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7" activeTab="27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T102" i="28"/>
  <c r="AT101"/>
  <c r="AT102" i="24"/>
  <c r="AT101"/>
  <c r="AT99" i="28"/>
  <c r="AT99" i="24"/>
  <c r="BV99" i="3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l="1"/>
  <c r="AZ99" i="1"/>
  <c r="BW99" i="11"/>
  <c r="BW99" i="5"/>
  <c r="AZ3"/>
  <c r="AZ99" s="1"/>
  <c r="AZ99" i="11"/>
  <c r="BW99" i="31"/>
  <c r="AZ3"/>
  <c r="AZ99" s="1"/>
  <c r="BW99" i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Z3"/>
  <c r="Y3"/>
  <c r="AJ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I20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I2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I32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I36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I40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I44"/>
  <c r="AJ44"/>
  <c r="AE45"/>
  <c r="AF45"/>
  <c r="AG45"/>
  <c r="AH45"/>
  <c r="AI45"/>
  <c r="AJ45"/>
  <c r="AE46"/>
  <c r="AF46"/>
  <c r="AB46" i="61" s="1"/>
  <c r="AG46" i="14"/>
  <c r="AB46" i="62" s="1"/>
  <c r="AH46" i="14"/>
  <c r="AI46"/>
  <c r="AJ46"/>
  <c r="AB46" i="63" s="1"/>
  <c r="AE47" i="14"/>
  <c r="AF47"/>
  <c r="AG47"/>
  <c r="AH47"/>
  <c r="AI47"/>
  <c r="AJ47"/>
  <c r="AE48"/>
  <c r="AF48"/>
  <c r="AG48"/>
  <c r="AH48"/>
  <c r="AI48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I52"/>
  <c r="AJ52"/>
  <c r="AE53"/>
  <c r="AF53"/>
  <c r="AG53"/>
  <c r="AH53"/>
  <c r="AI53"/>
  <c r="AJ53"/>
  <c r="AE54"/>
  <c r="AF54"/>
  <c r="AB54" i="61" s="1"/>
  <c r="AG54" i="14"/>
  <c r="AB54" i="62" s="1"/>
  <c r="AH54" i="14"/>
  <c r="AI54"/>
  <c r="AJ54"/>
  <c r="AB54" i="63" s="1"/>
  <c r="AE55" i="14"/>
  <c r="AF55"/>
  <c r="AG55"/>
  <c r="AH55"/>
  <c r="AI55"/>
  <c r="AJ55"/>
  <c r="AE56"/>
  <c r="AF56"/>
  <c r="AG56"/>
  <c r="AH56"/>
  <c r="AI56"/>
  <c r="AJ56"/>
  <c r="AE57"/>
  <c r="AF57"/>
  <c r="AG57"/>
  <c r="AH57"/>
  <c r="AI57"/>
  <c r="AJ57"/>
  <c r="AE58"/>
  <c r="AF58"/>
  <c r="AB58" i="61" s="1"/>
  <c r="AG58" i="14"/>
  <c r="AB58" i="62" s="1"/>
  <c r="AH58" i="14"/>
  <c r="AI58"/>
  <c r="AJ58"/>
  <c r="AB58" i="63" s="1"/>
  <c r="AE59" i="14"/>
  <c r="AF59"/>
  <c r="AG59"/>
  <c r="AH59"/>
  <c r="AI59"/>
  <c r="AJ59"/>
  <c r="AE60"/>
  <c r="AF60"/>
  <c r="AG60"/>
  <c r="AH60"/>
  <c r="AI60"/>
  <c r="AJ60"/>
  <c r="AE61"/>
  <c r="AF61"/>
  <c r="AG61"/>
  <c r="AH61"/>
  <c r="AI61"/>
  <c r="AJ61"/>
  <c r="AE62"/>
  <c r="AF62"/>
  <c r="AB62" i="61" s="1"/>
  <c r="AG62" i="14"/>
  <c r="AB62" i="62" s="1"/>
  <c r="AH62" i="14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B66" i="62" s="1"/>
  <c r="AH66" i="14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G70"/>
  <c r="AB70" i="62" s="1"/>
  <c r="AH70" i="14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B74" i="62" s="1"/>
  <c r="AH74" i="14"/>
  <c r="AI74"/>
  <c r="AJ74"/>
  <c r="AE75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B78" i="62" s="1"/>
  <c r="AH78" i="14"/>
  <c r="AI78"/>
  <c r="AJ78"/>
  <c r="AE79"/>
  <c r="AF79"/>
  <c r="AG79"/>
  <c r="AH79"/>
  <c r="AI79"/>
  <c r="AJ79"/>
  <c r="AE80"/>
  <c r="AF80"/>
  <c r="AG80"/>
  <c r="AH80"/>
  <c r="AI80"/>
  <c r="AJ80"/>
  <c r="AE81"/>
  <c r="AF81"/>
  <c r="AG81"/>
  <c r="AH81"/>
  <c r="AI81"/>
  <c r="AB81" i="63" s="1"/>
  <c r="AJ81" i="14"/>
  <c r="AE82"/>
  <c r="AF82"/>
  <c r="AG82"/>
  <c r="AB82" i="62" s="1"/>
  <c r="AH82" i="14"/>
  <c r="AI82"/>
  <c r="AJ82"/>
  <c r="AE83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G86"/>
  <c r="AB86" i="62" s="1"/>
  <c r="AH86" i="14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G90"/>
  <c r="AB90" i="62" s="1"/>
  <c r="AH90" i="14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G98"/>
  <c r="AB98" i="62" s="1"/>
  <c r="AH98" i="14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Y7"/>
  <c r="Z7"/>
  <c r="AA7"/>
  <c r="Y8"/>
  <c r="Z8"/>
  <c r="AA8"/>
  <c r="Y9"/>
  <c r="Z9"/>
  <c r="AA9"/>
  <c r="AB9"/>
  <c r="Y10"/>
  <c r="Z10"/>
  <c r="AA10"/>
  <c r="Y11"/>
  <c r="Z11"/>
  <c r="AA11"/>
  <c r="Y12"/>
  <c r="Z12"/>
  <c r="AA12"/>
  <c r="Y13"/>
  <c r="Z13"/>
  <c r="AA13"/>
  <c r="AB13"/>
  <c r="Y14"/>
  <c r="Z14"/>
  <c r="AA14"/>
  <c r="Y15"/>
  <c r="Z15"/>
  <c r="AA15"/>
  <c r="Y16"/>
  <c r="Z16"/>
  <c r="AA16"/>
  <c r="Y17"/>
  <c r="Z17"/>
  <c r="AA17"/>
  <c r="AB17"/>
  <c r="Y18"/>
  <c r="Z18"/>
  <c r="AA18"/>
  <c r="Y19"/>
  <c r="Z19"/>
  <c r="AA19"/>
  <c r="Y20"/>
  <c r="Z20"/>
  <c r="AA20"/>
  <c r="Y21"/>
  <c r="Z21"/>
  <c r="AA21"/>
  <c r="AB21"/>
  <c r="Y22"/>
  <c r="Z22"/>
  <c r="AA22"/>
  <c r="Y23"/>
  <c r="Z23"/>
  <c r="AA23"/>
  <c r="Y24"/>
  <c r="Z24"/>
  <c r="AA24"/>
  <c r="Y25"/>
  <c r="Z25"/>
  <c r="AA25"/>
  <c r="AB25"/>
  <c r="Y26"/>
  <c r="Z26"/>
  <c r="AA26"/>
  <c r="Y27"/>
  <c r="Z27"/>
  <c r="AA27"/>
  <c r="Y28"/>
  <c r="Z28"/>
  <c r="AA28"/>
  <c r="Y29"/>
  <c r="Z29"/>
  <c r="AA29"/>
  <c r="AB29"/>
  <c r="Y30"/>
  <c r="Z30"/>
  <c r="AA30"/>
  <c r="Y31"/>
  <c r="Z31"/>
  <c r="AA31"/>
  <c r="Y32"/>
  <c r="Z32"/>
  <c r="AA32"/>
  <c r="Y33"/>
  <c r="Z33"/>
  <c r="AA33"/>
  <c r="AB33"/>
  <c r="Y34"/>
  <c r="Z34"/>
  <c r="AA34"/>
  <c r="Y35"/>
  <c r="Z35"/>
  <c r="AA35"/>
  <c r="Y36"/>
  <c r="Z36"/>
  <c r="AA36"/>
  <c r="Y37"/>
  <c r="Z37"/>
  <c r="AA37"/>
  <c r="AB37"/>
  <c r="Y38"/>
  <c r="Z38"/>
  <c r="AA38"/>
  <c r="Y39"/>
  <c r="Z39"/>
  <c r="AA39"/>
  <c r="Y40"/>
  <c r="Z40"/>
  <c r="AA40"/>
  <c r="Y41"/>
  <c r="Z41"/>
  <c r="AA41"/>
  <c r="AB41"/>
  <c r="Y42"/>
  <c r="Z42"/>
  <c r="AA42"/>
  <c r="Y43"/>
  <c r="Z43"/>
  <c r="AA43"/>
  <c r="Y44"/>
  <c r="Z44"/>
  <c r="AA44"/>
  <c r="Y45"/>
  <c r="Z45"/>
  <c r="AA45"/>
  <c r="AB45"/>
  <c r="Y46"/>
  <c r="Z46"/>
  <c r="AA46"/>
  <c r="Y47"/>
  <c r="Z47"/>
  <c r="AA47"/>
  <c r="Y48"/>
  <c r="Z48"/>
  <c r="AA48"/>
  <c r="Y49"/>
  <c r="Z49"/>
  <c r="AA49"/>
  <c r="AB49"/>
  <c r="Y50"/>
  <c r="Z50"/>
  <c r="AA50"/>
  <c r="Y51"/>
  <c r="Z51"/>
  <c r="AA51"/>
  <c r="Y52"/>
  <c r="Z52"/>
  <c r="AA52"/>
  <c r="Y53"/>
  <c r="Z53"/>
  <c r="AA53"/>
  <c r="AB53"/>
  <c r="Y54"/>
  <c r="Z54"/>
  <c r="AA54"/>
  <c r="Y55"/>
  <c r="Z55"/>
  <c r="AA55"/>
  <c r="Y56"/>
  <c r="Z56"/>
  <c r="AA56"/>
  <c r="Y57"/>
  <c r="Z57"/>
  <c r="AA57"/>
  <c r="AB57"/>
  <c r="Y58"/>
  <c r="Z58"/>
  <c r="AA58"/>
  <c r="Y59"/>
  <c r="Z59"/>
  <c r="AA59"/>
  <c r="Y60"/>
  <c r="Z60"/>
  <c r="AA60"/>
  <c r="Y61"/>
  <c r="Z61"/>
  <c r="AA61"/>
  <c r="AB61"/>
  <c r="Y62"/>
  <c r="Z62"/>
  <c r="AA62"/>
  <c r="Y63"/>
  <c r="Z63"/>
  <c r="AA63"/>
  <c r="Y64"/>
  <c r="Z64"/>
  <c r="AA64"/>
  <c r="Y65"/>
  <c r="Z65"/>
  <c r="AA65"/>
  <c r="AB65"/>
  <c r="Y66"/>
  <c r="Z66"/>
  <c r="AA66"/>
  <c r="Y67"/>
  <c r="Z67"/>
  <c r="AA67"/>
  <c r="Y68"/>
  <c r="Z68"/>
  <c r="AA68"/>
  <c r="Y69"/>
  <c r="Z69"/>
  <c r="AA69"/>
  <c r="AB69"/>
  <c r="Y70"/>
  <c r="Z70"/>
  <c r="AA70"/>
  <c r="Y71"/>
  <c r="Z71"/>
  <c r="AA71"/>
  <c r="Y72"/>
  <c r="Z72"/>
  <c r="AA72"/>
  <c r="Y73"/>
  <c r="Z73"/>
  <c r="AA73"/>
  <c r="AB73"/>
  <c r="Y74"/>
  <c r="Z74"/>
  <c r="AA74"/>
  <c r="Y75"/>
  <c r="Z75"/>
  <c r="AA75"/>
  <c r="Y76"/>
  <c r="Z76"/>
  <c r="AA76"/>
  <c r="Y77"/>
  <c r="Z77"/>
  <c r="AA77"/>
  <c r="AB77"/>
  <c r="Y78"/>
  <c r="Z78"/>
  <c r="AA78"/>
  <c r="Y79"/>
  <c r="Z79"/>
  <c r="AA79"/>
  <c r="Y80"/>
  <c r="Z80"/>
  <c r="AA80"/>
  <c r="Y81"/>
  <c r="Z81"/>
  <c r="AA81"/>
  <c r="AB81"/>
  <c r="Y82"/>
  <c r="Z82"/>
  <c r="AA82"/>
  <c r="Y83"/>
  <c r="Z83"/>
  <c r="AA83"/>
  <c r="Y84"/>
  <c r="Z84"/>
  <c r="AA84"/>
  <c r="Y85"/>
  <c r="Z85"/>
  <c r="AA85"/>
  <c r="AB85"/>
  <c r="Y86"/>
  <c r="Z86"/>
  <c r="AA86"/>
  <c r="Y87"/>
  <c r="Z87"/>
  <c r="AA87"/>
  <c r="Y88"/>
  <c r="Z88"/>
  <c r="AA88"/>
  <c r="Y89"/>
  <c r="Z89"/>
  <c r="AA89"/>
  <c r="AB89"/>
  <c r="Y90"/>
  <c r="Z90"/>
  <c r="AA90"/>
  <c r="Y91"/>
  <c r="Z91"/>
  <c r="AA91"/>
  <c r="Y92"/>
  <c r="Z92"/>
  <c r="AA92"/>
  <c r="Y93"/>
  <c r="Z93"/>
  <c r="AA93"/>
  <c r="AB93"/>
  <c r="Y94"/>
  <c r="Z94"/>
  <c r="AA94"/>
  <c r="Y95"/>
  <c r="Z95"/>
  <c r="AA95"/>
  <c r="Y96"/>
  <c r="Z96"/>
  <c r="AA96"/>
  <c r="Y97"/>
  <c r="Z97"/>
  <c r="AA97"/>
  <c r="AB97"/>
  <c r="Y98"/>
  <c r="Z98"/>
  <c r="AA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L99" i="28" l="1"/>
  <c r="AL99" i="29"/>
  <c r="AO99" i="24"/>
  <c r="BM99" i="14"/>
  <c r="AB42" i="62"/>
  <c r="AB38"/>
  <c r="AB34"/>
  <c r="AB30"/>
  <c r="AB26"/>
  <c r="AB18"/>
  <c r="AB14"/>
  <c r="AB10"/>
  <c r="AB6"/>
  <c r="AB82" i="63"/>
  <c r="AB78"/>
  <c r="AB74"/>
  <c r="AB94" i="62"/>
  <c r="AB50"/>
  <c r="AB22"/>
  <c r="AB60"/>
  <c r="AB56"/>
  <c r="AB52"/>
  <c r="AB48"/>
  <c r="AB44"/>
  <c r="AB40"/>
  <c r="AB36"/>
  <c r="AB32"/>
  <c r="AB24"/>
  <c r="AB20"/>
  <c r="AB81" i="61"/>
  <c r="AB98"/>
  <c r="AB94"/>
  <c r="AB90"/>
  <c r="AB86"/>
  <c r="AB82"/>
  <c r="AB70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K99" s="1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L40" i="66" s="1"/>
  <c r="N40" s="1"/>
  <c r="E40" i="57" s="1"/>
  <c r="C41" i="39"/>
  <c r="L41" i="66" s="1"/>
  <c r="O41" s="1"/>
  <c r="D41" i="58" s="1"/>
  <c r="C42" i="39"/>
  <c r="C43"/>
  <c r="L43" i="66" s="1"/>
  <c r="M43" s="1"/>
  <c r="D43" i="57" s="1"/>
  <c r="C44" i="39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L52" i="66" s="1"/>
  <c r="N52" s="1"/>
  <c r="E52" i="57" s="1"/>
  <c r="C53" i="39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L60" i="66" s="1"/>
  <c r="N60" s="1"/>
  <c r="E60" i="57" s="1"/>
  <c r="C61" i="39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L67" i="66" s="1"/>
  <c r="M67" s="1"/>
  <c r="D67" i="57" s="1"/>
  <c r="C68" i="39"/>
  <c r="L68" i="66" s="1"/>
  <c r="N68" s="1"/>
  <c r="E68" i="57" s="1"/>
  <c r="C69" i="3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L75" i="66" s="1"/>
  <c r="M75" s="1"/>
  <c r="D75" i="57" s="1"/>
  <c r="C76" i="39"/>
  <c r="L76" i="66" s="1"/>
  <c r="N76" s="1"/>
  <c r="E76" i="57" s="1"/>
  <c r="C77" i="39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L83" i="66" s="1"/>
  <c r="M83" s="1"/>
  <c r="D83" i="57" s="1"/>
  <c r="C84" i="39"/>
  <c r="L84" i="66" s="1"/>
  <c r="N84" s="1"/>
  <c r="E84" i="57" s="1"/>
  <c r="C85" i="39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L91" i="66" s="1"/>
  <c r="M91" s="1"/>
  <c r="D91" i="57" s="1"/>
  <c r="C92" i="39"/>
  <c r="L92" i="66" s="1"/>
  <c r="N92" s="1"/>
  <c r="E92" i="57" s="1"/>
  <c r="C93" i="39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K92"/>
  <c r="F92"/>
  <c r="K91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K84"/>
  <c r="F84"/>
  <c r="K83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K76"/>
  <c r="F76"/>
  <c r="K75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K68"/>
  <c r="F68"/>
  <c r="K67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K60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K52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K43"/>
  <c r="F43"/>
  <c r="L42"/>
  <c r="P42" s="1"/>
  <c r="E42" i="58" s="1"/>
  <c r="K42" i="66"/>
  <c r="F42"/>
  <c r="K41"/>
  <c r="F41"/>
  <c r="K40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F79"/>
  <c r="AC78"/>
  <c r="U78"/>
  <c r="N78"/>
  <c r="F78"/>
  <c r="U77"/>
  <c r="N77"/>
  <c r="F77"/>
  <c r="U76"/>
  <c r="F76"/>
  <c r="U75"/>
  <c r="F75"/>
  <c r="U74"/>
  <c r="N74"/>
  <c r="F74"/>
  <c r="U73"/>
  <c r="N73"/>
  <c r="F73"/>
  <c r="U72"/>
  <c r="F72"/>
  <c r="U71"/>
  <c r="F71"/>
  <c r="U70"/>
  <c r="N70"/>
  <c r="F70"/>
  <c r="AD69"/>
  <c r="U69"/>
  <c r="N69"/>
  <c r="F69"/>
  <c r="U68"/>
  <c r="F68"/>
  <c r="U67"/>
  <c r="F67"/>
  <c r="AD66"/>
  <c r="U66"/>
  <c r="N66"/>
  <c r="F66"/>
  <c r="AD65"/>
  <c r="U65"/>
  <c r="N65"/>
  <c r="F65"/>
  <c r="U64"/>
  <c r="F64"/>
  <c r="U63"/>
  <c r="F63"/>
  <c r="AC62"/>
  <c r="U62"/>
  <c r="N62"/>
  <c r="F62"/>
  <c r="U61"/>
  <c r="N61"/>
  <c r="F61"/>
  <c r="U60"/>
  <c r="F60"/>
  <c r="U59"/>
  <c r="F59"/>
  <c r="U58"/>
  <c r="N58"/>
  <c r="F58"/>
  <c r="U57"/>
  <c r="N57"/>
  <c r="F57"/>
  <c r="U56"/>
  <c r="F56"/>
  <c r="U55"/>
  <c r="F55"/>
  <c r="U54"/>
  <c r="N54"/>
  <c r="F54"/>
  <c r="AD53"/>
  <c r="U53"/>
  <c r="N53"/>
  <c r="F53"/>
  <c r="U52"/>
  <c r="F52"/>
  <c r="U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F77"/>
  <c r="U76"/>
  <c r="N76"/>
  <c r="F76"/>
  <c r="U75"/>
  <c r="N75"/>
  <c r="F75"/>
  <c r="U74"/>
  <c r="F74"/>
  <c r="U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U22"/>
  <c r="N22"/>
  <c r="F22"/>
  <c r="U21"/>
  <c r="F21"/>
  <c r="U20"/>
  <c r="N20"/>
  <c r="F20"/>
  <c r="U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N39"/>
  <c r="F39"/>
  <c r="U38"/>
  <c r="F38"/>
  <c r="U37"/>
  <c r="F37"/>
  <c r="U36"/>
  <c r="F36"/>
  <c r="U35"/>
  <c r="F35"/>
  <c r="U34"/>
  <c r="F34"/>
  <c r="U33"/>
  <c r="N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F24"/>
  <c r="U23"/>
  <c r="F23"/>
  <c r="U22"/>
  <c r="F22"/>
  <c r="U21"/>
  <c r="N21"/>
  <c r="F21"/>
  <c r="U20"/>
  <c r="F20"/>
  <c r="U19"/>
  <c r="F19"/>
  <c r="U18"/>
  <c r="N18"/>
  <c r="F18"/>
  <c r="U17"/>
  <c r="F17"/>
  <c r="U16"/>
  <c r="F16"/>
  <c r="U15"/>
  <c r="N15"/>
  <c r="F15"/>
  <c r="U14"/>
  <c r="F14"/>
  <c r="U13"/>
  <c r="F13"/>
  <c r="U12"/>
  <c r="F12"/>
  <c r="U11"/>
  <c r="F11"/>
  <c r="U10"/>
  <c r="F10"/>
  <c r="U9"/>
  <c r="F9"/>
  <c r="U8"/>
  <c r="F8"/>
  <c r="U7"/>
  <c r="F7"/>
  <c r="U6"/>
  <c r="F6"/>
  <c r="U5"/>
  <c r="F5"/>
  <c r="U4"/>
  <c r="F4"/>
  <c r="U3"/>
  <c r="M99"/>
  <c r="L99"/>
  <c r="J99"/>
  <c r="C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56" i="61" l="1"/>
  <c r="N33" i="57"/>
  <c r="N41"/>
  <c r="N49"/>
  <c r="N57"/>
  <c r="N65"/>
  <c r="N73"/>
  <c r="N77"/>
  <c r="N89"/>
  <c r="N17" i="61"/>
  <c r="N29"/>
  <c r="N51" i="62"/>
  <c r="N55"/>
  <c r="N59"/>
  <c r="N63"/>
  <c r="N67"/>
  <c r="N71"/>
  <c r="N75"/>
  <c r="N79"/>
  <c r="N91"/>
  <c r="F19" i="57"/>
  <c r="N5" i="56"/>
  <c r="N7"/>
  <c r="N11"/>
  <c r="N17"/>
  <c r="N19"/>
  <c r="N23"/>
  <c r="N27"/>
  <c r="N31"/>
  <c r="N34"/>
  <c r="N35"/>
  <c r="N37"/>
  <c r="N43"/>
  <c r="N47"/>
  <c r="N49"/>
  <c r="N50"/>
  <c r="N51"/>
  <c r="N53"/>
  <c r="N61"/>
  <c r="N77"/>
  <c r="F41" i="63"/>
  <c r="B99"/>
  <c r="F35" i="62"/>
  <c r="F79" i="56"/>
  <c r="B99"/>
  <c r="F89"/>
  <c r="F83" i="58"/>
  <c r="F33" i="57"/>
  <c r="F23"/>
  <c r="K99" i="66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V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V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V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V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V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V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V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V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V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G10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O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M60" i="65"/>
  <c r="D60" i="55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V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O14" s="1"/>
  <c r="N22"/>
  <c r="N26"/>
  <c r="N30"/>
  <c r="N38"/>
  <c r="O38" s="1"/>
  <c r="N42"/>
  <c r="N46"/>
  <c r="N54"/>
  <c r="N58"/>
  <c r="O58" s="1"/>
  <c r="N62"/>
  <c r="N66"/>
  <c r="N70"/>
  <c r="N74"/>
  <c r="O74" s="1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E99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O43" s="1"/>
  <c r="N53"/>
  <c r="N59"/>
  <c r="L99" i="57"/>
  <c r="N81"/>
  <c r="N91"/>
  <c r="L99" i="58"/>
  <c r="N10"/>
  <c r="N16"/>
  <c r="N9" i="55"/>
  <c r="O9" s="1"/>
  <c r="N23"/>
  <c r="N4"/>
  <c r="O4" s="1"/>
  <c r="N10"/>
  <c r="N14"/>
  <c r="N15"/>
  <c r="N17"/>
  <c r="O17" s="1"/>
  <c r="N26"/>
  <c r="N30"/>
  <c r="N31"/>
  <c r="N33"/>
  <c r="N42"/>
  <c r="N46"/>
  <c r="N47"/>
  <c r="N49"/>
  <c r="N58"/>
  <c r="N62"/>
  <c r="N63"/>
  <c r="N66"/>
  <c r="O66" s="1"/>
  <c r="N67"/>
  <c r="N70"/>
  <c r="N71"/>
  <c r="N74"/>
  <c r="O74" s="1"/>
  <c r="N75"/>
  <c r="N78"/>
  <c r="N79"/>
  <c r="N82"/>
  <c r="O82" s="1"/>
  <c r="N83"/>
  <c r="N86"/>
  <c r="N87"/>
  <c r="N90"/>
  <c r="O90" s="1"/>
  <c r="N91"/>
  <c r="O91" s="1"/>
  <c r="N95"/>
  <c r="N4" i="56"/>
  <c r="N8"/>
  <c r="N12"/>
  <c r="N16"/>
  <c r="N20"/>
  <c r="N24"/>
  <c r="O24" s="1"/>
  <c r="N28"/>
  <c r="O28" s="1"/>
  <c r="N32"/>
  <c r="N36"/>
  <c r="O36" s="1"/>
  <c r="N40"/>
  <c r="O40" s="1"/>
  <c r="N44"/>
  <c r="O44" s="1"/>
  <c r="N48"/>
  <c r="O48" s="1"/>
  <c r="N52"/>
  <c r="N55"/>
  <c r="O55" s="1"/>
  <c r="N56"/>
  <c r="N59"/>
  <c r="O59" s="1"/>
  <c r="N60"/>
  <c r="O60" s="1"/>
  <c r="N63"/>
  <c r="O63" s="1"/>
  <c r="N64"/>
  <c r="O64" s="1"/>
  <c r="N67"/>
  <c r="O67" s="1"/>
  <c r="N68"/>
  <c r="N71"/>
  <c r="O71" s="1"/>
  <c r="N72"/>
  <c r="O72" s="1"/>
  <c r="N75"/>
  <c r="O75" s="1"/>
  <c r="N76"/>
  <c r="O76" s="1"/>
  <c r="N79"/>
  <c r="O79" s="1"/>
  <c r="N80"/>
  <c r="O80" s="1"/>
  <c r="N83"/>
  <c r="O83" s="1"/>
  <c r="N84"/>
  <c r="N87"/>
  <c r="O87" s="1"/>
  <c r="N88"/>
  <c r="O88" s="1"/>
  <c r="N91"/>
  <c r="O91" s="1"/>
  <c r="N92"/>
  <c r="N95"/>
  <c r="N96"/>
  <c r="O96" s="1"/>
  <c r="I99"/>
  <c r="N81"/>
  <c r="O81" s="1"/>
  <c r="N82"/>
  <c r="O82" s="1"/>
  <c r="N85"/>
  <c r="N86"/>
  <c r="O86" s="1"/>
  <c r="N89"/>
  <c r="O89" s="1"/>
  <c r="N90"/>
  <c r="O90" s="1"/>
  <c r="N93"/>
  <c r="N94"/>
  <c r="O94" s="1"/>
  <c r="N97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O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O97" s="1"/>
  <c r="M98" i="66"/>
  <c r="D98" i="57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27" i="55"/>
  <c r="O27"/>
  <c r="V11"/>
  <c r="O13"/>
  <c r="V13"/>
  <c r="V48"/>
  <c r="O48"/>
  <c r="V4"/>
  <c r="V9"/>
  <c r="V32"/>
  <c r="V47"/>
  <c r="V59"/>
  <c r="V16"/>
  <c r="O16"/>
  <c r="V24"/>
  <c r="V31"/>
  <c r="V43"/>
  <c r="O87"/>
  <c r="V87"/>
  <c r="V98"/>
  <c r="O98"/>
  <c r="V10" i="56"/>
  <c r="O10"/>
  <c r="V19"/>
  <c r="O19"/>
  <c r="V24"/>
  <c r="V26"/>
  <c r="V35"/>
  <c r="V40"/>
  <c r="V42"/>
  <c r="O42"/>
  <c r="V51"/>
  <c r="O51"/>
  <c r="N8" i="55"/>
  <c r="F9"/>
  <c r="I99"/>
  <c r="M99"/>
  <c r="N12"/>
  <c r="O12" s="1"/>
  <c r="F13"/>
  <c r="O14"/>
  <c r="V22"/>
  <c r="G26"/>
  <c r="N28"/>
  <c r="O28" s="1"/>
  <c r="F29"/>
  <c r="O30"/>
  <c r="V38"/>
  <c r="G42"/>
  <c r="N44"/>
  <c r="O44" s="1"/>
  <c r="F45"/>
  <c r="V54"/>
  <c r="G58"/>
  <c r="N60"/>
  <c r="F61"/>
  <c r="O64"/>
  <c r="O72"/>
  <c r="O80"/>
  <c r="O92"/>
  <c r="O29" i="56"/>
  <c r="V3" i="55"/>
  <c r="V62"/>
  <c r="V66"/>
  <c r="V74"/>
  <c r="V82"/>
  <c r="V94"/>
  <c r="O94"/>
  <c r="V6" i="56"/>
  <c r="V15"/>
  <c r="O15"/>
  <c r="V22"/>
  <c r="O22"/>
  <c r="V31"/>
  <c r="O31"/>
  <c r="V36"/>
  <c r="V38"/>
  <c r="V47"/>
  <c r="O47"/>
  <c r="V52"/>
  <c r="V54"/>
  <c r="O54"/>
  <c r="V59"/>
  <c r="V62"/>
  <c r="O62"/>
  <c r="V67"/>
  <c r="V70"/>
  <c r="O70"/>
  <c r="V75"/>
  <c r="V78"/>
  <c r="O78"/>
  <c r="V83"/>
  <c r="V86"/>
  <c r="V91"/>
  <c r="V94"/>
  <c r="V12" i="55"/>
  <c r="V17"/>
  <c r="V28"/>
  <c r="V44"/>
  <c r="V90"/>
  <c r="V95"/>
  <c r="V11" i="56"/>
  <c r="O11"/>
  <c r="V18"/>
  <c r="O18"/>
  <c r="V27"/>
  <c r="O27"/>
  <c r="O32"/>
  <c r="V32"/>
  <c r="V34"/>
  <c r="O34"/>
  <c r="V43"/>
  <c r="O43"/>
  <c r="V48"/>
  <c r="V50"/>
  <c r="O50"/>
  <c r="B99" i="55"/>
  <c r="F3"/>
  <c r="K99"/>
  <c r="F5"/>
  <c r="G18"/>
  <c r="O19"/>
  <c r="N20"/>
  <c r="O20" s="1"/>
  <c r="F21"/>
  <c r="G34"/>
  <c r="O35"/>
  <c r="N36"/>
  <c r="O36" s="1"/>
  <c r="F37"/>
  <c r="G50"/>
  <c r="O51"/>
  <c r="N52"/>
  <c r="O52" s="1"/>
  <c r="F53"/>
  <c r="O76"/>
  <c r="O84"/>
  <c r="O5" i="56"/>
  <c r="O69"/>
  <c r="V70" i="55"/>
  <c r="O70"/>
  <c r="V78"/>
  <c r="V86"/>
  <c r="O86"/>
  <c r="V91"/>
  <c r="V7" i="56"/>
  <c r="V14"/>
  <c r="V23"/>
  <c r="V28"/>
  <c r="V30"/>
  <c r="O30"/>
  <c r="V39"/>
  <c r="O39"/>
  <c r="V44"/>
  <c r="V46"/>
  <c r="V55"/>
  <c r="V58"/>
  <c r="V63"/>
  <c r="V66"/>
  <c r="V71"/>
  <c r="V74"/>
  <c r="V79"/>
  <c r="V82"/>
  <c r="V87"/>
  <c r="V90"/>
  <c r="V95"/>
  <c r="O95"/>
  <c r="V98"/>
  <c r="J99" i="55"/>
  <c r="G6"/>
  <c r="O7"/>
  <c r="N24"/>
  <c r="O24" s="1"/>
  <c r="N40"/>
  <c r="O40" s="1"/>
  <c r="N56"/>
  <c r="O63"/>
  <c r="O71"/>
  <c r="O96"/>
  <c r="V54" i="58"/>
  <c r="V63" i="55"/>
  <c r="V67"/>
  <c r="V71"/>
  <c r="V75"/>
  <c r="V79"/>
  <c r="V56" i="56"/>
  <c r="V60"/>
  <c r="V64"/>
  <c r="B99" i="57"/>
  <c r="F3"/>
  <c r="K99"/>
  <c r="N82"/>
  <c r="F83"/>
  <c r="F97"/>
  <c r="C99" i="58"/>
  <c r="I99"/>
  <c r="M99"/>
  <c r="N4"/>
  <c r="F5"/>
  <c r="N12"/>
  <c r="F13"/>
  <c r="N20"/>
  <c r="F21"/>
  <c r="V50"/>
  <c r="V66"/>
  <c r="V82"/>
  <c r="V98"/>
  <c r="V64" i="55"/>
  <c r="V72"/>
  <c r="V76"/>
  <c r="V80"/>
  <c r="V84"/>
  <c r="V92"/>
  <c r="V96"/>
  <c r="F3" i="56"/>
  <c r="F99" s="1"/>
  <c r="V9"/>
  <c r="V25"/>
  <c r="V41"/>
  <c r="V65"/>
  <c r="V89"/>
  <c r="N3" i="57"/>
  <c r="V30" i="58"/>
  <c r="N3" i="56"/>
  <c r="G88" i="57"/>
  <c r="N90"/>
  <c r="F91"/>
  <c r="K99" i="58"/>
  <c r="U99"/>
  <c r="F9"/>
  <c r="F17"/>
  <c r="V58"/>
  <c r="V90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V77" i="58" l="1"/>
  <c r="V61"/>
  <c r="O11" i="55"/>
  <c r="O38"/>
  <c r="O29" i="58"/>
  <c r="V37"/>
  <c r="O95" i="55"/>
  <c r="O78"/>
  <c r="O46"/>
  <c r="G3" i="56"/>
  <c r="V3" s="1"/>
  <c r="V45"/>
  <c r="V13"/>
  <c r="O21"/>
  <c r="V33"/>
  <c r="V17"/>
  <c r="O37"/>
  <c r="O93"/>
  <c r="O85"/>
  <c r="V65" i="58"/>
  <c r="V53" i="56"/>
  <c r="V25" i="58"/>
  <c r="G43"/>
  <c r="V43" s="1"/>
  <c r="O84" i="56"/>
  <c r="O66"/>
  <c r="O46"/>
  <c r="O26"/>
  <c r="O6"/>
  <c r="O3" i="55"/>
  <c r="O74" i="58"/>
  <c r="O66"/>
  <c r="O93"/>
  <c r="O49" i="56"/>
  <c r="O35"/>
  <c r="O23"/>
  <c r="O7"/>
  <c r="O26" i="58"/>
  <c r="O42"/>
  <c r="O77" i="56"/>
  <c r="O61"/>
  <c r="O9" i="58"/>
  <c r="O57" i="56"/>
  <c r="O68"/>
  <c r="O56"/>
  <c r="O11" i="57"/>
  <c r="V68" i="56"/>
  <c r="V57"/>
  <c r="O25"/>
  <c r="V61"/>
  <c r="G60" i="55"/>
  <c r="V60" s="1"/>
  <c r="O68"/>
  <c r="O92" i="56"/>
  <c r="V77"/>
  <c r="G8"/>
  <c r="V8" s="1"/>
  <c r="G4"/>
  <c r="V4" s="1"/>
  <c r="O97"/>
  <c r="O52"/>
  <c r="V88" i="55"/>
  <c r="G83"/>
  <c r="V83" s="1"/>
  <c r="E99"/>
  <c r="O56"/>
  <c r="O62"/>
  <c r="D99"/>
  <c r="G91" i="58"/>
  <c r="O45"/>
  <c r="G11"/>
  <c r="V11" s="1"/>
  <c r="O81"/>
  <c r="O14"/>
  <c r="G75"/>
  <c r="G59"/>
  <c r="O57"/>
  <c r="O53"/>
  <c r="V41"/>
  <c r="E99"/>
  <c r="G27"/>
  <c r="O6"/>
  <c r="V97"/>
  <c r="O22"/>
  <c r="O17"/>
  <c r="D99"/>
  <c r="G98" i="57"/>
  <c r="V98" s="1"/>
  <c r="O44"/>
  <c r="G25"/>
  <c r="V25" s="1"/>
  <c r="G10"/>
  <c r="V10" s="1"/>
  <c r="G9"/>
  <c r="V9" s="1"/>
  <c r="O56"/>
  <c r="O24"/>
  <c r="O4"/>
  <c r="V21" i="58"/>
  <c r="G5" i="57"/>
  <c r="V5" s="1"/>
  <c r="G21"/>
  <c r="V21" s="1"/>
  <c r="G37"/>
  <c r="G53"/>
  <c r="O53" s="1"/>
  <c r="G69"/>
  <c r="O69" s="1"/>
  <c r="O40"/>
  <c r="O75" i="5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V48"/>
  <c r="O32"/>
  <c r="O16"/>
  <c r="V71"/>
  <c r="V55"/>
  <c r="O39"/>
  <c r="V47"/>
  <c r="O82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O3" i="56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21" i="57" l="1"/>
  <c r="O43" i="58"/>
  <c r="O25" i="57"/>
  <c r="O5"/>
  <c r="O11" i="58"/>
  <c r="O9" i="57"/>
  <c r="O4" i="56"/>
  <c r="O8"/>
  <c r="O60" i="55"/>
  <c r="O12" i="56"/>
  <c r="O83" i="55"/>
  <c r="V91" i="58"/>
  <c r="O91"/>
  <c r="O61" i="57"/>
  <c r="V53"/>
  <c r="O10"/>
  <c r="V75" i="58"/>
  <c r="O75"/>
  <c r="O59"/>
  <c r="V59"/>
  <c r="O56"/>
  <c r="O27"/>
  <c r="V27"/>
  <c r="O98" i="57"/>
  <c r="O77"/>
  <c r="V45"/>
  <c r="V1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CT95" s="1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85" i="54" l="1"/>
  <c r="CG47"/>
  <c r="CG95"/>
  <c r="CM7"/>
  <c r="DA7"/>
  <c r="CO93"/>
  <c r="DA95"/>
  <c r="DC11"/>
  <c r="DB95"/>
  <c r="DB67"/>
  <c r="DB63"/>
  <c r="DB42"/>
  <c r="DB37"/>
  <c r="DB33"/>
  <c r="DB29"/>
  <c r="DB25"/>
  <c r="BR99"/>
  <c r="DB3"/>
  <c r="BT96"/>
  <c r="DJ96" s="1"/>
  <c r="F96" i="40" s="1"/>
  <c r="BT32" i="54"/>
  <c r="DJ32" s="1"/>
  <c r="F32" i="40" s="1"/>
  <c r="BT28" i="54"/>
  <c r="BT24"/>
  <c r="BT8"/>
  <c r="CZ97"/>
  <c r="CZ6"/>
  <c r="CV4"/>
  <c r="BM96"/>
  <c r="DI96" s="1"/>
  <c r="E96" i="40" s="1"/>
  <c r="BM62" i="54"/>
  <c r="BM42"/>
  <c r="BM40"/>
  <c r="DI40" s="1"/>
  <c r="E40" i="40" s="1"/>
  <c r="BM16" i="54"/>
  <c r="BM4"/>
  <c r="CO5"/>
  <c r="BF96"/>
  <c r="BF56"/>
  <c r="BF42"/>
  <c r="DH42" s="1"/>
  <c r="D42" i="40" s="1"/>
  <c r="BF32" i="54"/>
  <c r="BF28"/>
  <c r="BF24"/>
  <c r="BF16"/>
  <c r="BF14"/>
  <c r="DH14" s="1"/>
  <c r="D14" i="40" s="1"/>
  <c r="AY96" i="54"/>
  <c r="AY93"/>
  <c r="AY70"/>
  <c r="AY67"/>
  <c r="AY24"/>
  <c r="AR96"/>
  <c r="DF96" s="1"/>
  <c r="B96" i="40" s="1"/>
  <c r="AP99" i="54"/>
  <c r="DH96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DG51" s="1"/>
  <c r="C51" i="40" s="1"/>
  <c r="BY58" i="54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DH73" s="1"/>
  <c r="D73" i="40" s="1"/>
  <c r="CA75" i="54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A40"/>
  <c r="BY44"/>
  <c r="BF45"/>
  <c r="BT45"/>
  <c r="DJ45" s="1"/>
  <c r="F45" i="40" s="1"/>
  <c r="CM47" i="54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DF34" s="1"/>
  <c r="B34" i="40" s="1"/>
  <c r="AY34" i="54"/>
  <c r="BF34"/>
  <c r="DH34" s="1"/>
  <c r="D34" i="40" s="1"/>
  <c r="BM34" i="54"/>
  <c r="AY35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DG66" s="1"/>
  <c r="BF66"/>
  <c r="CN66"/>
  <c r="BY74"/>
  <c r="CG74"/>
  <c r="AY78"/>
  <c r="DG78" s="1"/>
  <c r="C78" i="40" s="1"/>
  <c r="BF78" i="54"/>
  <c r="DH78" s="1"/>
  <c r="D78" i="40" s="1"/>
  <c r="BM78" i="54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DI34"/>
  <c r="E34" i="40" s="1"/>
  <c r="BT34" i="54"/>
  <c r="BT35"/>
  <c r="DA36"/>
  <c r="BT38"/>
  <c r="BT41"/>
  <c r="BT43"/>
  <c r="DJ43" s="1"/>
  <c r="F43" i="40" s="1"/>
  <c r="DA44" i="54"/>
  <c r="BT48"/>
  <c r="BT51"/>
  <c r="BT52"/>
  <c r="CZ53"/>
  <c r="DB55"/>
  <c r="BT58"/>
  <c r="DB59"/>
  <c r="BT60"/>
  <c r="CZ61"/>
  <c r="BT63"/>
  <c r="BT66"/>
  <c r="DA68"/>
  <c r="DB71"/>
  <c r="BT74"/>
  <c r="BT75"/>
  <c r="BT79"/>
  <c r="DA80"/>
  <c r="CZ82"/>
  <c r="BT85"/>
  <c r="DJ85" s="1"/>
  <c r="F85" i="40" s="1"/>
  <c r="DA88" i="54"/>
  <c r="BT90"/>
  <c r="DJ90" s="1"/>
  <c r="F90" i="40" s="1"/>
  <c r="DB91" i="54"/>
  <c r="DA92"/>
  <c r="BT94"/>
  <c r="CZ94"/>
  <c r="BT97"/>
  <c r="BT12"/>
  <c r="BT15"/>
  <c r="DB18"/>
  <c r="DB22"/>
  <c r="BT25"/>
  <c r="DB26"/>
  <c r="BT29"/>
  <c r="DB30"/>
  <c r="BT33"/>
  <c r="DJ33" s="1"/>
  <c r="F33" i="40" s="1"/>
  <c r="DB34" i="5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DJ67" s="1"/>
  <c r="F67" i="40" s="1"/>
  <c r="BT69" i="54"/>
  <c r="BT72"/>
  <c r="BT78"/>
  <c r="CZ78"/>
  <c r="BT81"/>
  <c r="BT83"/>
  <c r="BT86"/>
  <c r="BT89"/>
  <c r="DJ89" s="1"/>
  <c r="F89" i="40" s="1"/>
  <c r="BT93" i="54"/>
  <c r="DJ93" s="1"/>
  <c r="F93" i="40" s="1"/>
  <c r="BT95" i="54"/>
  <c r="DJ95" s="1"/>
  <c r="F95" i="40" s="1"/>
  <c r="BT4" i="54"/>
  <c r="BT7"/>
  <c r="DJ7" s="1"/>
  <c r="BT11"/>
  <c r="BT19"/>
  <c r="BT23"/>
  <c r="DJ23" s="1"/>
  <c r="F23" i="40" s="1"/>
  <c r="DB24" i="54"/>
  <c r="BT27"/>
  <c r="DA28"/>
  <c r="BT31"/>
  <c r="DJ31" s="1"/>
  <c r="F31" i="40" s="1"/>
  <c r="DA32" i="54"/>
  <c r="BT36"/>
  <c r="BT44"/>
  <c r="BT49"/>
  <c r="BT53"/>
  <c r="DJ53" s="1"/>
  <c r="F53" i="40" s="1"/>
  <c r="BT55" i="54"/>
  <c r="DJ55" s="1"/>
  <c r="F55" i="40" s="1"/>
  <c r="DA56" i="54"/>
  <c r="BT59"/>
  <c r="BT61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DI23" s="1"/>
  <c r="E23" i="40" s="1"/>
  <c r="BM27" i="54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DJ51" i="54"/>
  <c r="F51" i="40" s="1"/>
  <c r="BM52" i="54"/>
  <c r="BM58"/>
  <c r="DI58" s="1"/>
  <c r="E58" i="40" s="1"/>
  <c r="BM60" i="54"/>
  <c r="BM63"/>
  <c r="DI63" s="1"/>
  <c r="E63" i="40" s="1"/>
  <c r="DJ63" i="54"/>
  <c r="F63" i="40" s="1"/>
  <c r="DH66" i="54"/>
  <c r="D66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BM94"/>
  <c r="DJ94"/>
  <c r="F94" i="40" s="1"/>
  <c r="BM97" i="54"/>
  <c r="BM35"/>
  <c r="BM38"/>
  <c r="DI38" s="1"/>
  <c r="E38" i="40" s="1"/>
  <c r="BM41" i="54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BM70" i="54"/>
  <c r="DI70" s="1"/>
  <c r="E70" i="40" s="1"/>
  <c r="BM73" i="54"/>
  <c r="DI73" s="1"/>
  <c r="E73" i="40" s="1"/>
  <c r="BM76" i="54"/>
  <c r="BM87"/>
  <c r="DI87" s="1"/>
  <c r="E87" i="40" s="1"/>
  <c r="BM8" i="54"/>
  <c r="BM12"/>
  <c r="DI12" s="1"/>
  <c r="E12" i="40" s="1"/>
  <c r="BM15" i="54"/>
  <c r="BM17"/>
  <c r="BM25"/>
  <c r="BM29"/>
  <c r="DI29" s="1"/>
  <c r="E29" i="40" s="1"/>
  <c r="BM33" i="54"/>
  <c r="DI33" s="1"/>
  <c r="E33" i="40" s="1"/>
  <c r="BM81" i="54"/>
  <c r="DI81" s="1"/>
  <c r="E81" i="40" s="1"/>
  <c r="BM83" i="54"/>
  <c r="BM86"/>
  <c r="DI86" s="1"/>
  <c r="E86" i="40" s="1"/>
  <c r="BM93" i="54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DI98" s="1"/>
  <c r="E98" i="40" s="1"/>
  <c r="BF9" i="54"/>
  <c r="BF23"/>
  <c r="DH23" s="1"/>
  <c r="D23" i="40" s="1"/>
  <c r="BF27" i="54"/>
  <c r="BF40"/>
  <c r="DH40" s="1"/>
  <c r="D40" i="40" s="1"/>
  <c r="BF52" i="54"/>
  <c r="DH52" s="1"/>
  <c r="D52" i="40" s="1"/>
  <c r="DI52" i="54"/>
  <c r="E52" i="40" s="1"/>
  <c r="DJ52" i="54"/>
  <c r="F52" i="40" s="1"/>
  <c r="BF57" i="54"/>
  <c r="BF62"/>
  <c r="DH62" s="1"/>
  <c r="D62" i="40" s="1"/>
  <c r="BF68" i="54"/>
  <c r="BF71"/>
  <c r="BF81"/>
  <c r="DH81" s="1"/>
  <c r="D81" i="40" s="1"/>
  <c r="BF83" i="54"/>
  <c r="BF86"/>
  <c r="BF88"/>
  <c r="BF91"/>
  <c r="DH91" s="1"/>
  <c r="D91" i="40" s="1"/>
  <c r="BF92" i="54"/>
  <c r="DH92" s="1"/>
  <c r="D92" i="40" s="1"/>
  <c r="BF97" i="54"/>
  <c r="BF17"/>
  <c r="BF30"/>
  <c r="DH30" s="1"/>
  <c r="D30" i="40" s="1"/>
  <c r="DJ34" i="54"/>
  <c r="F34" i="40" s="1"/>
  <c r="BF49" i="54"/>
  <c r="DH49" s="1"/>
  <c r="D49" i="40" s="1"/>
  <c r="BF4" i="54"/>
  <c r="DH4" s="1"/>
  <c r="D4" i="40" s="1"/>
  <c r="BF6" i="54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BF33"/>
  <c r="BF37"/>
  <c r="BF48"/>
  <c r="DH48" s="1"/>
  <c r="D48" i="40" s="1"/>
  <c r="BF55" i="54"/>
  <c r="BF60"/>
  <c r="BF63"/>
  <c r="BF65"/>
  <c r="BF70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I67" i="54"/>
  <c r="E67" i="40" s="1"/>
  <c r="BF69" i="54"/>
  <c r="DI69"/>
  <c r="E69" i="40" s="1"/>
  <c r="DJ69" i="54"/>
  <c r="F69" i="40" s="1"/>
  <c r="BF77" i="54"/>
  <c r="BF79"/>
  <c r="DH79" s="1"/>
  <c r="D79" i="40" s="1"/>
  <c r="BF82" i="54"/>
  <c r="BF84"/>
  <c r="DH84" s="1"/>
  <c r="D84" i="40" s="1"/>
  <c r="BF89" i="54"/>
  <c r="DH89" s="1"/>
  <c r="D89" i="40" s="1"/>
  <c r="BF93" i="54"/>
  <c r="DH93" s="1"/>
  <c r="D93" i="40" s="1"/>
  <c r="BF95" i="54"/>
  <c r="DH95" s="1"/>
  <c r="D95" i="40" s="1"/>
  <c r="BF98" i="54"/>
  <c r="AY4"/>
  <c r="AY6"/>
  <c r="DG6" s="1"/>
  <c r="C6" i="40" s="1"/>
  <c r="AY8" i="54"/>
  <c r="DG8" s="1"/>
  <c r="C8" i="40" s="1"/>
  <c r="AY9" i="54"/>
  <c r="DG9" s="1"/>
  <c r="C9" i="40" s="1"/>
  <c r="AY15" i="54"/>
  <c r="DI15"/>
  <c r="E15" i="40" s="1"/>
  <c r="DJ15" i="54"/>
  <c r="F15" i="40" s="1"/>
  <c r="AY17" i="54"/>
  <c r="DG17" s="1"/>
  <c r="C17" i="40" s="1"/>
  <c r="AY19" i="54"/>
  <c r="DJ19"/>
  <c r="F19" i="40" s="1"/>
  <c r="AY29" i="54"/>
  <c r="DH29"/>
  <c r="D29" i="40" s="1"/>
  <c r="AY32" i="54"/>
  <c r="DH32"/>
  <c r="D32" i="40" s="1"/>
  <c r="AY40" i="54"/>
  <c r="CE40"/>
  <c r="AY45"/>
  <c r="DG45" s="1"/>
  <c r="C45" i="40" s="1"/>
  <c r="AY47" i="54"/>
  <c r="AY48"/>
  <c r="AY58"/>
  <c r="DG58" s="1"/>
  <c r="C58" i="40" s="1"/>
  <c r="AY62" i="54"/>
  <c r="DI62"/>
  <c r="E62" i="40" s="1"/>
  <c r="DJ62" i="54"/>
  <c r="F62" i="40" s="1"/>
  <c r="AY72" i="54"/>
  <c r="DJ72"/>
  <c r="F72" i="40" s="1"/>
  <c r="AY79" i="54"/>
  <c r="DG79" s="1"/>
  <c r="C79" i="40" s="1"/>
  <c r="DJ79" i="54"/>
  <c r="F79" i="40" s="1"/>
  <c r="AY81" i="54"/>
  <c r="DG81" s="1"/>
  <c r="C81" i="40" s="1"/>
  <c r="DJ81" i="54"/>
  <c r="F81" i="40" s="1"/>
  <c r="AY83" i="54"/>
  <c r="DG83" s="1"/>
  <c r="C83" i="40" s="1"/>
  <c r="AY86" i="54"/>
  <c r="AY95"/>
  <c r="DG95" s="1"/>
  <c r="C95" i="40" s="1"/>
  <c r="AY97" i="54"/>
  <c r="DG97" s="1"/>
  <c r="C97" i="40" s="1"/>
  <c r="AY22" i="54"/>
  <c r="DG22" s="1"/>
  <c r="C22" i="40" s="1"/>
  <c r="AY25" i="54"/>
  <c r="DJ25"/>
  <c r="F25" i="40" s="1"/>
  <c r="AY28" i="54"/>
  <c r="DG28" s="1"/>
  <c r="C28" i="40" s="1"/>
  <c r="DJ28" i="54"/>
  <c r="F28" i="40" s="1"/>
  <c r="AY31" i="54"/>
  <c r="AY36"/>
  <c r="DG36" s="1"/>
  <c r="C36" i="40" s="1"/>
  <c r="CE36" i="54"/>
  <c r="AY39"/>
  <c r="DG39" s="1"/>
  <c r="C39" i="40" s="1"/>
  <c r="DJ39" i="54"/>
  <c r="F39" i="40" s="1"/>
  <c r="AY44" i="54"/>
  <c r="DG44" s="1"/>
  <c r="C44" i="40" s="1"/>
  <c r="AY53" i="54"/>
  <c r="CE53"/>
  <c r="DJ57"/>
  <c r="F57" i="40" s="1"/>
  <c r="AY59" i="54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CE93"/>
  <c r="AY10"/>
  <c r="DG10" s="1"/>
  <c r="C10" i="40" s="1"/>
  <c r="AY56" i="54"/>
  <c r="AY89"/>
  <c r="DG89" s="1"/>
  <c r="C89" i="40" s="1"/>
  <c r="CE89" i="54"/>
  <c r="AY91"/>
  <c r="AY92"/>
  <c r="DG92" s="1"/>
  <c r="C92" i="40" s="1"/>
  <c r="AY94" i="54"/>
  <c r="AV99"/>
  <c r="DH10"/>
  <c r="D10" i="40" s="1"/>
  <c r="AY18" i="54"/>
  <c r="DG18" s="1"/>
  <c r="C18" i="40" s="1"/>
  <c r="AY3" i="54"/>
  <c r="CF8"/>
  <c r="AY11"/>
  <c r="DG11" s="1"/>
  <c r="C11" i="40" s="1"/>
  <c r="AY13" i="54"/>
  <c r="DG13" s="1"/>
  <c r="C13" i="40" s="1"/>
  <c r="DH16" i="54"/>
  <c r="D16" i="40" s="1"/>
  <c r="DI16" i="54"/>
  <c r="E16" i="40" s="1"/>
  <c r="AY21" i="54"/>
  <c r="DG21" s="1"/>
  <c r="C21" i="40" s="1"/>
  <c r="AY23" i="54"/>
  <c r="AY26"/>
  <c r="DH26"/>
  <c r="D26" i="40" s="1"/>
  <c r="AY33" i="54"/>
  <c r="DG33" s="1"/>
  <c r="C33" i="40" s="1"/>
  <c r="AY38" i="54"/>
  <c r="DG38" s="1"/>
  <c r="C38" i="40" s="1"/>
  <c r="AY42" i="54"/>
  <c r="DG42" s="1"/>
  <c r="C42" i="40" s="1"/>
  <c r="DI42" i="54"/>
  <c r="E42" i="40" s="1"/>
  <c r="AY46" i="54"/>
  <c r="AY55"/>
  <c r="DG55" s="1"/>
  <c r="C55" i="40" s="1"/>
  <c r="DH55" i="54"/>
  <c r="D55" i="40" s="1"/>
  <c r="AY64" i="54"/>
  <c r="DG64" s="1"/>
  <c r="C64" i="40" s="1"/>
  <c r="AY68" i="54"/>
  <c r="AY71"/>
  <c r="DG71" s="1"/>
  <c r="C71" i="40" s="1"/>
  <c r="DI71" i="54"/>
  <c r="E71" i="40" s="1"/>
  <c r="AY82" i="54"/>
  <c r="DG82" s="1"/>
  <c r="C82" i="40" s="1"/>
  <c r="DH82" i="54"/>
  <c r="D82" i="40" s="1"/>
  <c r="AY84" i="54"/>
  <c r="AY88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I8" i="54"/>
  <c r="E8" i="40" s="1"/>
  <c r="DJ8" i="54"/>
  <c r="F8" i="40" s="1"/>
  <c r="DI11" i="54"/>
  <c r="E11" i="40" s="1"/>
  <c r="DJ11" i="54"/>
  <c r="F11" i="40" s="1"/>
  <c r="DG15" i="54"/>
  <c r="C15" i="40" s="1"/>
  <c r="AR17" i="54"/>
  <c r="DF17" s="1"/>
  <c r="B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41" i="54"/>
  <c r="C41" i="40" s="1"/>
  <c r="DJ41" i="54"/>
  <c r="F41" i="40" s="1"/>
  <c r="BX41" i="54"/>
  <c r="AR42"/>
  <c r="DF42" s="1"/>
  <c r="B42" i="40" s="1"/>
  <c r="DJ42" i="54"/>
  <c r="F42" i="40" s="1"/>
  <c r="AR45" i="54"/>
  <c r="DF45" s="1"/>
  <c r="B45" i="40" s="1"/>
  <c r="DH45" i="54"/>
  <c r="D45" i="40" s="1"/>
  <c r="AR47" i="54"/>
  <c r="DF47" s="1"/>
  <c r="B47" i="40" s="1"/>
  <c r="DG47" i="54"/>
  <c r="C47" i="40" s="1"/>
  <c r="AR48" i="54"/>
  <c r="DF48" s="1"/>
  <c r="B48" i="40" s="1"/>
  <c r="DG48" i="54"/>
  <c r="C48" i="40" s="1"/>
  <c r="DJ48" i="54"/>
  <c r="F48" i="40" s="1"/>
  <c r="AR53" i="54"/>
  <c r="DF53" s="1"/>
  <c r="B53" i="40" s="1"/>
  <c r="DG53" i="54"/>
  <c r="C53" i="40" s="1"/>
  <c r="AR56" i="54"/>
  <c r="DF56" s="1"/>
  <c r="B56" i="40" s="1"/>
  <c r="DG56" i="54"/>
  <c r="C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I89" i="54"/>
  <c r="E89" i="40" s="1"/>
  <c r="AR90" i="54"/>
  <c r="DF90" s="1"/>
  <c r="B90" i="40" s="1"/>
  <c r="DI90" i="54"/>
  <c r="E90" i="40" s="1"/>
  <c r="AR95" i="54"/>
  <c r="DF95" s="1"/>
  <c r="B95" i="40" s="1"/>
  <c r="AR97" i="54"/>
  <c r="DF97" s="1"/>
  <c r="B97" i="40" s="1"/>
  <c r="DH97" i="54"/>
  <c r="D97" i="40" s="1"/>
  <c r="DI97" i="54"/>
  <c r="E97" i="40" s="1"/>
  <c r="DJ97" i="54"/>
  <c r="F97" i="40" s="1"/>
  <c r="DH6" i="54"/>
  <c r="D6" i="40" s="1"/>
  <c r="DJ6" i="54"/>
  <c r="F6" i="40" s="1"/>
  <c r="DG14" i="54"/>
  <c r="C14" i="40" s="1"/>
  <c r="AR23" i="54"/>
  <c r="DF23" s="1"/>
  <c r="B23" i="40" s="1"/>
  <c r="DG23" i="54"/>
  <c r="C23" i="40" s="1"/>
  <c r="DG26" i="54"/>
  <c r="C26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AR36" i="54"/>
  <c r="DF36" s="1"/>
  <c r="B36" i="40" s="1"/>
  <c r="DH36" i="54"/>
  <c r="D36" i="40" s="1"/>
  <c r="DI36" i="54"/>
  <c r="E36" i="40" s="1"/>
  <c r="DJ36" i="54"/>
  <c r="F36" i="40" s="1"/>
  <c r="DG52" i="54"/>
  <c r="DG54"/>
  <c r="BX54"/>
  <c r="DJ58"/>
  <c r="F58" i="40" s="1"/>
  <c r="DG62" i="54"/>
  <c r="C62" i="40" s="1"/>
  <c r="BX62" i="54"/>
  <c r="DG70"/>
  <c r="BX70"/>
  <c r="DG96"/>
  <c r="C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AR93" i="54"/>
  <c r="DF93" s="1"/>
  <c r="B93" i="40" s="1"/>
  <c r="DG93" i="54"/>
  <c r="C93" i="40" s="1"/>
  <c r="DG19" i="54"/>
  <c r="C19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I30" i="54"/>
  <c r="E30" i="40" s="1"/>
  <c r="DJ30" i="54"/>
  <c r="F30" i="40" s="1"/>
  <c r="AR33" i="54"/>
  <c r="DF33" s="1"/>
  <c r="B33" i="40" s="1"/>
  <c r="DH33" i="54"/>
  <c r="D33" i="40" s="1"/>
  <c r="AR38" i="54"/>
  <c r="DF38" s="1"/>
  <c r="B38" i="40" s="1"/>
  <c r="DJ38" i="54"/>
  <c r="F38" i="40" s="1"/>
  <c r="AR40" i="54"/>
  <c r="DF40" s="1"/>
  <c r="B40" i="40" s="1"/>
  <c r="DG40" i="54"/>
  <c r="C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AR46" i="54"/>
  <c r="DF46" s="1"/>
  <c r="B46" i="40" s="1"/>
  <c r="DG46" i="54"/>
  <c r="C46" i="40" s="1"/>
  <c r="DH46" i="54"/>
  <c r="D46" i="40" s="1"/>
  <c r="DI49" i="54"/>
  <c r="E49" i="40" s="1"/>
  <c r="AR57" i="54"/>
  <c r="DF57" s="1"/>
  <c r="B57" i="40" s="1"/>
  <c r="DG57" i="54"/>
  <c r="C57" i="40" s="1"/>
  <c r="DH57" i="54"/>
  <c r="D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I84" i="54"/>
  <c r="E84" i="40" s="1"/>
  <c r="AR86" i="54"/>
  <c r="DF86" s="1"/>
  <c r="B86" i="40" s="1"/>
  <c r="DG86" i="54"/>
  <c r="C86" i="40" s="1"/>
  <c r="DH86" i="54"/>
  <c r="D86" i="40" s="1"/>
  <c r="DJ86" i="54"/>
  <c r="F86" i="40" s="1"/>
  <c r="AR91" i="54"/>
  <c r="DF91" s="1"/>
  <c r="B91" i="40" s="1"/>
  <c r="DG91" i="54"/>
  <c r="C91" i="40" s="1"/>
  <c r="DI91" i="54"/>
  <c r="E91" i="40" s="1"/>
  <c r="AR92" i="54"/>
  <c r="DF92" s="1"/>
  <c r="B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CW16" s="1"/>
  <c r="DA16"/>
  <c r="BT17"/>
  <c r="DJ17" s="1"/>
  <c r="BX17"/>
  <c r="CE17"/>
  <c r="CI17" s="1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CA27"/>
  <c r="CG27"/>
  <c r="CM27"/>
  <c r="CS27"/>
  <c r="DC27"/>
  <c r="BZ28"/>
  <c r="CF28"/>
  <c r="CL28"/>
  <c r="CV28"/>
  <c r="DB28"/>
  <c r="CE29"/>
  <c r="BX30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BY47"/>
  <c r="CE47"/>
  <c r="CO47"/>
  <c r="CU47"/>
  <c r="DA47"/>
  <c r="DD47" s="1"/>
  <c r="BZ50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DD55" s="1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BT73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C4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P7" i="44"/>
  <c r="I3" i="52"/>
  <c r="C3"/>
  <c r="DD97" i="54" l="1"/>
  <c r="DD77"/>
  <c r="DD26"/>
  <c r="DD20"/>
  <c r="DD71"/>
  <c r="DD41"/>
  <c r="DD46"/>
  <c r="CW34"/>
  <c r="CP44"/>
  <c r="CP42"/>
  <c r="CP35"/>
  <c r="CI68"/>
  <c r="CI26"/>
  <c r="DK5"/>
  <c r="CB61"/>
  <c r="CB50"/>
  <c r="CB41"/>
  <c r="CB30"/>
  <c r="DK6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U3" i="53"/>
  <c r="S3"/>
  <c r="T3"/>
  <c r="O3"/>
  <c r="W3"/>
  <c r="V3"/>
  <c r="C4" i="52"/>
  <c r="V4" i="53"/>
  <c r="U4"/>
  <c r="T4"/>
  <c r="O4"/>
  <c r="S4"/>
  <c r="N4" i="24" s="1"/>
  <c r="W4" i="53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AE3" i="29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AE8" i="44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P8" i="44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7" l="1"/>
  <c r="AE99" i="28"/>
  <c r="AE99" i="29"/>
  <c r="AE99" i="26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97" i="30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AE9" i="44"/>
  <c r="Q3" i="53"/>
  <c r="P9" i="44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9"/>
  <c r="AD4" s="1"/>
  <c r="BA99" i="5"/>
  <c r="AD4" i="27"/>
  <c r="BA99" i="11"/>
  <c r="BA99" i="31"/>
  <c r="T4" i="52"/>
  <c r="M4" i="26" s="1"/>
  <c r="O4" i="52"/>
  <c r="Q4" s="1"/>
  <c r="BB99" i="22"/>
  <c r="BB99" i="23"/>
  <c r="Q8" i="44"/>
  <c r="T5" i="53"/>
  <c r="O5"/>
  <c r="S5"/>
  <c r="W5"/>
  <c r="V5"/>
  <c r="U5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AE10" i="44"/>
  <c r="C6" i="53"/>
  <c r="L99" i="52"/>
  <c r="J99"/>
  <c r="P10" i="44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V6" i="53"/>
  <c r="N6" i="28" s="1"/>
  <c r="U6" i="53"/>
  <c r="N6" i="27" s="1"/>
  <c r="T6" i="53"/>
  <c r="N6" i="26" s="1"/>
  <c r="O6" i="53"/>
  <c r="S6"/>
  <c r="N6" i="24" s="1"/>
  <c r="W6" i="53"/>
  <c r="N5" i="24"/>
  <c r="BP99" i="14"/>
  <c r="Q9" i="44"/>
  <c r="BQ99" i="14"/>
  <c r="BN99"/>
  <c r="BO99"/>
  <c r="M7" i="44"/>
  <c r="O4" i="14"/>
  <c r="A7" i="44"/>
  <c r="B7"/>
  <c r="AF9"/>
  <c r="N6" i="29"/>
  <c r="V99" i="52"/>
  <c r="S99"/>
  <c r="K6" i="38"/>
  <c r="M6" s="1"/>
  <c r="Q5" i="53"/>
  <c r="C7"/>
  <c r="AE11" i="44"/>
  <c r="C7" i="52"/>
  <c r="P11" i="44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T7" i="53"/>
  <c r="O7"/>
  <c r="S7"/>
  <c r="N7" i="24" s="1"/>
  <c r="W7" i="53"/>
  <c r="V7"/>
  <c r="U7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AE12" i="44"/>
  <c r="C8" i="53"/>
  <c r="Q6"/>
  <c r="P12" i="44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V8" i="53"/>
  <c r="U8"/>
  <c r="N8" i="27" s="1"/>
  <c r="T8" i="53"/>
  <c r="N8" i="26" s="1"/>
  <c r="O8" i="53"/>
  <c r="S8"/>
  <c r="N8" i="24" s="1"/>
  <c r="W8" i="53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K8" i="38"/>
  <c r="M8" s="1"/>
  <c r="C9" i="53"/>
  <c r="AE13" i="44"/>
  <c r="Q7" i="53"/>
  <c r="P13" i="44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T9" i="53"/>
  <c r="N9" i="26" s="1"/>
  <c r="O9" i="53"/>
  <c r="S9"/>
  <c r="W9"/>
  <c r="N9" i="29" s="1"/>
  <c r="V9" i="53"/>
  <c r="U9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7"/>
  <c r="K9" i="38"/>
  <c r="M9" s="1"/>
  <c r="AE14" i="44"/>
  <c r="C10" i="53"/>
  <c r="Q8"/>
  <c r="C10" i="52"/>
  <c r="P14" i="44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V10" i="53"/>
  <c r="N10" i="28" s="1"/>
  <c r="U10" i="53"/>
  <c r="N10" i="27" s="1"/>
  <c r="T10" i="53"/>
  <c r="N10" i="26" s="1"/>
  <c r="O10" i="53"/>
  <c r="S10"/>
  <c r="W10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K10" i="38"/>
  <c r="M10" s="1"/>
  <c r="C11" i="53"/>
  <c r="AE15" i="44"/>
  <c r="Q9" i="53"/>
  <c r="C11" i="52"/>
  <c r="P15" i="44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T11" i="53"/>
  <c r="O11"/>
  <c r="S11"/>
  <c r="N11" i="24" s="1"/>
  <c r="W11" i="53"/>
  <c r="N11" i="29" s="1"/>
  <c r="V11" i="53"/>
  <c r="U1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K11" i="38"/>
  <c r="M11" s="1"/>
  <c r="AE16" i="44"/>
  <c r="C12" i="53"/>
  <c r="Q10"/>
  <c r="C12" i="52"/>
  <c r="P16" i="44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V12" i="53"/>
  <c r="U12"/>
  <c r="N12" i="27" s="1"/>
  <c r="T12" i="53"/>
  <c r="N12" i="26" s="1"/>
  <c r="O12" i="53"/>
  <c r="S12"/>
  <c r="W12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AE17" i="44"/>
  <c r="P17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T13" i="53"/>
  <c r="N13" i="26" s="1"/>
  <c r="O13" i="53"/>
  <c r="S13"/>
  <c r="N13" i="24" s="1"/>
  <c r="W13" i="53"/>
  <c r="N13" i="29" s="1"/>
  <c r="V13" i="53"/>
  <c r="N13" i="28" s="1"/>
  <c r="U13" i="53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K13" i="38"/>
  <c r="M13" s="1"/>
  <c r="Q12" i="53"/>
  <c r="AE18" i="44"/>
  <c r="C14" i="53"/>
  <c r="C14" i="52"/>
  <c r="P18" i="44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V14" i="53"/>
  <c r="U14"/>
  <c r="T14"/>
  <c r="N14" i="26" s="1"/>
  <c r="O14" i="53"/>
  <c r="S14"/>
  <c r="N14" i="24" s="1"/>
  <c r="W14" i="53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K14" i="38"/>
  <c r="M14" s="1"/>
  <c r="C15" i="53"/>
  <c r="AE19" i="44"/>
  <c r="Q13" i="53"/>
  <c r="C15" i="52"/>
  <c r="P19" i="44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T15" i="53"/>
  <c r="N15" i="26" s="1"/>
  <c r="O15" i="53"/>
  <c r="S15"/>
  <c r="N15" i="24" s="1"/>
  <c r="W15" i="53"/>
  <c r="N15" i="29" s="1"/>
  <c r="V15" i="53"/>
  <c r="N15" i="28" s="1"/>
  <c r="U15" i="53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AE20" i="44"/>
  <c r="C16" i="53"/>
  <c r="Q14"/>
  <c r="P20" i="44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V16" i="53"/>
  <c r="U16"/>
  <c r="N16" i="27" s="1"/>
  <c r="T16" i="53"/>
  <c r="O16"/>
  <c r="S16"/>
  <c r="W16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8"/>
  <c r="K16" i="38"/>
  <c r="M16" s="1"/>
  <c r="Q15" i="53"/>
  <c r="C17"/>
  <c r="AE21" i="44"/>
  <c r="P2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H17" i="44" s="1"/>
  <c r="AN14" i="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J17" s="1"/>
  <c r="T17" i="53"/>
  <c r="O17"/>
  <c r="S17"/>
  <c r="W17"/>
  <c r="V17"/>
  <c r="N17" i="28" s="1"/>
  <c r="U17" i="53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AE22" i="44"/>
  <c r="C18" i="53"/>
  <c r="Q16"/>
  <c r="C18" i="52"/>
  <c r="P22" i="44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V18" i="53"/>
  <c r="U18"/>
  <c r="N18" i="27" s="1"/>
  <c r="T18" i="53"/>
  <c r="N18" i="26" s="1"/>
  <c r="O18" i="53"/>
  <c r="S18"/>
  <c r="W18"/>
  <c r="N18" i="29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8"/>
  <c r="K18" i="38"/>
  <c r="M18" s="1"/>
  <c r="C19" i="53"/>
  <c r="AE23" i="44"/>
  <c r="Q17" i="53"/>
  <c r="C19" i="52"/>
  <c r="P23" i="44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T19" i="53"/>
  <c r="N19" i="26" s="1"/>
  <c r="O19" i="53"/>
  <c r="S19"/>
  <c r="W19"/>
  <c r="N19" i="29" s="1"/>
  <c r="V19" i="53"/>
  <c r="N19" i="28" s="1"/>
  <c r="U19" i="53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AG12" i="29"/>
  <c r="K19" i="38"/>
  <c r="M19" s="1"/>
  <c r="AE24" i="44"/>
  <c r="C20" i="53"/>
  <c r="Q18"/>
  <c r="P24" i="44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V20" i="53"/>
  <c r="N20" i="28" s="1"/>
  <c r="U20" i="53"/>
  <c r="N20" i="27" s="1"/>
  <c r="T20" i="53"/>
  <c r="O20"/>
  <c r="S20"/>
  <c r="N20" i="24" s="1"/>
  <c r="W20" i="53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K20" i="38"/>
  <c r="M20" s="1"/>
  <c r="Q19" i="53"/>
  <c r="C21"/>
  <c r="AE25" i="44"/>
  <c r="P25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T21" i="53"/>
  <c r="N21" i="26" s="1"/>
  <c r="O21" i="53"/>
  <c r="S21"/>
  <c r="W21"/>
  <c r="V21"/>
  <c r="N21" i="28" s="1"/>
  <c r="U21" i="53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AG16"/>
  <c r="AG16" i="26"/>
  <c r="K21" i="38"/>
  <c r="M21" s="1"/>
  <c r="AE26" i="44"/>
  <c r="C22" i="53"/>
  <c r="Q20"/>
  <c r="P26" i="44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V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V22" i="53"/>
  <c r="N22" i="28" s="1"/>
  <c r="U22" i="53"/>
  <c r="N22" i="27" s="1"/>
  <c r="T22" i="53"/>
  <c r="N22" i="26" s="1"/>
  <c r="O22" i="53"/>
  <c r="S22"/>
  <c r="N22" i="24" s="1"/>
  <c r="W22" i="53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AE27" i="44"/>
  <c r="Q21" i="53"/>
  <c r="C23" i="52"/>
  <c r="P27" i="44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T23" i="53"/>
  <c r="N23" i="26" s="1"/>
  <c r="O23" i="53"/>
  <c r="S23"/>
  <c r="N23" i="24" s="1"/>
  <c r="W23" i="53"/>
  <c r="V23"/>
  <c r="N23" i="28" s="1"/>
  <c r="U23" i="53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AE28" i="44"/>
  <c r="C24" i="53"/>
  <c r="Q22"/>
  <c r="P28" i="44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V24" i="53"/>
  <c r="N24" i="28" s="1"/>
  <c r="U24" i="53"/>
  <c r="N24" i="27" s="1"/>
  <c r="T24" i="53"/>
  <c r="N24" i="26" s="1"/>
  <c r="O24" i="53"/>
  <c r="S24"/>
  <c r="N24" i="24" s="1"/>
  <c r="W24" i="53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K24" i="38"/>
  <c r="M24" s="1"/>
  <c r="Q23" i="53"/>
  <c r="C25"/>
  <c r="AE29" i="44"/>
  <c r="P29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J24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T25" i="53"/>
  <c r="N25" i="26" s="1"/>
  <c r="O25" i="53"/>
  <c r="S25"/>
  <c r="N25" i="24" s="1"/>
  <c r="W25" i="53"/>
  <c r="N25" i="29" s="1"/>
  <c r="V25" i="53"/>
  <c r="N25" i="28" s="1"/>
  <c r="U25" i="53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AE30" i="44"/>
  <c r="C26" i="53"/>
  <c r="Q24"/>
  <c r="P30" i="44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H26" i="44" s="1"/>
  <c r="AL21" i="14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J26" s="1"/>
  <c r="V26" i="53"/>
  <c r="N26" i="28" s="1"/>
  <c r="U26" i="53"/>
  <c r="T26"/>
  <c r="N26" i="26" s="1"/>
  <c r="O26" i="53"/>
  <c r="S26"/>
  <c r="N26" i="24" s="1"/>
  <c r="W26" i="53"/>
  <c r="T25" i="52"/>
  <c r="M25" i="26" s="1"/>
  <c r="O25" i="52"/>
  <c r="Q25" s="1"/>
  <c r="Q29" i="44"/>
  <c r="G22" i="62"/>
  <c r="O22" s="1"/>
  <c r="M27" i="44"/>
  <c r="V21" i="62"/>
  <c r="O21"/>
  <c r="V22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AE31" i="44"/>
  <c r="C27" i="53"/>
  <c r="Q25"/>
  <c r="C27" i="52"/>
  <c r="P31" i="44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C26" i="24" l="1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T27" i="53"/>
  <c r="N27" i="26" s="1"/>
  <c r="O27" i="53"/>
  <c r="S27"/>
  <c r="N27" i="24" s="1"/>
  <c r="W27" i="53"/>
  <c r="V27"/>
  <c r="N27" i="28" s="1"/>
  <c r="U27" i="53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R25"/>
  <c r="D27" i="44"/>
  <c r="A28"/>
  <c r="H25" i="14"/>
  <c r="B28" i="44"/>
  <c r="AF30"/>
  <c r="N27" i="29"/>
  <c r="N27" i="27"/>
  <c r="K27" i="38"/>
  <c r="M27" s="1"/>
  <c r="AE32" i="44"/>
  <c r="C28" i="53"/>
  <c r="Q26"/>
  <c r="P32" i="44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AO25" i="14"/>
  <c r="E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V28" i="53"/>
  <c r="N28" i="28" s="1"/>
  <c r="U28" i="53"/>
  <c r="N28" i="27" s="1"/>
  <c r="T28" i="53"/>
  <c r="N28" i="26" s="1"/>
  <c r="O28" i="53"/>
  <c r="S28"/>
  <c r="N28" i="24" s="1"/>
  <c r="W28" i="53"/>
  <c r="N28" i="29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K28" i="38"/>
  <c r="M28" s="1"/>
  <c r="AG23" i="26"/>
  <c r="Q27" i="53"/>
  <c r="AE33" i="44"/>
  <c r="C29" i="53"/>
  <c r="P33" i="44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T29" i="53"/>
  <c r="N29" i="26" s="1"/>
  <c r="O29" i="53"/>
  <c r="S29"/>
  <c r="W29"/>
  <c r="N29" i="29" s="1"/>
  <c r="V29" i="53"/>
  <c r="N29" i="28" s="1"/>
  <c r="U29" i="53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AE34" i="44"/>
  <c r="C30" i="53"/>
  <c r="P34" i="44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V30" i="53"/>
  <c r="N30" i="28" s="1"/>
  <c r="U30" i="53"/>
  <c r="N30" i="27" s="1"/>
  <c r="T30" i="53"/>
  <c r="N30" i="26" s="1"/>
  <c r="O30" i="53"/>
  <c r="S30"/>
  <c r="N30" i="24" s="1"/>
  <c r="W30" i="53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K30" i="38"/>
  <c r="M30" s="1"/>
  <c r="AE35" i="44"/>
  <c r="C31" i="53"/>
  <c r="Q29"/>
  <c r="C31" i="52"/>
  <c r="P35" i="44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T31" i="53"/>
  <c r="N31" i="26" s="1"/>
  <c r="O31" i="53"/>
  <c r="S31"/>
  <c r="W31"/>
  <c r="N31" i="29" s="1"/>
  <c r="V31" i="53"/>
  <c r="N31" i="28" s="1"/>
  <c r="U31" i="53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K31" i="38"/>
  <c r="M31" s="1"/>
  <c r="AG26" i="29"/>
  <c r="AE36" i="44"/>
  <c r="C32" i="53"/>
  <c r="Q30"/>
  <c r="P36" i="44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V32" i="53"/>
  <c r="U32"/>
  <c r="N32" i="27" s="1"/>
  <c r="T32" i="53"/>
  <c r="N32" i="26" s="1"/>
  <c r="O32" i="53"/>
  <c r="S32"/>
  <c r="N32" i="24" s="1"/>
  <c r="W32" i="53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AE37" i="44"/>
  <c r="C33" i="53"/>
  <c r="Q31"/>
  <c r="AG27" i="30"/>
  <c r="P37" i="44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T33" i="53"/>
  <c r="N33" i="26" s="1"/>
  <c r="O33" i="53"/>
  <c r="S33"/>
  <c r="N33" i="24" s="1"/>
  <c r="W33" i="53"/>
  <c r="N33" i="29" s="1"/>
  <c r="V33" i="53"/>
  <c r="N33" i="28" s="1"/>
  <c r="U33" i="53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K33" i="38"/>
  <c r="M33" s="1"/>
  <c r="Q32" i="53"/>
  <c r="AE38" i="44"/>
  <c r="C34" i="53"/>
  <c r="C34" i="52"/>
  <c r="P38" i="44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J33" i="44" l="1"/>
  <c r="H34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V34" i="53"/>
  <c r="N34" i="28" s="1"/>
  <c r="U34" i="53"/>
  <c r="N34" i="27" s="1"/>
  <c r="T34" i="53"/>
  <c r="N34" i="26" s="1"/>
  <c r="O34" i="53"/>
  <c r="S34"/>
  <c r="N34" i="24" s="1"/>
  <c r="W34" i="53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K34" i="38"/>
  <c r="M34" s="1"/>
  <c r="Q33" i="53"/>
  <c r="AE39" i="44"/>
  <c r="C35" i="53"/>
  <c r="C35" i="52"/>
  <c r="P39" i="4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J34" i="44" l="1"/>
  <c r="AC34" i="27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T35" i="53"/>
  <c r="O35"/>
  <c r="S35"/>
  <c r="N35" i="24" s="1"/>
  <c r="W35" i="53"/>
  <c r="N35" i="29" s="1"/>
  <c r="V35" i="53"/>
  <c r="N35" i="28" s="1"/>
  <c r="U35" i="53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6"/>
  <c r="K35" i="38"/>
  <c r="M35" s="1"/>
  <c r="AE40" i="44"/>
  <c r="C36" i="53"/>
  <c r="Q34"/>
  <c r="AG30" i="29"/>
  <c r="C36" i="52"/>
  <c r="P40" i="44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V36" i="53"/>
  <c r="N36" i="28" s="1"/>
  <c r="U36" i="53"/>
  <c r="T36"/>
  <c r="N36" i="26" s="1"/>
  <c r="O36" i="53"/>
  <c r="S36"/>
  <c r="W36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AG30"/>
  <c r="AG30" i="26"/>
  <c r="K36" i="38"/>
  <c r="M36" s="1"/>
  <c r="Q35" i="53"/>
  <c r="C37"/>
  <c r="AE41" i="44"/>
  <c r="P4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V33" i="6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T37" i="53"/>
  <c r="N37" i="26" s="1"/>
  <c r="O37" i="53"/>
  <c r="S37"/>
  <c r="N37" i="24" s="1"/>
  <c r="W37" i="53"/>
  <c r="N37" i="29" s="1"/>
  <c r="V37" i="53"/>
  <c r="U37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AG32" i="29"/>
  <c r="K37" i="38"/>
  <c r="M37" s="1"/>
  <c r="C38" i="53"/>
  <c r="AE42" i="44"/>
  <c r="Q36" i="53"/>
  <c r="P42" i="44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V38" i="53"/>
  <c r="U38"/>
  <c r="N38" i="27" s="1"/>
  <c r="T38" i="53"/>
  <c r="N38" i="26" s="1"/>
  <c r="O38" i="53"/>
  <c r="S38"/>
  <c r="N38" i="24" s="1"/>
  <c r="W38" i="53"/>
  <c r="N38" i="29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8"/>
  <c r="AG32" i="26"/>
  <c r="K38" i="38"/>
  <c r="M38" s="1"/>
  <c r="C39" i="53"/>
  <c r="AE43" i="44"/>
  <c r="Q37" i="53"/>
  <c r="C39" i="52"/>
  <c r="P43" i="44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T39" i="53"/>
  <c r="N39" i="26" s="1"/>
  <c r="O39" i="53"/>
  <c r="S39"/>
  <c r="N39" i="24" s="1"/>
  <c r="W39" i="53"/>
  <c r="N39" i="29" s="1"/>
  <c r="V39" i="53"/>
  <c r="N39" i="28" s="1"/>
  <c r="U39" i="53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7"/>
  <c r="AG34" i="30"/>
  <c r="K39" i="38"/>
  <c r="M39" s="1"/>
  <c r="C40" i="53"/>
  <c r="AE44" i="44"/>
  <c r="Q38" i="53"/>
  <c r="C40" i="52"/>
  <c r="P44" i="44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J39" i="44" l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V40" i="53"/>
  <c r="N40" i="28" s="1"/>
  <c r="U40" i="53"/>
  <c r="N40" i="27" s="1"/>
  <c r="T40" i="53"/>
  <c r="N40" i="26" s="1"/>
  <c r="O40" i="53"/>
  <c r="S40"/>
  <c r="N40" i="24" s="1"/>
  <c r="W40" i="53"/>
  <c r="N40" i="29" s="1"/>
  <c r="Q43" i="44"/>
  <c r="M41"/>
  <c r="V35" i="63"/>
  <c r="O35"/>
  <c r="O36" i="61"/>
  <c r="V36"/>
  <c r="G36" i="63"/>
  <c r="V35" i="61"/>
  <c r="O35"/>
  <c r="G35" i="62"/>
  <c r="O36"/>
  <c r="V36"/>
  <c r="V34" i="61"/>
  <c r="O34"/>
  <c r="G37" i="62"/>
  <c r="G40" i="44"/>
  <c r="V38" i="14"/>
  <c r="O38"/>
  <c r="R38"/>
  <c r="AM38" s="1"/>
  <c r="E38" i="61" s="1"/>
  <c r="T38" i="14"/>
  <c r="B41" i="44"/>
  <c r="A41"/>
  <c r="H38" i="14"/>
  <c r="D40" i="44"/>
  <c r="AF43"/>
  <c r="AG34" i="29"/>
  <c r="K40" i="38"/>
  <c r="M40" s="1"/>
  <c r="C41" i="53"/>
  <c r="AE45" i="44"/>
  <c r="Q39" i="53"/>
  <c r="P45" i="44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Q38" i="14"/>
  <c r="E38" i="63" s="1"/>
  <c r="AN38" i="14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T41" i="53"/>
  <c r="N41" i="26" s="1"/>
  <c r="O41" i="53"/>
  <c r="S41"/>
  <c r="N41" i="24" s="1"/>
  <c r="W41" i="53"/>
  <c r="N41" i="29" s="1"/>
  <c r="V41" i="53"/>
  <c r="N41" i="28" s="1"/>
  <c r="U41" i="53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7"/>
  <c r="K41" i="38"/>
  <c r="M41" s="1"/>
  <c r="Q40" i="53"/>
  <c r="C42"/>
  <c r="AE46" i="44"/>
  <c r="P46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V42" i="53"/>
  <c r="N42" i="28" s="1"/>
  <c r="U42" i="53"/>
  <c r="N42" i="27" s="1"/>
  <c r="T42" i="53"/>
  <c r="N42" i="26" s="1"/>
  <c r="O42" i="53"/>
  <c r="S42"/>
  <c r="N42" i="24" s="1"/>
  <c r="W42" i="53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K42" i="38"/>
  <c r="M42" s="1"/>
  <c r="C43" i="53"/>
  <c r="AE47" i="44"/>
  <c r="Q41" i="53"/>
  <c r="C43" i="52"/>
  <c r="P47" i="44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T43" i="53"/>
  <c r="O43"/>
  <c r="S43"/>
  <c r="N43" i="24" s="1"/>
  <c r="W43" i="53"/>
  <c r="N43" i="29" s="1"/>
  <c r="V43" i="53"/>
  <c r="U43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6"/>
  <c r="N43" i="28"/>
  <c r="K43" i="38"/>
  <c r="M43" s="1"/>
  <c r="Q42" i="53"/>
  <c r="C44"/>
  <c r="AE48" i="44"/>
  <c r="AG39" i="26"/>
  <c r="C44" i="52"/>
  <c r="P48" i="44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V44" i="53"/>
  <c r="N44" i="28" s="1"/>
  <c r="U44" i="53"/>
  <c r="T44"/>
  <c r="N44" i="26" s="1"/>
  <c r="O44" i="53"/>
  <c r="S44"/>
  <c r="N44" i="24" s="1"/>
  <c r="W44" i="53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7"/>
  <c r="AG39" i="29"/>
  <c r="AG39" i="30"/>
  <c r="K44" i="38"/>
  <c r="M44" s="1"/>
  <c r="C45" i="53"/>
  <c r="AE49" i="44"/>
  <c r="Q43" i="53"/>
  <c r="P49" i="44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T45" i="53"/>
  <c r="N45" i="26" s="1"/>
  <c r="O45" i="53"/>
  <c r="S45"/>
  <c r="N45" i="24" s="1"/>
  <c r="W45" i="53"/>
  <c r="V45"/>
  <c r="N45" i="28" s="1"/>
  <c r="U45" i="53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AE50" i="44"/>
  <c r="P50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V46" i="53"/>
  <c r="N46" i="28" s="1"/>
  <c r="U46" i="53"/>
  <c r="N46" i="27" s="1"/>
  <c r="T46" i="53"/>
  <c r="N46" i="26" s="1"/>
  <c r="O46" i="53"/>
  <c r="S46"/>
  <c r="N46" i="24" s="1"/>
  <c r="W46" i="53"/>
  <c r="N46" i="29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K46" i="38"/>
  <c r="M46" s="1"/>
  <c r="C47" i="53"/>
  <c r="AE51" i="44"/>
  <c r="Q45" i="53"/>
  <c r="C47" i="52"/>
  <c r="P51" i="44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T47" i="53"/>
  <c r="O47"/>
  <c r="S47"/>
  <c r="W47"/>
  <c r="N47" i="29" s="1"/>
  <c r="V47" i="53"/>
  <c r="U47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AE52" i="44"/>
  <c r="C48" i="52"/>
  <c r="P52" i="44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V48" i="53"/>
  <c r="N48" i="28" s="1"/>
  <c r="U48" i="53"/>
  <c r="N48" i="27" s="1"/>
  <c r="T48" i="53"/>
  <c r="N48" i="26" s="1"/>
  <c r="O48" i="53"/>
  <c r="S48"/>
  <c r="W48"/>
  <c r="N48" i="29" s="1"/>
  <c r="G44" i="62"/>
  <c r="V44" s="1"/>
  <c r="Q51" i="44"/>
  <c r="J47"/>
  <c r="M49"/>
  <c r="V43" i="63"/>
  <c r="O43"/>
  <c r="R46" i="14"/>
  <c r="V46"/>
  <c r="T46"/>
  <c r="O46"/>
  <c r="B49" i="44"/>
  <c r="A49"/>
  <c r="H46" i="14"/>
  <c r="D48" i="44"/>
  <c r="N48" i="24"/>
  <c r="AF51" i="44"/>
  <c r="AG42" i="27"/>
  <c r="AG42" i="30"/>
  <c r="K48" i="38"/>
  <c r="M48" s="1"/>
  <c r="C49" i="53"/>
  <c r="AE53" i="44"/>
  <c r="Q47" i="53"/>
  <c r="P53" i="44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J48" i="44" l="1"/>
  <c r="G49"/>
  <c r="AO46" i="14"/>
  <c r="E46" i="62" s="1"/>
  <c r="G46" s="1"/>
  <c r="V46" s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T49" i="53"/>
  <c r="N49" i="26" s="1"/>
  <c r="O49" i="53"/>
  <c r="S49"/>
  <c r="W49"/>
  <c r="N49" i="29" s="1"/>
  <c r="V49" i="53"/>
  <c r="N49" i="28" s="1"/>
  <c r="U49" i="53"/>
  <c r="N49" i="27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AE54" i="44"/>
  <c r="P54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V50" i="53"/>
  <c r="U50"/>
  <c r="N50" i="27" s="1"/>
  <c r="T50" i="53"/>
  <c r="N50" i="26" s="1"/>
  <c r="O50" i="53"/>
  <c r="S50"/>
  <c r="N50" i="24" s="1"/>
  <c r="W50" i="53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K50" i="38"/>
  <c r="M50" s="1"/>
  <c r="C51" i="53"/>
  <c r="AE55" i="44"/>
  <c r="Q49" i="53"/>
  <c r="C51" i="52"/>
  <c r="P55" i="44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T51" i="53"/>
  <c r="N51" i="26" s="1"/>
  <c r="O51" i="53"/>
  <c r="S51"/>
  <c r="W51"/>
  <c r="N51" i="29" s="1"/>
  <c r="V51" i="53"/>
  <c r="N51" i="28" s="1"/>
  <c r="U51" i="53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AE56" i="44"/>
  <c r="Q50" i="53"/>
  <c r="C52" i="52"/>
  <c r="P56" i="44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V52" i="53"/>
  <c r="U52"/>
  <c r="N52" i="27" s="1"/>
  <c r="T52" i="53"/>
  <c r="N52" i="26" s="1"/>
  <c r="O52" i="53"/>
  <c r="S52"/>
  <c r="N52" i="24" s="1"/>
  <c r="W52" i="53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K52" i="38"/>
  <c r="M52" s="1"/>
  <c r="C53" i="53"/>
  <c r="AE57" i="44"/>
  <c r="Q51" i="53"/>
  <c r="P57" i="44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T53" i="53"/>
  <c r="O53"/>
  <c r="S53"/>
  <c r="N53" i="24" s="1"/>
  <c r="W53" i="53"/>
  <c r="N53" i="29" s="1"/>
  <c r="V53" i="53"/>
  <c r="N53" i="28" s="1"/>
  <c r="U53" i="53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AG48"/>
  <c r="AG48" i="30"/>
  <c r="K53" i="38"/>
  <c r="M53" s="1"/>
  <c r="Q52" i="53"/>
  <c r="C54"/>
  <c r="AE58" i="44"/>
  <c r="P58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V54" i="53"/>
  <c r="N54" i="28" s="1"/>
  <c r="U54" i="53"/>
  <c r="T54"/>
  <c r="N54" i="26" s="1"/>
  <c r="O54" i="53"/>
  <c r="S54"/>
  <c r="N54" i="24" s="1"/>
  <c r="W54" i="53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7"/>
  <c r="AG48" i="26"/>
  <c r="K54" i="38"/>
  <c r="M54" s="1"/>
  <c r="C55" i="53"/>
  <c r="AE59" i="44"/>
  <c r="Q53" i="53"/>
  <c r="C55" i="52"/>
  <c r="P59" i="44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J54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T55" i="53"/>
  <c r="N55" i="26" s="1"/>
  <c r="O55" i="53"/>
  <c r="S55"/>
  <c r="N55" i="24" s="1"/>
  <c r="W55" i="53"/>
  <c r="N55" i="29" s="1"/>
  <c r="V55" i="53"/>
  <c r="U55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K55" i="38"/>
  <c r="M55" s="1"/>
  <c r="Q54" i="53"/>
  <c r="C56"/>
  <c r="AE60" i="44"/>
  <c r="C56" i="52"/>
  <c r="P60" i="44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J55" i="44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V56" i="53"/>
  <c r="N56" i="28" s="1"/>
  <c r="U56" i="53"/>
  <c r="N56" i="27" s="1"/>
  <c r="T56" i="53"/>
  <c r="N56" i="26" s="1"/>
  <c r="O56" i="53"/>
  <c r="S56"/>
  <c r="W56"/>
  <c r="N56" i="29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K56" i="38"/>
  <c r="M56" s="1"/>
  <c r="C57" i="53"/>
  <c r="AE61" i="44"/>
  <c r="Q55" i="53"/>
  <c r="P61" i="44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T57" i="53"/>
  <c r="O57"/>
  <c r="S57"/>
  <c r="N57" i="24" s="1"/>
  <c r="W57" i="53"/>
  <c r="N57" i="29" s="1"/>
  <c r="V57" i="53"/>
  <c r="N57" i="28" s="1"/>
  <c r="U57" i="53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6"/>
  <c r="K57" i="38"/>
  <c r="M57" s="1"/>
  <c r="C58" i="53"/>
  <c r="AE62" i="44"/>
  <c r="Q56" i="53"/>
  <c r="P62" i="44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V58" i="53"/>
  <c r="U58"/>
  <c r="N58" i="27" s="1"/>
  <c r="T58" i="53"/>
  <c r="N58" i="26" s="1"/>
  <c r="O58" i="53"/>
  <c r="S58"/>
  <c r="W58"/>
  <c r="N58" i="29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8"/>
  <c r="K58" i="38"/>
  <c r="M58" s="1"/>
  <c r="C59" i="53"/>
  <c r="AE63" i="44"/>
  <c r="Q57" i="53"/>
  <c r="C59" i="52"/>
  <c r="P63" i="44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J58" i="44" l="1"/>
  <c r="H59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T59" i="53"/>
  <c r="N59" i="26" s="1"/>
  <c r="O59" i="53"/>
  <c r="S59"/>
  <c r="N59" i="24" s="1"/>
  <c r="W59" i="53"/>
  <c r="N59" i="29" s="1"/>
  <c r="V59" i="53"/>
  <c r="N59" i="28" s="1"/>
  <c r="U59" i="53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AR55" i="14"/>
  <c r="K59" i="38"/>
  <c r="M59" s="1"/>
  <c r="Q58" i="53"/>
  <c r="C60"/>
  <c r="AE64" i="44"/>
  <c r="C60" i="52"/>
  <c r="P64" i="44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V60" i="53"/>
  <c r="U60"/>
  <c r="N60" i="27" s="1"/>
  <c r="T60" i="53"/>
  <c r="N60" i="26" s="1"/>
  <c r="O60" i="53"/>
  <c r="S60"/>
  <c r="N60" i="24" s="1"/>
  <c r="W60" i="53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8"/>
  <c r="K60" i="38"/>
  <c r="M60" s="1"/>
  <c r="C61" i="53"/>
  <c r="AE65" i="44"/>
  <c r="Q59" i="53"/>
  <c r="P65" i="44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T61" i="53"/>
  <c r="O61"/>
  <c r="S61"/>
  <c r="N61" i="24" s="1"/>
  <c r="W61" i="53"/>
  <c r="V61"/>
  <c r="N61" i="28" s="1"/>
  <c r="U61" i="53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9"/>
  <c r="AG56"/>
  <c r="K61" i="38"/>
  <c r="M61" s="1"/>
  <c r="C62" i="53"/>
  <c r="AE66" i="44"/>
  <c r="Q60" i="53"/>
  <c r="P66" i="44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V62" i="53"/>
  <c r="N62" i="28" s="1"/>
  <c r="U62" i="53"/>
  <c r="T62"/>
  <c r="O62"/>
  <c r="S62"/>
  <c r="N62" i="24" s="1"/>
  <c r="W62" i="53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AE67" i="44"/>
  <c r="Q61" i="53"/>
  <c r="C63" i="52"/>
  <c r="P67" i="44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T63" i="53"/>
  <c r="N63" i="26" s="1"/>
  <c r="O63" i="53"/>
  <c r="S63"/>
  <c r="N63" i="24" s="1"/>
  <c r="W63" i="53"/>
  <c r="N63" i="29" s="1"/>
  <c r="V63" i="53"/>
  <c r="U63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8"/>
  <c r="K63" i="38"/>
  <c r="M63" s="1"/>
  <c r="Q62" i="53"/>
  <c r="C64"/>
  <c r="AE68" i="44"/>
  <c r="C64" i="52"/>
  <c r="P68" i="44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V64" i="53"/>
  <c r="N64" i="28" s="1"/>
  <c r="U64" i="53"/>
  <c r="N64" i="27" s="1"/>
  <c r="T64" i="53"/>
  <c r="N64" i="26" s="1"/>
  <c r="O64" i="53"/>
  <c r="S64"/>
  <c r="N64" i="24" s="1"/>
  <c r="W64" i="53"/>
  <c r="N64" i="29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AG59" i="30"/>
  <c r="K64" i="38"/>
  <c r="M64" s="1"/>
  <c r="C65" i="53"/>
  <c r="AE69" i="44"/>
  <c r="Q63" i="53"/>
  <c r="P69" i="44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AC64" i="28"/>
  <c r="AD64" s="1"/>
  <c r="AG64" s="1"/>
  <c r="AC64" i="29"/>
  <c r="AD64" s="1"/>
  <c r="AC63" i="26"/>
  <c r="AD63" s="1"/>
  <c r="Q68" i="44"/>
  <c r="T65" i="53"/>
  <c r="N65" i="26" s="1"/>
  <c r="O65" i="53"/>
  <c r="S65"/>
  <c r="N65" i="24" s="1"/>
  <c r="W65" i="53"/>
  <c r="V65"/>
  <c r="N65" i="28" s="1"/>
  <c r="U65" i="53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61" i="61"/>
  <c r="O61"/>
  <c r="V59"/>
  <c r="O59"/>
  <c r="T63" i="14"/>
  <c r="V63"/>
  <c r="R63"/>
  <c r="B66" i="44"/>
  <c r="A66"/>
  <c r="H63" i="14"/>
  <c r="D65" i="44"/>
  <c r="AF68"/>
  <c r="N65" i="29"/>
  <c r="K65" i="38"/>
  <c r="M65" s="1"/>
  <c r="Q64" i="53"/>
  <c r="C66"/>
  <c r="AE70" i="44"/>
  <c r="P70"/>
  <c r="C66" i="52"/>
  <c r="AO64" i="44"/>
  <c r="AT64" s="1"/>
  <c r="W62" i="14"/>
  <c r="H65" i="44"/>
  <c r="J65" s="1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0" i="61" l="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V66" i="53"/>
  <c r="N66" i="28" s="1"/>
  <c r="U66" i="53"/>
  <c r="N66" i="27" s="1"/>
  <c r="T66" i="53"/>
  <c r="N66" i="26" s="1"/>
  <c r="O66" i="53"/>
  <c r="S66"/>
  <c r="N66" i="24" s="1"/>
  <c r="W66" i="53"/>
  <c r="N66" i="29" s="1"/>
  <c r="G66" i="44"/>
  <c r="M67"/>
  <c r="R64" i="14"/>
  <c r="V64"/>
  <c r="T64"/>
  <c r="O64"/>
  <c r="B67" i="44"/>
  <c r="A67"/>
  <c r="H64" i="14"/>
  <c r="D66" i="44"/>
  <c r="AF69"/>
  <c r="K66" i="38"/>
  <c r="M66" s="1"/>
  <c r="C67" i="53"/>
  <c r="AE71" i="44"/>
  <c r="Q65" i="53"/>
  <c r="C67" i="52"/>
  <c r="P71" i="44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T67" i="53"/>
  <c r="N67" i="26" s="1"/>
  <c r="O67" i="53"/>
  <c r="S67"/>
  <c r="N67" i="24" s="1"/>
  <c r="W67" i="53"/>
  <c r="N67" i="29" s="1"/>
  <c r="V67" i="53"/>
  <c r="N67" i="28" s="1"/>
  <c r="U67" i="53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7"/>
  <c r="AG62" i="26"/>
  <c r="AG62" i="27"/>
  <c r="AG62" i="30"/>
  <c r="K67" i="38"/>
  <c r="M67" s="1"/>
  <c r="Q66" i="53"/>
  <c r="C68"/>
  <c r="AE72" i="44"/>
  <c r="AG61" i="27"/>
  <c r="C68" i="52"/>
  <c r="P72" i="44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V68" i="53"/>
  <c r="U68"/>
  <c r="N68" i="27" s="1"/>
  <c r="T68" i="53"/>
  <c r="N68" i="26" s="1"/>
  <c r="O68" i="53"/>
  <c r="S68"/>
  <c r="N68" i="24" s="1"/>
  <c r="W68" i="53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AG62" i="29"/>
  <c r="K68" i="38"/>
  <c r="M68" s="1"/>
  <c r="C69" i="53"/>
  <c r="AE73" i="44"/>
  <c r="Q67" i="53"/>
  <c r="P73" i="44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J68" i="44" l="1"/>
  <c r="H69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T69" i="53"/>
  <c r="N69" i="26" s="1"/>
  <c r="O69" i="53"/>
  <c r="S69"/>
  <c r="N69" i="24" s="1"/>
  <c r="W69" i="53"/>
  <c r="V69"/>
  <c r="N69" i="28" s="1"/>
  <c r="U69" i="53"/>
  <c r="N69" i="27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K69" i="38"/>
  <c r="M69" s="1"/>
  <c r="Q68" i="53"/>
  <c r="C70"/>
  <c r="AE74" i="44"/>
  <c r="P74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V70" i="53"/>
  <c r="N70" i="28" s="1"/>
  <c r="U70" i="53"/>
  <c r="N70" i="27" s="1"/>
  <c r="T70" i="53"/>
  <c r="O70"/>
  <c r="S70"/>
  <c r="W70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AE75" i="44"/>
  <c r="Q69" i="53"/>
  <c r="C71" i="52"/>
  <c r="P75" i="44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T71" i="53"/>
  <c r="O71"/>
  <c r="S71"/>
  <c r="N71" i="24" s="1"/>
  <c r="W71" i="53"/>
  <c r="N71" i="29" s="1"/>
  <c r="V71" i="53"/>
  <c r="U7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6"/>
  <c r="N71" i="28"/>
  <c r="AG67" i="27"/>
  <c r="K71" i="38"/>
  <c r="M71" s="1"/>
  <c r="C72" i="53"/>
  <c r="AE76" i="44"/>
  <c r="Q70" i="53"/>
  <c r="C72" i="52"/>
  <c r="P76" i="44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V72" i="53"/>
  <c r="N72" i="28" s="1"/>
  <c r="U72" i="53"/>
  <c r="N72" i="27" s="1"/>
  <c r="T72" i="53"/>
  <c r="N72" i="26" s="1"/>
  <c r="O72" i="53"/>
  <c r="S72"/>
  <c r="N72" i="24" s="1"/>
  <c r="W72" i="53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AF75"/>
  <c r="AG67" i="26"/>
  <c r="AG67" i="29"/>
  <c r="K72" i="38"/>
  <c r="M72" s="1"/>
  <c r="C73" i="53"/>
  <c r="AE77" i="44"/>
  <c r="Q71" i="53"/>
  <c r="P77" i="44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T73" i="53"/>
  <c r="N73" i="26" s="1"/>
  <c r="O73" i="53"/>
  <c r="S73"/>
  <c r="N73" i="24" s="1"/>
  <c r="W73" i="53"/>
  <c r="N73" i="29" s="1"/>
  <c r="V73" i="53"/>
  <c r="N73" i="28" s="1"/>
  <c r="U73" i="53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AE78" i="44"/>
  <c r="P78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V74" i="53"/>
  <c r="N74" i="28" s="1"/>
  <c r="U74" i="53"/>
  <c r="N74" i="27" s="1"/>
  <c r="T74" i="53"/>
  <c r="N74" i="26" s="1"/>
  <c r="O74" i="53"/>
  <c r="S74"/>
  <c r="W74"/>
  <c r="N74" i="29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K74" i="38"/>
  <c r="M74" s="1"/>
  <c r="C75" i="53"/>
  <c r="AE79" i="44"/>
  <c r="Q73" i="53"/>
  <c r="C75" i="52"/>
  <c r="P79" i="44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T75" i="53"/>
  <c r="O75"/>
  <c r="S75"/>
  <c r="N75" i="24" s="1"/>
  <c r="W75" i="53"/>
  <c r="N75" i="29" s="1"/>
  <c r="V75" i="53"/>
  <c r="U75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AE80" i="44"/>
  <c r="C76" i="52"/>
  <c r="P80" i="44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V76" i="53"/>
  <c r="N76" i="28" s="1"/>
  <c r="U76" i="53"/>
  <c r="N76" i="27" s="1"/>
  <c r="T76" i="53"/>
  <c r="N76" i="26" s="1"/>
  <c r="O76" i="53"/>
  <c r="S76"/>
  <c r="W76"/>
  <c r="N76" i="29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K76" i="38"/>
  <c r="M76" s="1"/>
  <c r="C77" i="53"/>
  <c r="AE81" i="44"/>
  <c r="Q75" i="53"/>
  <c r="P81" i="44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T77" i="53"/>
  <c r="N77" i="26" s="1"/>
  <c r="O77" i="53"/>
  <c r="S77"/>
  <c r="W77"/>
  <c r="V77"/>
  <c r="N77" i="28" s="1"/>
  <c r="U77" i="53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AE82" i="44"/>
  <c r="P82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V78" i="53"/>
  <c r="N78" i="28" s="1"/>
  <c r="U78" i="53"/>
  <c r="T78"/>
  <c r="N78" i="26" s="1"/>
  <c r="O78" i="53"/>
  <c r="S78"/>
  <c r="W78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7"/>
  <c r="K78" i="38"/>
  <c r="M78" s="1"/>
  <c r="C79" i="53"/>
  <c r="AE83" i="44"/>
  <c r="Q77" i="53"/>
  <c r="C79" i="52"/>
  <c r="P83" i="44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T79" i="53"/>
  <c r="O79"/>
  <c r="S79"/>
  <c r="W79"/>
  <c r="N79" i="29" s="1"/>
  <c r="V79" i="53"/>
  <c r="U79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AE84" i="44"/>
  <c r="C80" i="52"/>
  <c r="P84" i="44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V76" i="62" l="1"/>
  <c r="H80" i="44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V80" i="53"/>
  <c r="N80" i="28" s="1"/>
  <c r="U80" i="53"/>
  <c r="N80" i="27" s="1"/>
  <c r="T80" i="53"/>
  <c r="O80"/>
  <c r="S80"/>
  <c r="N80" i="24" s="1"/>
  <c r="W80" i="53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AE85" i="44"/>
  <c r="Q79" i="53"/>
  <c r="P85" i="44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T81" i="53"/>
  <c r="N81" i="26" s="1"/>
  <c r="O81" i="53"/>
  <c r="S81"/>
  <c r="N81" i="24" s="1"/>
  <c r="W81" i="53"/>
  <c r="N81" i="29" s="1"/>
  <c r="V81" i="53"/>
  <c r="N81" i="28" s="1"/>
  <c r="U81" i="53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K81" i="38"/>
  <c r="M81" s="1"/>
  <c r="C82" i="53"/>
  <c r="AE86" i="44"/>
  <c r="Q80" i="53"/>
  <c r="P86" i="44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V82" i="53"/>
  <c r="N82" i="28" s="1"/>
  <c r="U82" i="53"/>
  <c r="T82"/>
  <c r="N82" i="26" s="1"/>
  <c r="O82" i="53"/>
  <c r="S82"/>
  <c r="N82" i="24" s="1"/>
  <c r="W82" i="53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7"/>
  <c r="K82" i="38"/>
  <c r="M82" s="1"/>
  <c r="C83" i="53"/>
  <c r="AE87" i="44"/>
  <c r="Q81" i="53"/>
  <c r="C83" i="52"/>
  <c r="P87" i="44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T83" i="53"/>
  <c r="N83" i="26" s="1"/>
  <c r="O83" i="53"/>
  <c r="S83"/>
  <c r="N83" i="24" s="1"/>
  <c r="W83" i="53"/>
  <c r="N83" i="29" s="1"/>
  <c r="V83" i="53"/>
  <c r="U83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K83" i="38"/>
  <c r="M83" s="1"/>
  <c r="Q82" i="53"/>
  <c r="C84"/>
  <c r="AE88" i="44"/>
  <c r="C84" i="52"/>
  <c r="P88" i="44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V84" i="53"/>
  <c r="N84" i="28" s="1"/>
  <c r="U84" i="53"/>
  <c r="N84" i="27" s="1"/>
  <c r="T84" i="53"/>
  <c r="N84" i="26" s="1"/>
  <c r="O84" i="53"/>
  <c r="S84"/>
  <c r="N84" i="24" s="1"/>
  <c r="W84" i="53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AE89" i="44"/>
  <c r="Q83" i="53"/>
  <c r="P89" i="44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T85" i="53"/>
  <c r="N85" i="26" s="1"/>
  <c r="O85" i="53"/>
  <c r="S85"/>
  <c r="N85" i="24" s="1"/>
  <c r="W85" i="53"/>
  <c r="V85"/>
  <c r="N85" i="28" s="1"/>
  <c r="U85" i="53"/>
  <c r="N85" i="27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9"/>
  <c r="K85" i="38"/>
  <c r="M85" s="1"/>
  <c r="Q84" i="53"/>
  <c r="C86"/>
  <c r="AE90" i="44"/>
  <c r="P90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J85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V86" i="53"/>
  <c r="N86" i="28" s="1"/>
  <c r="U86" i="53"/>
  <c r="N86" i="27" s="1"/>
  <c r="T86" i="53"/>
  <c r="N86" i="26" s="1"/>
  <c r="O86" i="53"/>
  <c r="S86"/>
  <c r="N86" i="24" s="1"/>
  <c r="W86" i="53"/>
  <c r="N86" i="29" s="1"/>
  <c r="Q89" i="44"/>
  <c r="G86"/>
  <c r="J86" s="1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AF89"/>
  <c r="AG80" i="27"/>
  <c r="K86" i="38"/>
  <c r="M86" s="1"/>
  <c r="AG81" i="29"/>
  <c r="C87" i="53"/>
  <c r="AE91" i="44"/>
  <c r="Q85" i="53"/>
  <c r="C87" i="52"/>
  <c r="P91" i="44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T87" i="53"/>
  <c r="N87" i="26" s="1"/>
  <c r="O87" i="53"/>
  <c r="S87"/>
  <c r="N87" i="24" s="1"/>
  <c r="W87" i="53"/>
  <c r="N87" i="29" s="1"/>
  <c r="V87" i="53"/>
  <c r="N87" i="28" s="1"/>
  <c r="U87" i="53"/>
  <c r="N87" i="27" s="1"/>
  <c r="M88" i="44"/>
  <c r="O85" i="14"/>
  <c r="V85"/>
  <c r="T85"/>
  <c r="R85"/>
  <c r="B88" i="44"/>
  <c r="A88"/>
  <c r="H85" i="14"/>
  <c r="D87" i="44"/>
  <c r="AF90"/>
  <c r="AG81" i="30"/>
  <c r="K87" i="38"/>
  <c r="M87" s="1"/>
  <c r="Q86" i="53"/>
  <c r="C88"/>
  <c r="AE92" i="44"/>
  <c r="C88" i="52"/>
  <c r="P92" i="44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V88" i="53"/>
  <c r="U88"/>
  <c r="T88"/>
  <c r="N88" i="26" s="1"/>
  <c r="O88" i="53"/>
  <c r="S88"/>
  <c r="N88" i="24" s="1"/>
  <c r="W88" i="53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V83" i="6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AE93" i="44"/>
  <c r="Q87" i="53"/>
  <c r="P93" i="44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H89" i="44" s="1"/>
  <c r="S87" i="14"/>
  <c r="AL86"/>
  <c r="D86" i="61" s="1"/>
  <c r="Q87" i="14"/>
  <c r="AP85"/>
  <c r="D85" i="63" s="1"/>
  <c r="AQ85" i="14"/>
  <c r="E85" i="63" s="1"/>
  <c r="AO85" i="14"/>
  <c r="E85" i="62" s="1"/>
  <c r="G85" s="1"/>
  <c r="AC88" i="29" l="1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T89" i="53"/>
  <c r="N89" i="26" s="1"/>
  <c r="O89" i="53"/>
  <c r="S89"/>
  <c r="W89"/>
  <c r="V89"/>
  <c r="N89" i="28" s="1"/>
  <c r="U89" i="53"/>
  <c r="N89" i="27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9"/>
  <c r="AG84"/>
  <c r="AG84" i="27"/>
  <c r="K89" i="38"/>
  <c r="M89" s="1"/>
  <c r="C90" i="53"/>
  <c r="AE94" i="44"/>
  <c r="Q88" i="53"/>
  <c r="P94" i="44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V90" i="53"/>
  <c r="U90"/>
  <c r="N90" i="27" s="1"/>
  <c r="T90" i="53"/>
  <c r="N90" i="26" s="1"/>
  <c r="O90" i="53"/>
  <c r="S90"/>
  <c r="W90"/>
  <c r="N90" i="29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8"/>
  <c r="AG84" i="30"/>
  <c r="K90" i="38"/>
  <c r="M90" s="1"/>
  <c r="C91" i="53"/>
  <c r="AE95" i="44"/>
  <c r="Q89" i="53"/>
  <c r="C91" i="52"/>
  <c r="P95" i="44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T91" i="53"/>
  <c r="N91" i="26" s="1"/>
  <c r="O91" i="53"/>
  <c r="S91"/>
  <c r="N91" i="24" s="1"/>
  <c r="W91" i="53"/>
  <c r="N91" i="29" s="1"/>
  <c r="V91" i="53"/>
  <c r="N91" i="28" s="1"/>
  <c r="U91" i="53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AG86" i="27"/>
  <c r="AG87" i="26"/>
  <c r="AG87" i="27"/>
  <c r="K91" i="38"/>
  <c r="M91" s="1"/>
  <c r="Q90" i="53"/>
  <c r="C92"/>
  <c r="AE96" i="44"/>
  <c r="C92" i="52"/>
  <c r="P96" i="44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V92" i="53"/>
  <c r="N92" i="28" s="1"/>
  <c r="U92" i="53"/>
  <c r="N92" i="27" s="1"/>
  <c r="T92" i="53"/>
  <c r="N92" i="26" s="1"/>
  <c r="O92" i="53"/>
  <c r="S92"/>
  <c r="N92" i="24" s="1"/>
  <c r="W92" i="53"/>
  <c r="N92" i="29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AF95"/>
  <c r="AG86" i="26"/>
  <c r="AG86" i="29"/>
  <c r="AG87"/>
  <c r="AG86" i="30"/>
  <c r="K92" i="38"/>
  <c r="M92" s="1"/>
  <c r="C93" i="53"/>
  <c r="AE97" i="44"/>
  <c r="Q91" i="53"/>
  <c r="P97" i="44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T93" i="53"/>
  <c r="N93" i="26" s="1"/>
  <c r="O93" i="53"/>
  <c r="S93"/>
  <c r="W93"/>
  <c r="N93" i="29" s="1"/>
  <c r="V93" i="53"/>
  <c r="N93" i="28" s="1"/>
  <c r="U93" i="53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K93" i="38"/>
  <c r="M93" s="1"/>
  <c r="Q92" i="53"/>
  <c r="C94"/>
  <c r="AE98" i="44"/>
  <c r="P98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V94" i="53"/>
  <c r="N94" i="28" s="1"/>
  <c r="U94" i="53"/>
  <c r="T94"/>
  <c r="N94" i="26" s="1"/>
  <c r="O94" i="53"/>
  <c r="S94"/>
  <c r="N94" i="24" s="1"/>
  <c r="W94" i="53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AE99" i="44"/>
  <c r="Q93" i="53"/>
  <c r="C95" i="52"/>
  <c r="P99" i="44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T95" i="53"/>
  <c r="N95" i="26" s="1"/>
  <c r="O95" i="53"/>
  <c r="S95"/>
  <c r="N95" i="24" s="1"/>
  <c r="W95" i="53"/>
  <c r="N95" i="29" s="1"/>
  <c r="V95" i="53"/>
  <c r="N95" i="28" s="1"/>
  <c r="U95" i="53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AG91" i="30"/>
  <c r="K95" i="38"/>
  <c r="M95" s="1"/>
  <c r="C96" i="53"/>
  <c r="AE100" i="44"/>
  <c r="Q94" i="53"/>
  <c r="C96" i="52"/>
  <c r="P100" i="44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V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V96" i="53"/>
  <c r="N96" i="28" s="1"/>
  <c r="U96" i="53"/>
  <c r="N96" i="27" s="1"/>
  <c r="T96" i="53"/>
  <c r="N96" i="26" s="1"/>
  <c r="O96" i="53"/>
  <c r="S96"/>
  <c r="W96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AG91" i="26"/>
  <c r="AG92" i="29"/>
  <c r="K96" i="38"/>
  <c r="M96" s="1"/>
  <c r="L99" i="24"/>
  <c r="C97" i="53"/>
  <c r="AE101" i="44"/>
  <c r="Q95" i="53"/>
  <c r="P101" i="44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O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T97" i="53"/>
  <c r="O97"/>
  <c r="S97"/>
  <c r="N97" i="24" s="1"/>
  <c r="W97" i="53"/>
  <c r="N97" i="29" s="1"/>
  <c r="V97" i="53"/>
  <c r="N97" i="28" s="1"/>
  <c r="U97" i="53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V98" i="53"/>
  <c r="V99" s="1"/>
  <c r="U98"/>
  <c r="U99" s="1"/>
  <c r="T98"/>
  <c r="T99" s="1"/>
  <c r="O98"/>
  <c r="S98"/>
  <c r="S99" s="1"/>
  <c r="W98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M99" s="1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V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H101" i="44" l="1"/>
  <c r="H102" s="1"/>
  <c r="J100"/>
  <c r="O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<sst xmlns="http://schemas.openxmlformats.org/spreadsheetml/2006/main" count="8075" uniqueCount="547">
  <si>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</si>
  <si>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</si>
  <si>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</si>
  <si>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</si>
  <si>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</si>
  <si>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</si>
  <si>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</si>
  <si>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</si>
  <si>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</si>
  <si>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</si>
  <si>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</si>
  <si>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</si>
  <si>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</si>
  <si>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</si>
  <si>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</si>
  <si>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</si>
  <si>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</si>
  <si>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</si>
  <si>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</si>
  <si>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</si>
  <si>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</si>
  <si>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</si>
  <si>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</si>
  <si>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</si>
  <si>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</si>
  <si>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</si>
  <si>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</si>
  <si>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</si>
  <si>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</si>
  <si>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</si>
  <si>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</si>
  <si>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</si>
  <si>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</si>
  <si>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</si>
  <si>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</si>
  <si>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</si>
  <si>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</si>
  <si>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</si>
  <si>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</si>
  <si>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</si>
  <si>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</si>
  <si>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</si>
  <si>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</si>
  <si>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</si>
  <si>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</si>
  <si>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</si>
  <si>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</si>
  <si>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</si>
  <si>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</si>
  <si>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</si>
  <si>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</si>
  <si>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</si>
  <si>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</si>
  <si>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</si>
  <si>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</si>
  <si>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</si>
  <si>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</si>
  <si>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</si>
  <si>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</si>
  <si>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</si>
  <si>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</si>
  <si>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</si>
  <si>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</si>
  <si>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</si>
  <si>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</si>
  <si>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</si>
  <si>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</si>
  <si>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</si>
  <si>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</si>
  <si>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</si>
  <si>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</si>
  <si>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</si>
  <si>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</si>
  <si>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</si>
  <si>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</si>
  <si>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</si>
  <si>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</si>
  <si>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</si>
  <si>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</si>
  <si>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</si>
  <si>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</si>
  <si>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</si>
  <si>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</si>
  <si>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</si>
  <si>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</si>
  <si>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</si>
  <si>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</si>
  <si>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</si>
  <si>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</si>
  <si>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</si>
  <si>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</si>
  <si>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</si>
  <si>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</si>
  <si>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</si>
  <si>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</si>
  <si>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</si>
  <si>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</si>
  <si>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</si>
  <si>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</si>
  <si>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</si>
  <si>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</si>
  <si>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</si>
  <si>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</si>
  <si>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</si>
  <si>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</si>
  <si>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</si>
  <si>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</si>
  <si>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</si>
  <si>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</si>
  <si>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</si>
  <si>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</si>
  <si>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</si>
  <si>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</si>
  <si>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</si>
  <si>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</si>
  <si>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</si>
  <si>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</si>
  <si>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</si>
  <si>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</si>
  <si>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</si>
  <si>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</si>
  <si>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</si>
  <si>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</si>
  <si>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</si>
  <si>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</si>
  <si>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</si>
  <si>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</si>
  <si>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</si>
  <si>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</si>
  <si>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</si>
  <si>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</si>
  <si>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</si>
  <si>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</si>
  <si>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</si>
  <si>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</si>
  <si>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</si>
  <si>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</si>
  <si>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</si>
  <si>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</si>
  <si>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</si>
  <si>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</si>
  <si>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</si>
  <si>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</si>
  <si>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</si>
  <si>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</si>
  <si>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</si>
  <si>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</si>
  <si>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</si>
  <si>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</si>
  <si>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</si>
  <si>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</si>
  <si>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</si>
  <si>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</si>
  <si>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</si>
  <si>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</si>
  <si>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</si>
  <si>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</si>
  <si>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</si>
  <si>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</si>
  <si>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</si>
  <si>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</si>
  <si>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</si>
  <si>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</si>
  <si>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</si>
  <si>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</si>
  <si>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</si>
  <si>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</si>
  <si>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</si>
  <si>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</si>
  <si>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</si>
  <si>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</si>
  <si>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</si>
  <si>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</si>
  <si>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</si>
  <si>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</si>
  <si>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</si>
  <si>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</si>
  <si>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</si>
  <si>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</si>
  <si>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</si>
  <si>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</si>
  <si>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</si>
  <si>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</si>
  <si>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</si>
  <si>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</si>
  <si>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</si>
  <si>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</si>
  <si>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</si>
  <si>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</si>
  <si>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</si>
  <si>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</si>
  <si>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</si>
  <si>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</si>
  <si>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</si>
  <si>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</si>
  <si>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</si>
  <si>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</si>
  <si>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</si>
  <si>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</si>
  <si>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</si>
  <si>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</si>
  <si>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</si>
  <si>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</si>
  <si>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</si>
  <si>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</si>
  <si>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</si>
  <si>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</si>
  <si>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</si>
  <si>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</si>
  <si>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</si>
  <si>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</si>
  <si>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</si>
  <si>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</si>
  <si>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</si>
  <si>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</si>
  <si>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</si>
  <si>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</si>
  <si>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</si>
  <si>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</si>
  <si>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</si>
  <si>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</si>
  <si>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</si>
  <si>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</si>
  <si>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</si>
  <si>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</si>
  <si>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</si>
  <si>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</si>
  <si>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</si>
  <si>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</si>
  <si>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</si>
  <si>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</si>
  <si>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</si>
  <si>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</si>
  <si>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</si>
  <si>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</si>
  <si>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</si>
  <si>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</si>
  <si>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</si>
  <si>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</si>
  <si>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</si>
  <si>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</si>
  <si>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</si>
  <si>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</si>
  <si>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</si>
  <si>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</si>
  <si>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</si>
  <si>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</si>
  <si>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</si>
  <si>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</si>
  <si>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</si>
  <si>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</si>
  <si>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</si>
  <si>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</si>
  <si>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</si>
  <si>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</si>
  <si>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</si>
  <si>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</si>
  <si>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</si>
  <si>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</si>
  <si>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</si>
  <si>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</si>
  <si>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</si>
  <si>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</si>
  <si>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</si>
  <si>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</si>
  <si>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</si>
  <si>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</si>
  <si>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</si>
  <si>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</si>
  <si>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</si>
  <si>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</si>
  <si>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</si>
  <si>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</si>
  <si>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</si>
  <si>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</si>
  <si>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</si>
  <si>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</si>
  <si>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</si>
  <si>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</si>
  <si>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</si>
  <si>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</si>
  <si>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</si>
  <si>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</si>
  <si>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</si>
  <si>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</si>
  <si>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</si>
  <si>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</si>
  <si>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</si>
  <si>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</si>
  <si>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</si>
  <si>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</si>
  <si>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</si>
  <si>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</si>
  <si>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</si>
  <si>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</si>
  <si>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</si>
  <si>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</si>
  <si>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</si>
  <si>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</si>
  <si>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</si>
  <si>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</si>
  <si>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</si>
  <si>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</si>
  <si>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</si>
  <si>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</si>
  <si>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</si>
  <si>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</si>
  <si>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</si>
  <si>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</si>
  <si>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</si>
  <si>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</si>
  <si>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</si>
  <si>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</si>
  <si>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</si>
  <si>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</si>
  <si>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</si>
  <si>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</si>
  <si>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</si>
  <si>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</si>
  <si>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</si>
  <si>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</si>
  <si>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</si>
  <si>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</si>
  <si>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</si>
  <si>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</si>
  <si>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</si>
  <si>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</si>
  <si>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</si>
  <si>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</si>
  <si>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</si>
  <si>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</si>
  <si>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</si>
  <si>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</si>
  <si>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</si>
  <si>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</si>
  <si>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</si>
  <si>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</si>
  <si>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</si>
  <si>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</si>
  <si>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</si>
  <si>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</si>
  <si>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</si>
  <si>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</si>
  <si>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</si>
  <si>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</si>
  <si>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</si>
  <si>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</si>
  <si>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</si>
  <si>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</si>
  <si>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</si>
  <si>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</si>
  <si>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</si>
  <si>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</si>
  <si>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</si>
  <si>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</si>
  <si>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</si>
  <si>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</si>
  <si>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</si>
  <si>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</si>
  <si>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</si>
  <si>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</si>
  <si>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</si>
  <si>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</si>
  <si>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</si>
  <si>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</si>
  <si>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</si>
  <si>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</si>
  <si>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</si>
  <si>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</si>
  <si>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</si>
  <si>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</si>
  <si>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</si>
  <si>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</si>
  <si>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</si>
  <si>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</si>
  <si>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</si>
  <si>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</si>
  <si>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</si>
  <si>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</si>
  <si>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</si>
  <si>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</si>
  <si>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</si>
  <si>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</si>
  <si>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</si>
  <si>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</si>
  <si>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</si>
  <si>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</si>
  <si>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</si>
  <si>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</si>
  <si>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</si>
  <si>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</si>
  <si>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</si>
  <si>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</si>
  <si>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</si>
  <si>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</si>
  <si>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</si>
  <si>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</si>
  <si>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</si>
  <si>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</si>
  <si>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</si>
  <si>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</si>
  <si>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</si>
  <si>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</si>
  <si>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</si>
  <si>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</si>
  <si>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</si>
  <si>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</si>
  <si>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</si>
  <si>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</si>
  <si>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</si>
  <si>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</si>
  <si>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</si>
  <si>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</si>
  <si>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</si>
  <si>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</si>
  <si>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</si>
  <si>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</si>
  <si>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</si>
  <si>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</si>
  <si>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</si>
  <si>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</si>
  <si>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</si>
  <si>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</si>
  <si>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</si>
  <si>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</si>
  <si>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</si>
  <si>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</si>
  <si>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</si>
  <si>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</si>
  <si>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</si>
  <si>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</si>
  <si>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</si>
  <si>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</si>
  <si>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</si>
  <si>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</si>
  <si>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</si>
  <si>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</si>
  <si>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</si>
  <si>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</si>
  <si>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</si>
  <si>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</si>
  <si>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</si>
  <si>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</si>
  <si>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</si>
  <si>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</si>
  <si>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w.e.f.01 Jul 2022</t>
  </si>
  <si>
    <t>LODHI</t>
  </si>
  <si>
    <t>VODAFONE_MATHURA</t>
  </si>
  <si>
    <t>VODAFONE_OKHLA</t>
  </si>
  <si>
    <t>L_NR_2022_08</t>
  </si>
  <si>
    <t>L_NR_2022_09</t>
  </si>
  <si>
    <t>L_NR_2022_10</t>
  </si>
  <si>
    <t>62IS2022/09/10</t>
  </si>
  <si>
    <t>BRBCL(ER-16)</t>
  </si>
  <si>
    <t>FSTPP I &amp; II(ER-16)</t>
  </si>
  <si>
    <t>KGSU1AND2(SR-34)</t>
  </si>
  <si>
    <t>KGSU3AND4(SR-34)</t>
  </si>
  <si>
    <t>KHSTPP-II(ER-16)</t>
  </si>
  <si>
    <t>KKNP(SR-34)</t>
  </si>
  <si>
    <t>KUDGI(SR-34)</t>
  </si>
  <si>
    <t>MAPS(SR-34)</t>
  </si>
  <si>
    <t>NLCEXP(SR-34)</t>
  </si>
  <si>
    <t>NLCIIST1(SR-34)</t>
  </si>
  <si>
    <t>NLCIIST2(SR-34)</t>
  </si>
  <si>
    <t>NLCTS2EXP(SR-34)</t>
  </si>
  <si>
    <t>NNTPP(SR-34)</t>
  </si>
  <si>
    <t>NTPL(SR-34)</t>
  </si>
  <si>
    <t>RSTPSU1TO6(SR-34)</t>
  </si>
  <si>
    <t>RSTPSU7(SR-34)</t>
  </si>
  <si>
    <t>SASAN(WR-47)</t>
  </si>
  <si>
    <t>SIMHST2(SR-34)</t>
  </si>
  <si>
    <t>TALA(ER-16)</t>
  </si>
  <si>
    <t>TALST2(SR-34)</t>
  </si>
  <si>
    <t>VALLURNTECL(SR-34)</t>
  </si>
  <si>
    <t xml:space="preserve">0-09-2022 </t>
  </si>
  <si>
    <t>APNRL</t>
  </si>
  <si>
    <t>CHANJUII</t>
  </si>
  <si>
    <t>COASTGEN</t>
  </si>
  <si>
    <t>GBHHPL</t>
  </si>
  <si>
    <t>GEE_HP</t>
  </si>
  <si>
    <t>GMRKEL</t>
  </si>
  <si>
    <t>GOA_Beneficiary</t>
  </si>
  <si>
    <t>HP</t>
  </si>
  <si>
    <t>HP-GOVT</t>
  </si>
  <si>
    <t>JPL-2</t>
  </si>
  <si>
    <t>KSK_MAHANADI</t>
  </si>
  <si>
    <t>KWHEP</t>
  </si>
  <si>
    <t>MALANA</t>
  </si>
  <si>
    <t>Manipur_Ben</t>
  </si>
  <si>
    <t>Meghalaya_Ben</t>
  </si>
  <si>
    <t>MSEB_Beneficiary</t>
  </si>
  <si>
    <t>SAINJ</t>
  </si>
  <si>
    <t>SEILP2</t>
  </si>
  <si>
    <t>SHPPBPL</t>
  </si>
  <si>
    <t>SIKKIM</t>
  </si>
  <si>
    <t>SINGOLI</t>
  </si>
  <si>
    <t>TADASWIND</t>
  </si>
  <si>
    <t>Teesta_III</t>
  </si>
  <si>
    <t>VSPL-RAJ</t>
  </si>
  <si>
    <t>EDWPCL12</t>
  </si>
  <si>
    <t>VLSEZ</t>
  </si>
  <si>
    <t>TS1PL_BKN</t>
  </si>
  <si>
    <t>VLSEZ-EDWPCL12</t>
  </si>
  <si>
    <t>ANTA_CRF(NR-94)</t>
  </si>
  <si>
    <t>ANTA_GF(NR-94)</t>
  </si>
  <si>
    <t>ANTA_LF(NR-94)</t>
  </si>
  <si>
    <t>ANTA_RF(NR-94)</t>
  </si>
  <si>
    <t>AURY_CRF(NR-94)</t>
  </si>
  <si>
    <t>AURY_GF(NR-94)</t>
  </si>
  <si>
    <t>AURY_LF(NR-94)</t>
  </si>
  <si>
    <t>AURY_RF(NR-94)</t>
  </si>
  <si>
    <t>BSIUL(NR-94)</t>
  </si>
  <si>
    <t>CHAMERA1(NR-94)</t>
  </si>
  <si>
    <t>CHAMERA2(NR-94)</t>
  </si>
  <si>
    <t>CHAMERA3(NR-94)</t>
  </si>
  <si>
    <t>DADRI_CRF(NR-94)</t>
  </si>
  <si>
    <t>DADRI_GF(NR-94)</t>
  </si>
  <si>
    <t>DADRI_LF(NR-94)</t>
  </si>
  <si>
    <t>DADRI_RF(NR-94)</t>
  </si>
  <si>
    <t>DADRT2(NR-94)</t>
  </si>
  <si>
    <t>DHAULIGNGA(NR-94)</t>
  </si>
  <si>
    <t>DULHASTI(NR-94)</t>
  </si>
  <si>
    <t>JHAJJAR(NR-94)</t>
  </si>
  <si>
    <t>KOTESHWR(NR-94)</t>
  </si>
  <si>
    <t>NAPP(NR-94)</t>
  </si>
  <si>
    <t>NJPC(NR-94)</t>
  </si>
  <si>
    <t>PARBATI3(NR-94)</t>
  </si>
  <si>
    <t>RAPPB(NR-94)</t>
  </si>
  <si>
    <t>RAPPC(NR-94)</t>
  </si>
  <si>
    <t>RIHAND1(NR-94)</t>
  </si>
  <si>
    <t>RIHAND2(NR-94)</t>
  </si>
  <si>
    <t>RIHAND3(NR-94)</t>
  </si>
  <si>
    <t>SALAL(NR-94)</t>
  </si>
  <si>
    <t>SEWA2(NR-94)</t>
  </si>
  <si>
    <t>SINGRAULI(NR-94)</t>
  </si>
  <si>
    <t>SINGRAULI_HYDRO(NR-94)</t>
  </si>
  <si>
    <t>TANAKPUR(NR-94)</t>
  </si>
  <si>
    <t>TEHRI(NR-94)</t>
  </si>
  <si>
    <t>UNCHAHAR1(NR-94)</t>
  </si>
  <si>
    <t>UNCHAHAR2(NR-94)</t>
  </si>
  <si>
    <t>UNCHAHAR3(NR-94)</t>
  </si>
  <si>
    <t>UNCHAHAR4(NR-94)</t>
  </si>
  <si>
    <t>URI2(NR-94)</t>
  </si>
  <si>
    <t>AB Hotels</t>
  </si>
  <si>
    <t>GUJAR</t>
  </si>
  <si>
    <t>Max_S</t>
  </si>
  <si>
    <t>DMRC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</si>
</sst>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333333"/>
      <name val="Segoe UI"/>
      <family val="2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11" fillId="0" borderId="0" xfId="0" applyFon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">
          <cell r="B5">
            <v>120</v>
          </cell>
          <cell r="C5">
            <v>0</v>
          </cell>
          <cell r="D5">
            <v>200</v>
          </cell>
          <cell r="E5">
            <v>0</v>
          </cell>
          <cell r="H5">
            <v>120</v>
          </cell>
          <cell r="I5">
            <v>0</v>
          </cell>
          <cell r="J5">
            <v>32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200</v>
          </cell>
          <cell r="E6">
            <v>0</v>
          </cell>
          <cell r="H6">
            <v>120</v>
          </cell>
          <cell r="I6">
            <v>0</v>
          </cell>
          <cell r="J6">
            <v>32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200</v>
          </cell>
          <cell r="E7">
            <v>0</v>
          </cell>
          <cell r="H7">
            <v>120</v>
          </cell>
          <cell r="I7">
            <v>0</v>
          </cell>
          <cell r="J7">
            <v>32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200</v>
          </cell>
          <cell r="E8">
            <v>0</v>
          </cell>
          <cell r="H8">
            <v>120</v>
          </cell>
          <cell r="I8">
            <v>0</v>
          </cell>
          <cell r="J8">
            <v>32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200</v>
          </cell>
          <cell r="E9">
            <v>0</v>
          </cell>
          <cell r="H9">
            <v>120</v>
          </cell>
          <cell r="I9">
            <v>0</v>
          </cell>
          <cell r="J9">
            <v>32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200</v>
          </cell>
          <cell r="E10">
            <v>0</v>
          </cell>
          <cell r="H10">
            <v>120</v>
          </cell>
          <cell r="I10">
            <v>0</v>
          </cell>
          <cell r="J10">
            <v>32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200</v>
          </cell>
          <cell r="E11">
            <v>0</v>
          </cell>
          <cell r="H11">
            <v>120</v>
          </cell>
          <cell r="I11">
            <v>0</v>
          </cell>
          <cell r="J11">
            <v>32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200</v>
          </cell>
          <cell r="E12">
            <v>0</v>
          </cell>
          <cell r="H12">
            <v>120</v>
          </cell>
          <cell r="I12">
            <v>0</v>
          </cell>
          <cell r="J12">
            <v>32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200</v>
          </cell>
          <cell r="E13">
            <v>0</v>
          </cell>
          <cell r="H13">
            <v>120</v>
          </cell>
          <cell r="I13">
            <v>0</v>
          </cell>
          <cell r="J13">
            <v>32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200</v>
          </cell>
          <cell r="E14">
            <v>0</v>
          </cell>
          <cell r="H14">
            <v>120</v>
          </cell>
          <cell r="I14">
            <v>0</v>
          </cell>
          <cell r="J14">
            <v>32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200</v>
          </cell>
          <cell r="E15">
            <v>0</v>
          </cell>
          <cell r="H15">
            <v>120</v>
          </cell>
          <cell r="I15">
            <v>0</v>
          </cell>
          <cell r="J15">
            <v>32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200</v>
          </cell>
          <cell r="E16">
            <v>0</v>
          </cell>
          <cell r="H16">
            <v>120</v>
          </cell>
          <cell r="I16">
            <v>0</v>
          </cell>
          <cell r="J16">
            <v>32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200</v>
          </cell>
          <cell r="E17">
            <v>0</v>
          </cell>
          <cell r="H17">
            <v>120</v>
          </cell>
          <cell r="I17">
            <v>0</v>
          </cell>
          <cell r="J17">
            <v>32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200</v>
          </cell>
          <cell r="E18">
            <v>0</v>
          </cell>
          <cell r="H18">
            <v>120</v>
          </cell>
          <cell r="I18">
            <v>0</v>
          </cell>
          <cell r="J18">
            <v>32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200</v>
          </cell>
          <cell r="E19">
            <v>0</v>
          </cell>
          <cell r="H19">
            <v>120</v>
          </cell>
          <cell r="I19">
            <v>0</v>
          </cell>
          <cell r="J19">
            <v>34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200</v>
          </cell>
          <cell r="E20">
            <v>0</v>
          </cell>
          <cell r="H20">
            <v>120</v>
          </cell>
          <cell r="I20">
            <v>0</v>
          </cell>
          <cell r="J20">
            <v>34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200</v>
          </cell>
          <cell r="E21">
            <v>0</v>
          </cell>
          <cell r="H21">
            <v>120</v>
          </cell>
          <cell r="I21">
            <v>0</v>
          </cell>
          <cell r="J21">
            <v>34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200</v>
          </cell>
          <cell r="E22">
            <v>0</v>
          </cell>
          <cell r="H22">
            <v>120</v>
          </cell>
          <cell r="I22">
            <v>0</v>
          </cell>
          <cell r="J22">
            <v>34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200</v>
          </cell>
          <cell r="E23">
            <v>0</v>
          </cell>
          <cell r="H23">
            <v>120</v>
          </cell>
          <cell r="I23">
            <v>0</v>
          </cell>
          <cell r="J23">
            <v>34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200</v>
          </cell>
          <cell r="E24">
            <v>0</v>
          </cell>
          <cell r="H24">
            <v>120</v>
          </cell>
          <cell r="I24">
            <v>0</v>
          </cell>
          <cell r="J24">
            <v>34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200</v>
          </cell>
          <cell r="E25">
            <v>0</v>
          </cell>
          <cell r="H25">
            <v>120</v>
          </cell>
          <cell r="I25">
            <v>0</v>
          </cell>
          <cell r="J25">
            <v>34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200</v>
          </cell>
          <cell r="E26">
            <v>0</v>
          </cell>
          <cell r="H26">
            <v>120</v>
          </cell>
          <cell r="I26">
            <v>0</v>
          </cell>
          <cell r="J26">
            <v>34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200</v>
          </cell>
          <cell r="E27">
            <v>0</v>
          </cell>
          <cell r="H27">
            <v>120</v>
          </cell>
          <cell r="I27">
            <v>0</v>
          </cell>
          <cell r="J27">
            <v>34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200</v>
          </cell>
          <cell r="E28">
            <v>0</v>
          </cell>
          <cell r="H28">
            <v>120</v>
          </cell>
          <cell r="I28">
            <v>0</v>
          </cell>
          <cell r="J28">
            <v>34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200</v>
          </cell>
          <cell r="E29">
            <v>0</v>
          </cell>
          <cell r="H29">
            <v>120</v>
          </cell>
          <cell r="I29">
            <v>0</v>
          </cell>
          <cell r="J29">
            <v>36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200</v>
          </cell>
          <cell r="E30">
            <v>0</v>
          </cell>
          <cell r="H30">
            <v>120</v>
          </cell>
          <cell r="I30">
            <v>0</v>
          </cell>
          <cell r="J30">
            <v>36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200</v>
          </cell>
          <cell r="E31">
            <v>0</v>
          </cell>
          <cell r="H31">
            <v>120</v>
          </cell>
          <cell r="I31">
            <v>0</v>
          </cell>
          <cell r="J31">
            <v>36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200</v>
          </cell>
          <cell r="E32">
            <v>0</v>
          </cell>
          <cell r="H32">
            <v>120</v>
          </cell>
          <cell r="I32">
            <v>0</v>
          </cell>
          <cell r="J32">
            <v>36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200</v>
          </cell>
          <cell r="E33">
            <v>0</v>
          </cell>
          <cell r="H33">
            <v>120</v>
          </cell>
          <cell r="I33">
            <v>0</v>
          </cell>
          <cell r="J33">
            <v>36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200</v>
          </cell>
          <cell r="E34">
            <v>0</v>
          </cell>
          <cell r="H34">
            <v>120</v>
          </cell>
          <cell r="I34">
            <v>0</v>
          </cell>
          <cell r="J34">
            <v>36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200</v>
          </cell>
          <cell r="E35">
            <v>0</v>
          </cell>
          <cell r="H35">
            <v>120</v>
          </cell>
          <cell r="I35">
            <v>0</v>
          </cell>
          <cell r="J35">
            <v>36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200</v>
          </cell>
          <cell r="E36">
            <v>0</v>
          </cell>
          <cell r="H36">
            <v>120</v>
          </cell>
          <cell r="I36">
            <v>0</v>
          </cell>
          <cell r="J36">
            <v>36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200</v>
          </cell>
          <cell r="E37">
            <v>0</v>
          </cell>
          <cell r="H37">
            <v>120</v>
          </cell>
          <cell r="I37">
            <v>0</v>
          </cell>
          <cell r="J37">
            <v>34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200</v>
          </cell>
          <cell r="E38">
            <v>0</v>
          </cell>
          <cell r="H38">
            <v>120</v>
          </cell>
          <cell r="I38">
            <v>0</v>
          </cell>
          <cell r="J38">
            <v>34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200</v>
          </cell>
          <cell r="E39">
            <v>0</v>
          </cell>
          <cell r="H39">
            <v>120</v>
          </cell>
          <cell r="I39">
            <v>0</v>
          </cell>
          <cell r="J39">
            <v>34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200</v>
          </cell>
          <cell r="E40">
            <v>0</v>
          </cell>
          <cell r="H40">
            <v>120</v>
          </cell>
          <cell r="I40">
            <v>0</v>
          </cell>
          <cell r="J40">
            <v>34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200</v>
          </cell>
          <cell r="E41">
            <v>0</v>
          </cell>
          <cell r="H41">
            <v>120</v>
          </cell>
          <cell r="I41">
            <v>0</v>
          </cell>
          <cell r="J41">
            <v>34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200</v>
          </cell>
          <cell r="E42">
            <v>0</v>
          </cell>
          <cell r="H42">
            <v>120</v>
          </cell>
          <cell r="I42">
            <v>0</v>
          </cell>
          <cell r="J42">
            <v>34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200</v>
          </cell>
          <cell r="E43">
            <v>0</v>
          </cell>
          <cell r="H43">
            <v>120</v>
          </cell>
          <cell r="I43">
            <v>0</v>
          </cell>
          <cell r="J43">
            <v>34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200</v>
          </cell>
          <cell r="E44">
            <v>0</v>
          </cell>
          <cell r="H44">
            <v>120</v>
          </cell>
          <cell r="I44">
            <v>0</v>
          </cell>
          <cell r="J44">
            <v>34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200</v>
          </cell>
          <cell r="E45">
            <v>0</v>
          </cell>
          <cell r="H45">
            <v>120</v>
          </cell>
          <cell r="I45">
            <v>0</v>
          </cell>
          <cell r="J45">
            <v>32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200</v>
          </cell>
          <cell r="E46">
            <v>0</v>
          </cell>
          <cell r="H46">
            <v>120</v>
          </cell>
          <cell r="I46">
            <v>0</v>
          </cell>
          <cell r="J46">
            <v>32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200</v>
          </cell>
          <cell r="E47">
            <v>0</v>
          </cell>
          <cell r="H47">
            <v>120</v>
          </cell>
          <cell r="I47">
            <v>0</v>
          </cell>
          <cell r="J47">
            <v>32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200</v>
          </cell>
          <cell r="E48">
            <v>0</v>
          </cell>
          <cell r="H48">
            <v>120</v>
          </cell>
          <cell r="I48">
            <v>0</v>
          </cell>
          <cell r="J48">
            <v>32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200</v>
          </cell>
          <cell r="E49">
            <v>0</v>
          </cell>
          <cell r="H49">
            <v>120</v>
          </cell>
          <cell r="I49">
            <v>0</v>
          </cell>
          <cell r="J49">
            <v>32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200</v>
          </cell>
          <cell r="E50">
            <v>0</v>
          </cell>
          <cell r="H50">
            <v>120</v>
          </cell>
          <cell r="I50">
            <v>0</v>
          </cell>
          <cell r="J50">
            <v>32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200</v>
          </cell>
          <cell r="E51">
            <v>0</v>
          </cell>
          <cell r="H51">
            <v>120</v>
          </cell>
          <cell r="I51">
            <v>0</v>
          </cell>
          <cell r="J51">
            <v>32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200</v>
          </cell>
          <cell r="E52">
            <v>0</v>
          </cell>
          <cell r="H52">
            <v>120</v>
          </cell>
          <cell r="I52">
            <v>0</v>
          </cell>
          <cell r="J52">
            <v>32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200</v>
          </cell>
          <cell r="E53">
            <v>0</v>
          </cell>
          <cell r="H53">
            <v>120</v>
          </cell>
          <cell r="I53">
            <v>0</v>
          </cell>
          <cell r="J53">
            <v>30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200</v>
          </cell>
          <cell r="E54">
            <v>0</v>
          </cell>
          <cell r="H54">
            <v>120</v>
          </cell>
          <cell r="I54">
            <v>0</v>
          </cell>
          <cell r="J54">
            <v>35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200</v>
          </cell>
          <cell r="E55">
            <v>0</v>
          </cell>
          <cell r="H55">
            <v>120</v>
          </cell>
          <cell r="I55">
            <v>0</v>
          </cell>
          <cell r="J55">
            <v>35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200</v>
          </cell>
          <cell r="E56">
            <v>0</v>
          </cell>
          <cell r="H56">
            <v>120</v>
          </cell>
          <cell r="I56">
            <v>0</v>
          </cell>
          <cell r="J56">
            <v>35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200</v>
          </cell>
          <cell r="E57">
            <v>0</v>
          </cell>
          <cell r="H57">
            <v>120</v>
          </cell>
          <cell r="I57">
            <v>0</v>
          </cell>
          <cell r="J57">
            <v>35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200</v>
          </cell>
          <cell r="E58">
            <v>0</v>
          </cell>
          <cell r="H58">
            <v>120</v>
          </cell>
          <cell r="I58">
            <v>0</v>
          </cell>
          <cell r="J58">
            <v>35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200</v>
          </cell>
          <cell r="E59">
            <v>0</v>
          </cell>
          <cell r="H59">
            <v>120</v>
          </cell>
          <cell r="I59">
            <v>0</v>
          </cell>
          <cell r="J59">
            <v>31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200</v>
          </cell>
          <cell r="E60">
            <v>0</v>
          </cell>
          <cell r="H60">
            <v>120</v>
          </cell>
          <cell r="I60">
            <v>0</v>
          </cell>
          <cell r="J60">
            <v>31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200</v>
          </cell>
          <cell r="E61">
            <v>0</v>
          </cell>
          <cell r="H61">
            <v>120</v>
          </cell>
          <cell r="I61">
            <v>0</v>
          </cell>
          <cell r="J61">
            <v>31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200</v>
          </cell>
          <cell r="E62">
            <v>0</v>
          </cell>
          <cell r="H62">
            <v>120</v>
          </cell>
          <cell r="I62">
            <v>0</v>
          </cell>
          <cell r="J62">
            <v>31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200</v>
          </cell>
          <cell r="E63">
            <v>0</v>
          </cell>
          <cell r="H63">
            <v>120</v>
          </cell>
          <cell r="I63">
            <v>0</v>
          </cell>
          <cell r="J63">
            <v>31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200</v>
          </cell>
          <cell r="E64">
            <v>0</v>
          </cell>
          <cell r="H64">
            <v>120</v>
          </cell>
          <cell r="I64">
            <v>0</v>
          </cell>
          <cell r="J64">
            <v>31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200</v>
          </cell>
          <cell r="E65">
            <v>0</v>
          </cell>
          <cell r="H65">
            <v>120</v>
          </cell>
          <cell r="I65">
            <v>0</v>
          </cell>
          <cell r="J65">
            <v>28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200</v>
          </cell>
          <cell r="E66">
            <v>0</v>
          </cell>
          <cell r="H66">
            <v>120</v>
          </cell>
          <cell r="I66">
            <v>0</v>
          </cell>
          <cell r="J66">
            <v>28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200</v>
          </cell>
          <cell r="E67">
            <v>0</v>
          </cell>
          <cell r="H67">
            <v>120</v>
          </cell>
          <cell r="I67">
            <v>0</v>
          </cell>
          <cell r="J67">
            <v>28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200</v>
          </cell>
          <cell r="E68">
            <v>0</v>
          </cell>
          <cell r="H68">
            <v>120</v>
          </cell>
          <cell r="I68">
            <v>0</v>
          </cell>
          <cell r="J68">
            <v>28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200</v>
          </cell>
          <cell r="E69">
            <v>0</v>
          </cell>
          <cell r="H69">
            <v>120</v>
          </cell>
          <cell r="I69">
            <v>0</v>
          </cell>
          <cell r="J69">
            <v>28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200</v>
          </cell>
          <cell r="E70">
            <v>0</v>
          </cell>
          <cell r="H70">
            <v>120</v>
          </cell>
          <cell r="I70">
            <v>0</v>
          </cell>
          <cell r="J70">
            <v>28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200</v>
          </cell>
          <cell r="E71">
            <v>0</v>
          </cell>
          <cell r="H71">
            <v>120</v>
          </cell>
          <cell r="I71">
            <v>0</v>
          </cell>
          <cell r="J71">
            <v>28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200</v>
          </cell>
          <cell r="E72">
            <v>0</v>
          </cell>
          <cell r="H72">
            <v>120</v>
          </cell>
          <cell r="I72">
            <v>0</v>
          </cell>
          <cell r="J72">
            <v>28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200</v>
          </cell>
          <cell r="E73">
            <v>0</v>
          </cell>
          <cell r="H73">
            <v>120</v>
          </cell>
          <cell r="I73">
            <v>0</v>
          </cell>
          <cell r="J73">
            <v>28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200</v>
          </cell>
          <cell r="E74">
            <v>0</v>
          </cell>
          <cell r="H74">
            <v>120</v>
          </cell>
          <cell r="I74">
            <v>0</v>
          </cell>
          <cell r="J74">
            <v>29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200</v>
          </cell>
          <cell r="E75">
            <v>0</v>
          </cell>
          <cell r="H75">
            <v>120</v>
          </cell>
          <cell r="I75">
            <v>0</v>
          </cell>
          <cell r="J75">
            <v>29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200</v>
          </cell>
          <cell r="E76">
            <v>0</v>
          </cell>
          <cell r="H76">
            <v>120</v>
          </cell>
          <cell r="I76">
            <v>0</v>
          </cell>
          <cell r="J76">
            <v>29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200</v>
          </cell>
          <cell r="E77">
            <v>0</v>
          </cell>
          <cell r="H77">
            <v>120</v>
          </cell>
          <cell r="I77">
            <v>0</v>
          </cell>
          <cell r="J77">
            <v>29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200</v>
          </cell>
          <cell r="E78">
            <v>0</v>
          </cell>
          <cell r="H78">
            <v>120</v>
          </cell>
          <cell r="I78">
            <v>0</v>
          </cell>
          <cell r="J78">
            <v>29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200</v>
          </cell>
          <cell r="E79">
            <v>0</v>
          </cell>
          <cell r="H79">
            <v>120</v>
          </cell>
          <cell r="I79">
            <v>0</v>
          </cell>
          <cell r="J79">
            <v>29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200</v>
          </cell>
          <cell r="E80">
            <v>0</v>
          </cell>
          <cell r="H80">
            <v>120</v>
          </cell>
          <cell r="I80">
            <v>0</v>
          </cell>
          <cell r="J80">
            <v>29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200</v>
          </cell>
          <cell r="E81">
            <v>0</v>
          </cell>
          <cell r="H81">
            <v>120</v>
          </cell>
          <cell r="I81">
            <v>0</v>
          </cell>
          <cell r="J81">
            <v>29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200</v>
          </cell>
          <cell r="E82">
            <v>0</v>
          </cell>
          <cell r="H82">
            <v>120</v>
          </cell>
          <cell r="I82">
            <v>0</v>
          </cell>
          <cell r="J82">
            <v>31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200</v>
          </cell>
          <cell r="E83">
            <v>0</v>
          </cell>
          <cell r="H83">
            <v>120</v>
          </cell>
          <cell r="I83">
            <v>0</v>
          </cell>
          <cell r="J83">
            <v>31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200</v>
          </cell>
          <cell r="E84">
            <v>0</v>
          </cell>
          <cell r="H84">
            <v>120</v>
          </cell>
          <cell r="I84">
            <v>0</v>
          </cell>
          <cell r="J84">
            <v>31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200</v>
          </cell>
          <cell r="E85">
            <v>0</v>
          </cell>
          <cell r="H85">
            <v>120</v>
          </cell>
          <cell r="I85">
            <v>0</v>
          </cell>
          <cell r="J85">
            <v>31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200</v>
          </cell>
          <cell r="E86">
            <v>0</v>
          </cell>
          <cell r="H86">
            <v>120</v>
          </cell>
          <cell r="I86">
            <v>0</v>
          </cell>
          <cell r="J86">
            <v>31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200</v>
          </cell>
          <cell r="E87">
            <v>0</v>
          </cell>
          <cell r="H87">
            <v>120</v>
          </cell>
          <cell r="I87">
            <v>0</v>
          </cell>
          <cell r="J87">
            <v>31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200</v>
          </cell>
          <cell r="E88">
            <v>0</v>
          </cell>
          <cell r="H88">
            <v>120</v>
          </cell>
          <cell r="I88">
            <v>0</v>
          </cell>
          <cell r="J88">
            <v>31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200</v>
          </cell>
          <cell r="E89">
            <v>0</v>
          </cell>
          <cell r="H89">
            <v>120</v>
          </cell>
          <cell r="I89">
            <v>0</v>
          </cell>
          <cell r="J89">
            <v>33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200</v>
          </cell>
          <cell r="E90">
            <v>0</v>
          </cell>
          <cell r="H90">
            <v>120</v>
          </cell>
          <cell r="I90">
            <v>0</v>
          </cell>
          <cell r="J90">
            <v>34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200</v>
          </cell>
          <cell r="E91">
            <v>0</v>
          </cell>
          <cell r="H91">
            <v>120</v>
          </cell>
          <cell r="I91">
            <v>0</v>
          </cell>
          <cell r="J91">
            <v>34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200</v>
          </cell>
          <cell r="E92">
            <v>0</v>
          </cell>
          <cell r="H92">
            <v>120</v>
          </cell>
          <cell r="I92">
            <v>0</v>
          </cell>
          <cell r="J92">
            <v>34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200</v>
          </cell>
          <cell r="E93">
            <v>0</v>
          </cell>
          <cell r="H93">
            <v>120</v>
          </cell>
          <cell r="I93">
            <v>0</v>
          </cell>
          <cell r="J93">
            <v>34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200</v>
          </cell>
          <cell r="E94">
            <v>0</v>
          </cell>
          <cell r="H94">
            <v>120</v>
          </cell>
          <cell r="I94">
            <v>0</v>
          </cell>
          <cell r="J94">
            <v>34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200</v>
          </cell>
          <cell r="E95">
            <v>0</v>
          </cell>
          <cell r="H95">
            <v>120</v>
          </cell>
          <cell r="I95">
            <v>0</v>
          </cell>
          <cell r="J95">
            <v>34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200</v>
          </cell>
          <cell r="E96">
            <v>0</v>
          </cell>
          <cell r="H96">
            <v>120</v>
          </cell>
          <cell r="I96">
            <v>0</v>
          </cell>
          <cell r="J96">
            <v>34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200</v>
          </cell>
          <cell r="E97">
            <v>0</v>
          </cell>
          <cell r="H97">
            <v>120</v>
          </cell>
          <cell r="I97">
            <v>0</v>
          </cell>
          <cell r="J97">
            <v>34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200</v>
          </cell>
          <cell r="E98">
            <v>0</v>
          </cell>
          <cell r="H98">
            <v>120</v>
          </cell>
          <cell r="I98">
            <v>0</v>
          </cell>
          <cell r="J98">
            <v>34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200</v>
          </cell>
          <cell r="E99">
            <v>0</v>
          </cell>
          <cell r="H99">
            <v>120</v>
          </cell>
          <cell r="I99">
            <v>0</v>
          </cell>
          <cell r="J99">
            <v>34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200</v>
          </cell>
          <cell r="E100">
            <v>0</v>
          </cell>
          <cell r="H100">
            <v>120</v>
          </cell>
          <cell r="I100">
            <v>0</v>
          </cell>
          <cell r="J100">
            <v>34</v>
          </cell>
          <cell r="K10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34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34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34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34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34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34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34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34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33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33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33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33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33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33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33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33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33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33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33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33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33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33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33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33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34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34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34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34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33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33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33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33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33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25</v>
          </cell>
          <cell r="D42">
            <v>0</v>
          </cell>
          <cell r="E42">
            <v>0</v>
          </cell>
          <cell r="H42">
            <v>33</v>
          </cell>
          <cell r="I42">
            <v>25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25</v>
          </cell>
          <cell r="D43">
            <v>0</v>
          </cell>
          <cell r="E43">
            <v>0</v>
          </cell>
          <cell r="H43">
            <v>33</v>
          </cell>
          <cell r="I43">
            <v>25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25</v>
          </cell>
          <cell r="D44">
            <v>0</v>
          </cell>
          <cell r="E44">
            <v>0</v>
          </cell>
          <cell r="H44">
            <v>33</v>
          </cell>
          <cell r="I44">
            <v>25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25</v>
          </cell>
          <cell r="D45">
            <v>0</v>
          </cell>
          <cell r="E45">
            <v>0</v>
          </cell>
          <cell r="H45">
            <v>33</v>
          </cell>
          <cell r="I45">
            <v>25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25</v>
          </cell>
          <cell r="D46">
            <v>0</v>
          </cell>
          <cell r="E46">
            <v>0</v>
          </cell>
          <cell r="H46">
            <v>33</v>
          </cell>
          <cell r="I46">
            <v>25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33</v>
          </cell>
          <cell r="I47">
            <v>25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33</v>
          </cell>
          <cell r="I48">
            <v>25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33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33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33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33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33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33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34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34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34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34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34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34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34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34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34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34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34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34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34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34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950</v>
          </cell>
          <cell r="G5">
            <v>0</v>
          </cell>
          <cell r="J5">
            <v>314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950</v>
          </cell>
          <cell r="G6">
            <v>0</v>
          </cell>
          <cell r="J6">
            <v>314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950</v>
          </cell>
          <cell r="G7">
            <v>0</v>
          </cell>
          <cell r="J7">
            <v>314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950</v>
          </cell>
          <cell r="G8">
            <v>0</v>
          </cell>
          <cell r="J8">
            <v>314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950</v>
          </cell>
          <cell r="G9">
            <v>0</v>
          </cell>
          <cell r="J9">
            <v>314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950</v>
          </cell>
          <cell r="G10">
            <v>0</v>
          </cell>
          <cell r="J10">
            <v>314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950</v>
          </cell>
          <cell r="G11">
            <v>0</v>
          </cell>
          <cell r="J11">
            <v>314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950</v>
          </cell>
          <cell r="G12">
            <v>0</v>
          </cell>
          <cell r="J12">
            <v>314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950</v>
          </cell>
          <cell r="G13">
            <v>0</v>
          </cell>
          <cell r="J13">
            <v>316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950</v>
          </cell>
          <cell r="G14">
            <v>0</v>
          </cell>
          <cell r="J14">
            <v>316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950</v>
          </cell>
          <cell r="G15">
            <v>0</v>
          </cell>
          <cell r="J15">
            <v>316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950</v>
          </cell>
          <cell r="G16">
            <v>0</v>
          </cell>
          <cell r="J16">
            <v>316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950</v>
          </cell>
          <cell r="G17">
            <v>0</v>
          </cell>
          <cell r="J17">
            <v>316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950</v>
          </cell>
          <cell r="G18">
            <v>0</v>
          </cell>
          <cell r="J18">
            <v>316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950</v>
          </cell>
          <cell r="G19">
            <v>0</v>
          </cell>
          <cell r="J19">
            <v>316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950</v>
          </cell>
          <cell r="G20">
            <v>0</v>
          </cell>
          <cell r="J20">
            <v>316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950</v>
          </cell>
          <cell r="G21">
            <v>0</v>
          </cell>
          <cell r="J21">
            <v>316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950</v>
          </cell>
          <cell r="G22">
            <v>0</v>
          </cell>
          <cell r="J22">
            <v>316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950</v>
          </cell>
          <cell r="G23">
            <v>0</v>
          </cell>
          <cell r="J23">
            <v>316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950</v>
          </cell>
          <cell r="G24">
            <v>0</v>
          </cell>
          <cell r="J24">
            <v>316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950</v>
          </cell>
          <cell r="G25">
            <v>0</v>
          </cell>
          <cell r="J25">
            <v>317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950</v>
          </cell>
          <cell r="G26">
            <v>0</v>
          </cell>
          <cell r="J26">
            <v>317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950</v>
          </cell>
          <cell r="G27">
            <v>0</v>
          </cell>
          <cell r="J27">
            <v>317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950</v>
          </cell>
          <cell r="G28">
            <v>0</v>
          </cell>
          <cell r="J28">
            <v>317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950</v>
          </cell>
          <cell r="G29">
            <v>0</v>
          </cell>
          <cell r="J29">
            <v>317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950</v>
          </cell>
          <cell r="G30">
            <v>0</v>
          </cell>
          <cell r="J30">
            <v>317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950</v>
          </cell>
          <cell r="G31">
            <v>0</v>
          </cell>
          <cell r="J31">
            <v>316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950</v>
          </cell>
          <cell r="G32">
            <v>0</v>
          </cell>
          <cell r="J32">
            <v>316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950</v>
          </cell>
          <cell r="G33">
            <v>0</v>
          </cell>
          <cell r="J33">
            <v>315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950</v>
          </cell>
          <cell r="G34">
            <v>0</v>
          </cell>
          <cell r="J34">
            <v>315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950</v>
          </cell>
          <cell r="G35">
            <v>0</v>
          </cell>
          <cell r="J35">
            <v>315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950</v>
          </cell>
          <cell r="G36">
            <v>0</v>
          </cell>
          <cell r="J36">
            <v>315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950</v>
          </cell>
          <cell r="G37">
            <v>0</v>
          </cell>
          <cell r="J37">
            <v>312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950</v>
          </cell>
          <cell r="G38">
            <v>0</v>
          </cell>
          <cell r="J38">
            <v>312.40300000000002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950</v>
          </cell>
          <cell r="G39">
            <v>0</v>
          </cell>
          <cell r="J39">
            <v>298.36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950</v>
          </cell>
          <cell r="G40">
            <v>0</v>
          </cell>
          <cell r="J40">
            <v>298.36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950</v>
          </cell>
          <cell r="G41">
            <v>0</v>
          </cell>
          <cell r="J41">
            <v>298.36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950</v>
          </cell>
          <cell r="G42">
            <v>0</v>
          </cell>
          <cell r="J42">
            <v>298.36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950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950</v>
          </cell>
          <cell r="G44">
            <v>0</v>
          </cell>
          <cell r="J44">
            <v>285.95999999999998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950</v>
          </cell>
          <cell r="G45">
            <v>0</v>
          </cell>
          <cell r="J45">
            <v>285.95999999999998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950</v>
          </cell>
          <cell r="G46">
            <v>0</v>
          </cell>
          <cell r="J46">
            <v>285.95999999999998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950</v>
          </cell>
          <cell r="G47">
            <v>0</v>
          </cell>
          <cell r="J47">
            <v>285.95999999999998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950</v>
          </cell>
          <cell r="G48">
            <v>0</v>
          </cell>
          <cell r="J48">
            <v>285.95999999999998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950</v>
          </cell>
          <cell r="G49">
            <v>0</v>
          </cell>
          <cell r="J49">
            <v>285.95999999999998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950</v>
          </cell>
          <cell r="G50">
            <v>0</v>
          </cell>
          <cell r="J50">
            <v>285.95999999999998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950</v>
          </cell>
          <cell r="G51">
            <v>0</v>
          </cell>
          <cell r="J51">
            <v>285.95999999999998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950</v>
          </cell>
          <cell r="G52">
            <v>0</v>
          </cell>
          <cell r="J52">
            <v>285.95999999999998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930</v>
          </cell>
          <cell r="G53">
            <v>0</v>
          </cell>
          <cell r="J53">
            <v>285.95999999999998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930</v>
          </cell>
          <cell r="G54">
            <v>0</v>
          </cell>
          <cell r="J54">
            <v>285.95999999999998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930</v>
          </cell>
          <cell r="G55">
            <v>0</v>
          </cell>
          <cell r="J55">
            <v>285.95999999999998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930</v>
          </cell>
          <cell r="G56">
            <v>0</v>
          </cell>
          <cell r="J56">
            <v>285.95999999999998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930</v>
          </cell>
          <cell r="G57">
            <v>0</v>
          </cell>
          <cell r="J57">
            <v>285.95999999999998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930</v>
          </cell>
          <cell r="G58">
            <v>0</v>
          </cell>
          <cell r="J58">
            <v>285.95999999999998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930</v>
          </cell>
          <cell r="G59">
            <v>0</v>
          </cell>
          <cell r="J59">
            <v>285.95999999999998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930</v>
          </cell>
          <cell r="G60">
            <v>0</v>
          </cell>
          <cell r="J60">
            <v>285.95999999999998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930</v>
          </cell>
          <cell r="G61">
            <v>0</v>
          </cell>
          <cell r="J61">
            <v>285.95999999999998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930</v>
          </cell>
          <cell r="G62">
            <v>0</v>
          </cell>
          <cell r="J62">
            <v>285.95999999999998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930</v>
          </cell>
          <cell r="G63">
            <v>0</v>
          </cell>
          <cell r="J63">
            <v>305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930</v>
          </cell>
          <cell r="G64">
            <v>0</v>
          </cell>
          <cell r="J64">
            <v>305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930</v>
          </cell>
          <cell r="G65">
            <v>0</v>
          </cell>
          <cell r="J65">
            <v>304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930</v>
          </cell>
          <cell r="G66">
            <v>0</v>
          </cell>
          <cell r="J66">
            <v>304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930</v>
          </cell>
          <cell r="G67">
            <v>0</v>
          </cell>
          <cell r="J67">
            <v>304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930</v>
          </cell>
          <cell r="G68">
            <v>0</v>
          </cell>
          <cell r="J68">
            <v>304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930</v>
          </cell>
          <cell r="G69">
            <v>0</v>
          </cell>
          <cell r="J69">
            <v>304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930</v>
          </cell>
          <cell r="G70">
            <v>0</v>
          </cell>
          <cell r="J70">
            <v>304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930</v>
          </cell>
          <cell r="G71">
            <v>0</v>
          </cell>
          <cell r="J71">
            <v>304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930</v>
          </cell>
          <cell r="G72">
            <v>0</v>
          </cell>
          <cell r="J72">
            <v>304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930</v>
          </cell>
          <cell r="G73">
            <v>0</v>
          </cell>
          <cell r="J73">
            <v>305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930</v>
          </cell>
          <cell r="G74">
            <v>0</v>
          </cell>
          <cell r="J74">
            <v>305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930</v>
          </cell>
          <cell r="G75">
            <v>0</v>
          </cell>
          <cell r="J75">
            <v>305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930</v>
          </cell>
          <cell r="G76">
            <v>0</v>
          </cell>
          <cell r="J76">
            <v>305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950</v>
          </cell>
          <cell r="G77">
            <v>0</v>
          </cell>
          <cell r="J77">
            <v>305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950</v>
          </cell>
          <cell r="G78">
            <v>0</v>
          </cell>
          <cell r="J78">
            <v>305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950</v>
          </cell>
          <cell r="G79">
            <v>0</v>
          </cell>
          <cell r="J79">
            <v>306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950</v>
          </cell>
          <cell r="G80">
            <v>0</v>
          </cell>
          <cell r="J80">
            <v>306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950</v>
          </cell>
          <cell r="G81">
            <v>0</v>
          </cell>
          <cell r="J81">
            <v>306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950</v>
          </cell>
          <cell r="G82">
            <v>0</v>
          </cell>
          <cell r="J82">
            <v>306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950</v>
          </cell>
          <cell r="G83">
            <v>0</v>
          </cell>
          <cell r="J83">
            <v>308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950</v>
          </cell>
          <cell r="G84">
            <v>0</v>
          </cell>
          <cell r="J84">
            <v>308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950</v>
          </cell>
          <cell r="G85">
            <v>0</v>
          </cell>
          <cell r="J85">
            <v>308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950</v>
          </cell>
          <cell r="G86">
            <v>0</v>
          </cell>
          <cell r="J86">
            <v>308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950</v>
          </cell>
          <cell r="G87">
            <v>0</v>
          </cell>
          <cell r="J87">
            <v>308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950</v>
          </cell>
          <cell r="G88">
            <v>0</v>
          </cell>
          <cell r="J88">
            <v>308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950</v>
          </cell>
          <cell r="G89">
            <v>0</v>
          </cell>
          <cell r="J89">
            <v>310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950</v>
          </cell>
          <cell r="G90">
            <v>0</v>
          </cell>
          <cell r="J90">
            <v>310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950</v>
          </cell>
          <cell r="G91">
            <v>0</v>
          </cell>
          <cell r="J91">
            <v>310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950</v>
          </cell>
          <cell r="G92">
            <v>0</v>
          </cell>
          <cell r="J92">
            <v>310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950</v>
          </cell>
          <cell r="G93">
            <v>0</v>
          </cell>
          <cell r="J93">
            <v>312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950</v>
          </cell>
          <cell r="G94">
            <v>0</v>
          </cell>
          <cell r="J94">
            <v>312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950</v>
          </cell>
          <cell r="G95">
            <v>0</v>
          </cell>
          <cell r="J95">
            <v>312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950</v>
          </cell>
          <cell r="G96">
            <v>0</v>
          </cell>
          <cell r="J96">
            <v>312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950</v>
          </cell>
          <cell r="G97">
            <v>0</v>
          </cell>
          <cell r="J97">
            <v>313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950</v>
          </cell>
          <cell r="G98">
            <v>0</v>
          </cell>
          <cell r="J98">
            <v>313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950</v>
          </cell>
          <cell r="G99">
            <v>0</v>
          </cell>
          <cell r="J99">
            <v>313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950</v>
          </cell>
          <cell r="G100">
            <v>0</v>
          </cell>
          <cell r="J100">
            <v>313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/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 ht="17.25">
      <c r="A1" s="205">
        <v>750.21</v>
      </c>
      <c r="L1" t="s">
        <v>155</v>
      </c>
      <c r="O1" t="s">
        <v>201</v>
      </c>
      <c r="S1" t="s">
        <v>182</v>
      </c>
      <c r="Z1" t="s">
        <v>182</v>
      </c>
      <c r="AD1" t="s">
        <v>284</v>
      </c>
      <c r="AH1" s="33" t="s">
        <v>285</v>
      </c>
      <c r="AV1" t="s">
        <v>154</v>
      </c>
    </row>
    <row r="2" spans="1:48">
      <c r="AH2" s="34" t="s">
        <v>157</v>
      </c>
      <c r="AO2" s="33" t="s">
        <v>286</v>
      </c>
    </row>
    <row r="3" spans="1:48">
      <c r="B3" s="35" t="s">
        <v>157</v>
      </c>
      <c r="H3" s="35" t="s">
        <v>286</v>
      </c>
      <c r="Q3" s="36"/>
      <c r="S3" s="37">
        <f>frq!A1</f>
        <v>44814</v>
      </c>
      <c r="Z3" s="37">
        <f>S3</f>
        <v>44814</v>
      </c>
      <c r="AE3" s="36"/>
      <c r="AH3" s="38">
        <f>AV4</f>
        <v>44814</v>
      </c>
    </row>
    <row r="4" spans="1:48" ht="15.75" thickBot="1">
      <c r="A4" s="37">
        <f>frq!A1</f>
        <v>44814</v>
      </c>
      <c r="L4" s="37">
        <f>frq!A1</f>
        <v>44814</v>
      </c>
      <c r="P4" s="37">
        <f>frq!A1</f>
        <v>44814</v>
      </c>
      <c r="Q4" s="39"/>
      <c r="T4" s="35" t="s">
        <v>157</v>
      </c>
      <c r="Z4" s="35" t="s">
        <v>286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44814</v>
      </c>
    </row>
    <row r="5" spans="1:48" ht="51">
      <c r="A5" s="40" t="s">
        <v>287</v>
      </c>
      <c r="B5" s="41" t="s">
        <v>288</v>
      </c>
      <c r="C5" s="41" t="s">
        <v>289</v>
      </c>
      <c r="D5" s="42" t="s">
        <v>188</v>
      </c>
      <c r="E5" s="43"/>
      <c r="F5" s="43"/>
      <c r="G5" s="44" t="s">
        <v>287</v>
      </c>
      <c r="H5" s="45" t="s">
        <v>288</v>
      </c>
      <c r="I5" s="41"/>
      <c r="J5" s="42" t="s">
        <v>187</v>
      </c>
      <c r="L5" s="46" t="s">
        <v>157</v>
      </c>
      <c r="M5" s="47" t="s">
        <v>290</v>
      </c>
      <c r="N5" s="47"/>
      <c r="O5" s="48" t="s">
        <v>291</v>
      </c>
      <c r="P5" t="s">
        <v>157</v>
      </c>
      <c r="Q5" s="48" t="s">
        <v>292</v>
      </c>
      <c r="AD5" s="48" t="s">
        <v>291</v>
      </c>
      <c r="AE5" s="48" t="s">
        <v>157</v>
      </c>
      <c r="AF5" s="49" t="s">
        <v>286</v>
      </c>
      <c r="AH5" s="50" t="s">
        <v>293</v>
      </c>
      <c r="AI5" s="50" t="s">
        <v>294</v>
      </c>
      <c r="AJ5" s="50" t="s">
        <v>295</v>
      </c>
      <c r="AK5" s="50" t="s">
        <v>296</v>
      </c>
      <c r="AL5" s="51"/>
      <c r="AM5" s="52" t="s">
        <v>187</v>
      </c>
      <c r="AO5" s="50" t="s">
        <v>293</v>
      </c>
      <c r="AP5" s="50" t="s">
        <v>294</v>
      </c>
      <c r="AQ5" s="50" t="s">
        <v>295</v>
      </c>
      <c r="AR5" s="50" t="s">
        <v>296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0.23749999999999999</v>
      </c>
      <c r="C6" s="54"/>
      <c r="D6" s="54">
        <f t="shared" ref="D6:D69" si="0">A6+B6+C6</f>
        <v>0.3175</v>
      </c>
      <c r="E6" s="55"/>
      <c r="F6" s="43"/>
      <c r="G6" s="54">
        <f>(BAWANA!Q3+BAWANA!R3+BAWANA!S3+BAWANA!T3)/4000</f>
        <v>7.85E-2</v>
      </c>
      <c r="H6" s="54">
        <f>(BAWANA!U3+BAWANA!V3)/4000</f>
        <v>0</v>
      </c>
      <c r="I6" s="54"/>
      <c r="J6" s="54">
        <f>G6+H6+I6</f>
        <v>7.85E-2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2</v>
      </c>
      <c r="Q6">
        <f>EDWPCL!C3</f>
        <v>2</v>
      </c>
      <c r="S6" s="58" t="s">
        <v>287</v>
      </c>
      <c r="T6" s="59" t="s">
        <v>288</v>
      </c>
      <c r="U6" s="59"/>
      <c r="V6" s="60" t="s">
        <v>188</v>
      </c>
      <c r="Y6" s="58" t="s">
        <v>287</v>
      </c>
      <c r="Z6" s="59" t="s">
        <v>288</v>
      </c>
      <c r="AA6" s="59"/>
      <c r="AB6" s="60" t="s">
        <v>188</v>
      </c>
      <c r="AD6" s="57">
        <v>0</v>
      </c>
      <c r="AE6" s="56">
        <f>'MSW BWN'!B3</f>
        <v>17.739999999999998</v>
      </c>
      <c r="AF6" s="56">
        <f>'MSW BWN'!C3</f>
        <v>17.739999999999998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290</v>
      </c>
    </row>
    <row r="7" spans="1:48">
      <c r="A7" s="54">
        <f>(BAWANA!B4+BAWANA!C4+BAWANA!D4+BAWANA!E4)/4000</f>
        <v>0.08</v>
      </c>
      <c r="B7" s="54">
        <f>(BAWANA!F4+BAWANA!G4)/4000</f>
        <v>0.23749999999999999</v>
      </c>
      <c r="C7" s="54"/>
      <c r="D7" s="54">
        <f t="shared" si="0"/>
        <v>0.3175</v>
      </c>
      <c r="E7" s="55"/>
      <c r="F7" s="43"/>
      <c r="G7" s="54">
        <f>(BAWANA!Q4+BAWANA!R4+BAWANA!S4+BAWANA!T4)/4000</f>
        <v>7.85E-2</v>
      </c>
      <c r="H7" s="54">
        <f>(BAWANA!U4+BAWANA!V4)/4000</f>
        <v>0</v>
      </c>
      <c r="I7" s="54"/>
      <c r="J7" s="54">
        <f t="shared" ref="J7:J70" si="3">G7+H7+I7</f>
        <v>7.85E-2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2</v>
      </c>
      <c r="Q7">
        <f>EDWPCL!C4</f>
        <v>2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18.068000000000001</v>
      </c>
      <c r="AF7" s="56">
        <f>'MSW BWN'!C4</f>
        <v>18.068000000000001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0.23749999999999999</v>
      </c>
      <c r="C8" s="54"/>
      <c r="D8" s="54">
        <f t="shared" si="0"/>
        <v>0.3175</v>
      </c>
      <c r="E8" s="55"/>
      <c r="F8" s="43"/>
      <c r="G8" s="54">
        <f>(BAWANA!Q5+BAWANA!R5+BAWANA!S5+BAWANA!T5)/4000</f>
        <v>7.85E-2</v>
      </c>
      <c r="H8" s="54">
        <f>(BAWANA!U5+BAWANA!V5)/4000</f>
        <v>0</v>
      </c>
      <c r="I8" s="54"/>
      <c r="J8" s="54">
        <f t="shared" si="3"/>
        <v>7.85E-2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2</v>
      </c>
      <c r="Q8">
        <f>EDWPCL!C5</f>
        <v>2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17.739999999999998</v>
      </c>
      <c r="AF8" s="56">
        <f>'MSW BWN'!C5</f>
        <v>17.739999999999998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0.23749999999999999</v>
      </c>
      <c r="C9" s="54"/>
      <c r="D9" s="54">
        <f t="shared" si="0"/>
        <v>0.3175</v>
      </c>
      <c r="E9" s="55"/>
      <c r="F9" s="43"/>
      <c r="G9" s="54">
        <f>(BAWANA!Q6+BAWANA!R6+BAWANA!S6+BAWANA!T6)/4000</f>
        <v>7.85E-2</v>
      </c>
      <c r="H9" s="54">
        <f>(BAWANA!U6+BAWANA!V6)/4000</f>
        <v>0</v>
      </c>
      <c r="I9" s="54"/>
      <c r="J9" s="54">
        <f t="shared" si="3"/>
        <v>7.85E-2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2</v>
      </c>
      <c r="Q9">
        <f>EDWPCL!C6</f>
        <v>2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17.527999999999999</v>
      </c>
      <c r="AF9" s="56">
        <f>'MSW BWN'!C6</f>
        <v>17.527999999999999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0.23749999999999999</v>
      </c>
      <c r="C10" s="54"/>
      <c r="D10" s="54">
        <f t="shared" si="0"/>
        <v>0.3175</v>
      </c>
      <c r="E10" s="55"/>
      <c r="F10" s="43"/>
      <c r="G10" s="54">
        <f>(BAWANA!Q7+BAWANA!R7+BAWANA!S7+BAWANA!T7)/4000</f>
        <v>7.85E-2</v>
      </c>
      <c r="H10" s="54">
        <f>(BAWANA!U7+BAWANA!V7)/4000</f>
        <v>0</v>
      </c>
      <c r="I10" s="54"/>
      <c r="J10" s="54">
        <f t="shared" si="3"/>
        <v>7.85E-2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2</v>
      </c>
      <c r="Q10">
        <f>EDWPCL!C7</f>
        <v>2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16.704000000000001</v>
      </c>
      <c r="AF10" s="56">
        <f>'MSW BWN'!C7</f>
        <v>16.704000000000001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0.23749999999999999</v>
      </c>
      <c r="C11" s="54"/>
      <c r="D11" s="54">
        <f t="shared" si="0"/>
        <v>0.3175</v>
      </c>
      <c r="E11" s="55"/>
      <c r="F11" s="43"/>
      <c r="G11" s="54">
        <f>(BAWANA!Q8+BAWANA!R8+BAWANA!S8+BAWANA!T8)/4000</f>
        <v>7.85E-2</v>
      </c>
      <c r="H11" s="54">
        <f>(BAWANA!U8+BAWANA!V8)/4000</f>
        <v>0</v>
      </c>
      <c r="I11" s="54"/>
      <c r="J11" s="54">
        <f t="shared" si="3"/>
        <v>7.85E-2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2</v>
      </c>
      <c r="Q11">
        <f>EDWPCL!C8</f>
        <v>2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17.128</v>
      </c>
      <c r="AF11" s="56">
        <f>'MSW BWN'!C8</f>
        <v>17.128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0.23749999999999999</v>
      </c>
      <c r="C12" s="54"/>
      <c r="D12" s="54">
        <f t="shared" si="0"/>
        <v>0.3175</v>
      </c>
      <c r="E12" s="55"/>
      <c r="F12" s="43"/>
      <c r="G12" s="54">
        <f>(BAWANA!Q9+BAWANA!R9+BAWANA!S9+BAWANA!T9)/4000</f>
        <v>7.85E-2</v>
      </c>
      <c r="H12" s="54">
        <f>(BAWANA!U9+BAWANA!V9)/4000</f>
        <v>0</v>
      </c>
      <c r="I12" s="54"/>
      <c r="J12" s="54">
        <f t="shared" si="3"/>
        <v>7.85E-2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2</v>
      </c>
      <c r="Q12">
        <f>EDWPCL!C9</f>
        <v>2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18.068000000000001</v>
      </c>
      <c r="AF12" s="56">
        <f>'MSW BWN'!C9</f>
        <v>18.068000000000001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0.23749999999999999</v>
      </c>
      <c r="C13" s="54"/>
      <c r="D13" s="54">
        <f t="shared" si="0"/>
        <v>0.3175</v>
      </c>
      <c r="E13" s="55"/>
      <c r="F13" s="43"/>
      <c r="G13" s="54">
        <f>(BAWANA!Q10+BAWANA!R10+BAWANA!S10+BAWANA!T10)/4000</f>
        <v>7.85E-2</v>
      </c>
      <c r="H13" s="54">
        <f>(BAWANA!U10+BAWANA!V10)/4000</f>
        <v>0</v>
      </c>
      <c r="I13" s="54"/>
      <c r="J13" s="54">
        <f t="shared" si="3"/>
        <v>7.85E-2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2</v>
      </c>
      <c r="Q13">
        <f>EDWPCL!C10</f>
        <v>2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18.143999999999998</v>
      </c>
      <c r="AF13" s="56">
        <f>'MSW BWN'!C10</f>
        <v>18.143999999999998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0.23749999999999999</v>
      </c>
      <c r="C14" s="54"/>
      <c r="D14" s="54">
        <f t="shared" si="0"/>
        <v>0.3175</v>
      </c>
      <c r="E14" s="55"/>
      <c r="F14" s="43"/>
      <c r="G14" s="54">
        <f>(BAWANA!Q11+BAWANA!R11+BAWANA!S11+BAWANA!T11)/4000</f>
        <v>7.9000000000000001E-2</v>
      </c>
      <c r="H14" s="54">
        <f>(BAWANA!U11+BAWANA!V11)/4000</f>
        <v>0</v>
      </c>
      <c r="I14" s="54"/>
      <c r="J14" s="54">
        <f t="shared" si="3"/>
        <v>7.9000000000000001E-2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2</v>
      </c>
      <c r="Q14">
        <f>EDWPCL!C11</f>
        <v>2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17.184000000000001</v>
      </c>
      <c r="AF14" s="56">
        <f>'MSW BWN'!C11</f>
        <v>17.184000000000001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0.23749999999999999</v>
      </c>
      <c r="C15" s="54"/>
      <c r="D15" s="54">
        <f t="shared" si="0"/>
        <v>0.3175</v>
      </c>
      <c r="E15" s="55"/>
      <c r="F15" s="43"/>
      <c r="G15" s="54">
        <f>(BAWANA!Q12+BAWANA!R12+BAWANA!S12+BAWANA!T12)/4000</f>
        <v>7.9000000000000001E-2</v>
      </c>
      <c r="H15" s="54">
        <f>(BAWANA!U12+BAWANA!V12)/4000</f>
        <v>0</v>
      </c>
      <c r="I15" s="54"/>
      <c r="J15" s="54">
        <f t="shared" si="3"/>
        <v>7.9000000000000001E-2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2</v>
      </c>
      <c r="Q15">
        <f>EDWPCL!C12</f>
        <v>2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17.28</v>
      </c>
      <c r="AF15" s="56">
        <f>'MSW BWN'!C12</f>
        <v>17.28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0.23749999999999999</v>
      </c>
      <c r="C16" s="54"/>
      <c r="D16" s="54">
        <f t="shared" si="0"/>
        <v>0.3175</v>
      </c>
      <c r="E16" s="55"/>
      <c r="F16" s="43"/>
      <c r="G16" s="54">
        <f>(BAWANA!Q13+BAWANA!R13+BAWANA!S13+BAWANA!T13)/4000</f>
        <v>7.9000000000000001E-2</v>
      </c>
      <c r="H16" s="54">
        <f>(BAWANA!U13+BAWANA!V13)/4000</f>
        <v>0</v>
      </c>
      <c r="I16" s="54"/>
      <c r="J16" s="54">
        <f t="shared" si="3"/>
        <v>7.9000000000000001E-2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2</v>
      </c>
      <c r="Q16">
        <f>EDWPCL!C13</f>
        <v>2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17.684000000000001</v>
      </c>
      <c r="AF16" s="56">
        <f>'MSW BWN'!C13</f>
        <v>17.684000000000001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0.23749999999999999</v>
      </c>
      <c r="C17" s="54"/>
      <c r="D17" s="54">
        <f t="shared" si="0"/>
        <v>0.3175</v>
      </c>
      <c r="E17" s="55"/>
      <c r="F17" s="43"/>
      <c r="G17" s="54">
        <f>(BAWANA!Q14+BAWANA!R14+BAWANA!S14+BAWANA!T14)/4000</f>
        <v>7.9000000000000001E-2</v>
      </c>
      <c r="H17" s="54">
        <f>(BAWANA!U14+BAWANA!V14)/4000</f>
        <v>0</v>
      </c>
      <c r="I17" s="54"/>
      <c r="J17" s="54">
        <f t="shared" si="3"/>
        <v>7.9000000000000001E-2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2</v>
      </c>
      <c r="Q17">
        <f>EDWPCL!C14</f>
        <v>2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17.760000000000002</v>
      </c>
      <c r="AF17" s="56">
        <f>'MSW BWN'!C14</f>
        <v>17.760000000000002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0.23749999999999999</v>
      </c>
      <c r="C18" s="54"/>
      <c r="D18" s="54">
        <f t="shared" si="0"/>
        <v>0.3175</v>
      </c>
      <c r="E18" s="55"/>
      <c r="F18" s="43"/>
      <c r="G18" s="54">
        <f>(BAWANA!Q15+BAWANA!R15+BAWANA!S15+BAWANA!T15)/4000</f>
        <v>7.9000000000000001E-2</v>
      </c>
      <c r="H18" s="54">
        <f>(BAWANA!U15+BAWANA!V15)/4000</f>
        <v>0</v>
      </c>
      <c r="I18" s="54"/>
      <c r="J18" s="54">
        <f t="shared" si="3"/>
        <v>7.9000000000000001E-2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2</v>
      </c>
      <c r="Q18">
        <f>EDWPCL!C15</f>
        <v>2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17.704000000000001</v>
      </c>
      <c r="AF18" s="56">
        <f>'MSW BWN'!C15</f>
        <v>17.704000000000001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0.23749999999999999</v>
      </c>
      <c r="C19" s="54"/>
      <c r="D19" s="54">
        <f t="shared" si="0"/>
        <v>0.3175</v>
      </c>
      <c r="E19" s="55"/>
      <c r="F19" s="43"/>
      <c r="G19" s="54">
        <f>(BAWANA!Q16+BAWANA!R16+BAWANA!S16+BAWANA!T16)/4000</f>
        <v>7.9000000000000001E-2</v>
      </c>
      <c r="H19" s="54">
        <f>(BAWANA!U16+BAWANA!V16)/4000</f>
        <v>0</v>
      </c>
      <c r="I19" s="54"/>
      <c r="J19" s="54">
        <f t="shared" si="3"/>
        <v>7.9000000000000001E-2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2</v>
      </c>
      <c r="Q19">
        <f>EDWPCL!C16</f>
        <v>2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17.239999999999998</v>
      </c>
      <c r="AF19" s="56">
        <f>'MSW BWN'!C16</f>
        <v>17.239999999999998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0.23749999999999999</v>
      </c>
      <c r="C20" s="54"/>
      <c r="D20" s="54">
        <f t="shared" si="0"/>
        <v>0.3175</v>
      </c>
      <c r="E20" s="55"/>
      <c r="F20" s="43"/>
      <c r="G20" s="54">
        <f>(BAWANA!Q17+BAWANA!R17+BAWANA!S17+BAWANA!T17)/4000</f>
        <v>7.9000000000000001E-2</v>
      </c>
      <c r="H20" s="54">
        <f>(BAWANA!U17+BAWANA!V17)/4000</f>
        <v>0</v>
      </c>
      <c r="I20" s="54"/>
      <c r="J20" s="54">
        <f t="shared" si="3"/>
        <v>7.9000000000000001E-2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2</v>
      </c>
      <c r="Q20">
        <f>EDWPCL!C17</f>
        <v>2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16.012</v>
      </c>
      <c r="AF20" s="56">
        <f>'MSW BWN'!C17</f>
        <v>16.012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0.23749999999999999</v>
      </c>
      <c r="C21" s="54"/>
      <c r="D21" s="54">
        <f t="shared" si="0"/>
        <v>0.3175</v>
      </c>
      <c r="E21" s="55"/>
      <c r="F21" s="43"/>
      <c r="G21" s="54">
        <f>(BAWANA!Q18+BAWANA!R18+BAWANA!S18+BAWANA!T18)/4000</f>
        <v>7.9000000000000001E-2</v>
      </c>
      <c r="H21" s="54">
        <f>(BAWANA!U18+BAWANA!V18)/4000</f>
        <v>0</v>
      </c>
      <c r="I21" s="54"/>
      <c r="J21" s="54">
        <f t="shared" si="3"/>
        <v>7.9000000000000001E-2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2</v>
      </c>
      <c r="Q21">
        <f>EDWPCL!C18</f>
        <v>2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16.28</v>
      </c>
      <c r="AF21" s="56">
        <f>'MSW BWN'!C18</f>
        <v>16.28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0.23749999999999999</v>
      </c>
      <c r="C22" s="54"/>
      <c r="D22" s="54">
        <f t="shared" si="0"/>
        <v>0.3175</v>
      </c>
      <c r="E22" s="55"/>
      <c r="F22" s="43"/>
      <c r="G22" s="54">
        <f>(BAWANA!Q19+BAWANA!R19+BAWANA!S19+BAWANA!T19)/4000</f>
        <v>7.9000000000000001E-2</v>
      </c>
      <c r="H22" s="54">
        <f>(BAWANA!U19+BAWANA!V19)/4000</f>
        <v>0</v>
      </c>
      <c r="I22" s="54"/>
      <c r="J22" s="54">
        <f t="shared" si="3"/>
        <v>7.9000000000000001E-2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2</v>
      </c>
      <c r="Q22">
        <f>EDWPCL!C19</f>
        <v>2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17.184000000000001</v>
      </c>
      <c r="AF22" s="56">
        <f>'MSW BWN'!C19</f>
        <v>17.184000000000001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0.23749999999999999</v>
      </c>
      <c r="C23" s="54"/>
      <c r="D23" s="54">
        <f t="shared" si="0"/>
        <v>0.3175</v>
      </c>
      <c r="E23" s="55"/>
      <c r="F23" s="43"/>
      <c r="G23" s="54">
        <f>(BAWANA!Q20+BAWANA!R20+BAWANA!S20+BAWANA!T20)/4000</f>
        <v>7.9000000000000001E-2</v>
      </c>
      <c r="H23" s="54">
        <f>(BAWANA!U20+BAWANA!V20)/4000</f>
        <v>0</v>
      </c>
      <c r="I23" s="54"/>
      <c r="J23" s="54">
        <f t="shared" si="3"/>
        <v>7.9000000000000001E-2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2</v>
      </c>
      <c r="Q23">
        <f>EDWPCL!C20</f>
        <v>2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16.512</v>
      </c>
      <c r="AF23" s="56">
        <f>'MSW BWN'!C20</f>
        <v>16.512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0.23749999999999999</v>
      </c>
      <c r="C24" s="54"/>
      <c r="D24" s="54">
        <f t="shared" si="0"/>
        <v>0.3175</v>
      </c>
      <c r="E24" s="55"/>
      <c r="F24" s="43"/>
      <c r="G24" s="54">
        <f>(BAWANA!Q21+BAWANA!R21+BAWANA!S21+BAWANA!T21)/4000</f>
        <v>7.9000000000000001E-2</v>
      </c>
      <c r="H24" s="54">
        <f>(BAWANA!U21+BAWANA!V21)/4000</f>
        <v>0</v>
      </c>
      <c r="I24" s="54"/>
      <c r="J24" s="54">
        <f t="shared" si="3"/>
        <v>7.9000000000000001E-2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2</v>
      </c>
      <c r="Q24">
        <f>EDWPCL!C21</f>
        <v>2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17.068000000000001</v>
      </c>
      <c r="AF24" s="56">
        <f>'MSW BWN'!C21</f>
        <v>17.068000000000001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0.23749999999999999</v>
      </c>
      <c r="C25" s="54"/>
      <c r="D25" s="54">
        <f t="shared" si="0"/>
        <v>0.3175</v>
      </c>
      <c r="E25" s="55"/>
      <c r="F25" s="43"/>
      <c r="G25" s="54">
        <f>(BAWANA!Q22+BAWANA!R22+BAWANA!S22+BAWANA!T22)/4000</f>
        <v>7.9000000000000001E-2</v>
      </c>
      <c r="H25" s="54">
        <f>(BAWANA!U22+BAWANA!V22)/4000</f>
        <v>0</v>
      </c>
      <c r="I25" s="54"/>
      <c r="J25" s="54">
        <f t="shared" si="3"/>
        <v>7.9000000000000001E-2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2</v>
      </c>
      <c r="Q25">
        <f>EDWPCL!C22</f>
        <v>2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16.760000000000002</v>
      </c>
      <c r="AF25" s="56">
        <f>'MSW BWN'!C22</f>
        <v>16.760000000000002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0.23749999999999999</v>
      </c>
      <c r="C26" s="54"/>
      <c r="D26" s="54">
        <f t="shared" si="0"/>
        <v>0.3175</v>
      </c>
      <c r="E26" s="55"/>
      <c r="F26" s="43"/>
      <c r="G26" s="54">
        <f>(BAWANA!Q23+BAWANA!R23+BAWANA!S23+BAWANA!T23)/4000</f>
        <v>7.9250000000000001E-2</v>
      </c>
      <c r="H26" s="54">
        <f>(BAWANA!U23+BAWANA!V23)/4000</f>
        <v>0</v>
      </c>
      <c r="I26" s="54"/>
      <c r="J26" s="54">
        <f t="shared" si="3"/>
        <v>7.9250000000000001E-2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2</v>
      </c>
      <c r="Q26">
        <f>EDWPCL!C23</f>
        <v>2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17.088000000000001</v>
      </c>
      <c r="AF26" s="56">
        <f>'MSW BWN'!C23</f>
        <v>17.088000000000001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0.23749999999999999</v>
      </c>
      <c r="C27" s="54"/>
      <c r="D27" s="54">
        <f t="shared" si="0"/>
        <v>0.3175</v>
      </c>
      <c r="E27" s="55"/>
      <c r="F27" s="43"/>
      <c r="G27" s="54">
        <f>(BAWANA!Q24+BAWANA!R24+BAWANA!S24+BAWANA!T24)/4000</f>
        <v>7.9250000000000001E-2</v>
      </c>
      <c r="H27" s="54">
        <f>(BAWANA!U24+BAWANA!V24)/4000</f>
        <v>0</v>
      </c>
      <c r="I27" s="54"/>
      <c r="J27" s="54">
        <f t="shared" si="3"/>
        <v>7.9250000000000001E-2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2</v>
      </c>
      <c r="Q27">
        <f>EDWPCL!C24</f>
        <v>2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17.184000000000001</v>
      </c>
      <c r="AF27" s="56">
        <f>'MSW BWN'!C24</f>
        <v>17.184000000000001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0.23749999999999999</v>
      </c>
      <c r="C28" s="54"/>
      <c r="D28" s="54">
        <f t="shared" si="0"/>
        <v>0.3175</v>
      </c>
      <c r="E28" s="55"/>
      <c r="F28" s="43"/>
      <c r="G28" s="54">
        <f>(BAWANA!Q25+BAWANA!R25+BAWANA!S25+BAWANA!T25)/4000</f>
        <v>7.9250000000000001E-2</v>
      </c>
      <c r="H28" s="54">
        <f>(BAWANA!U25+BAWANA!V25)/4000</f>
        <v>0</v>
      </c>
      <c r="I28" s="54"/>
      <c r="J28" s="54">
        <f t="shared" si="3"/>
        <v>7.9250000000000001E-2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2</v>
      </c>
      <c r="Q28">
        <f>EDWPCL!C25</f>
        <v>2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15.724</v>
      </c>
      <c r="AF28" s="56">
        <f>'MSW BWN'!C25</f>
        <v>15.724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0.23749999999999999</v>
      </c>
      <c r="C29" s="54"/>
      <c r="D29" s="54">
        <f t="shared" si="0"/>
        <v>0.3175</v>
      </c>
      <c r="E29" s="55"/>
      <c r="F29" s="43"/>
      <c r="G29" s="54">
        <f>(BAWANA!Q26+BAWANA!R26+BAWANA!S26+BAWANA!T26)/4000</f>
        <v>7.9250000000000001E-2</v>
      </c>
      <c r="H29" s="54">
        <f>(BAWANA!U26+BAWANA!V26)/4000</f>
        <v>0</v>
      </c>
      <c r="I29" s="54"/>
      <c r="J29" s="54">
        <f t="shared" si="3"/>
        <v>7.9250000000000001E-2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2</v>
      </c>
      <c r="Q29">
        <f>EDWPCL!C26</f>
        <v>2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15.648</v>
      </c>
      <c r="AF29" s="56">
        <f>'MSW BWN'!C26</f>
        <v>15.648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0.23749999999999999</v>
      </c>
      <c r="C30" s="54"/>
      <c r="D30" s="54">
        <f t="shared" si="0"/>
        <v>0.3175</v>
      </c>
      <c r="E30" s="55"/>
      <c r="F30" s="43"/>
      <c r="G30" s="54">
        <f>(BAWANA!Q27+BAWANA!R27+BAWANA!S27+BAWANA!T27)/4000</f>
        <v>7.9250000000000001E-2</v>
      </c>
      <c r="H30" s="54">
        <f>(BAWANA!U27+BAWANA!V27)/4000</f>
        <v>0</v>
      </c>
      <c r="I30" s="54"/>
      <c r="J30" s="54">
        <f t="shared" si="3"/>
        <v>7.9250000000000001E-2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2</v>
      </c>
      <c r="Q30">
        <f>EDWPCL!C27</f>
        <v>2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16.436</v>
      </c>
      <c r="AF30" s="56">
        <f>'MSW BWN'!C27</f>
        <v>16.436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0.23749999999999999</v>
      </c>
      <c r="C31" s="54"/>
      <c r="D31" s="54">
        <f t="shared" si="0"/>
        <v>0.3175</v>
      </c>
      <c r="E31" s="55"/>
      <c r="F31" s="43"/>
      <c r="G31" s="54">
        <f>(BAWANA!Q28+BAWANA!R28+BAWANA!S28+BAWANA!T28)/4000</f>
        <v>7.9250000000000001E-2</v>
      </c>
      <c r="H31" s="54">
        <f>(BAWANA!U28+BAWANA!V28)/4000</f>
        <v>0</v>
      </c>
      <c r="I31" s="54"/>
      <c r="J31" s="54">
        <f t="shared" si="3"/>
        <v>7.9250000000000001E-2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2</v>
      </c>
      <c r="Q31">
        <f>EDWPCL!C28</f>
        <v>2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16.608000000000001</v>
      </c>
      <c r="AF31" s="56">
        <f>'MSW BWN'!C28</f>
        <v>16.608000000000001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0.23749999999999999</v>
      </c>
      <c r="C32" s="54"/>
      <c r="D32" s="54">
        <f t="shared" si="0"/>
        <v>0.3175</v>
      </c>
      <c r="E32" s="55"/>
      <c r="F32" s="43"/>
      <c r="G32" s="54">
        <f>(BAWANA!Q29+BAWANA!R29+BAWANA!S29+BAWANA!T29)/4000</f>
        <v>7.9000000000000001E-2</v>
      </c>
      <c r="H32" s="54">
        <f>(BAWANA!U29+BAWANA!V29)/4000</f>
        <v>0</v>
      </c>
      <c r="I32" s="54"/>
      <c r="J32" s="54">
        <f t="shared" si="3"/>
        <v>7.9000000000000001E-2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2</v>
      </c>
      <c r="Q32">
        <f>EDWPCL!C29</f>
        <v>2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15.88</v>
      </c>
      <c r="AF32" s="56">
        <f>'MSW BWN'!C29</f>
        <v>15.88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0.23749999999999999</v>
      </c>
      <c r="C33" s="54"/>
      <c r="D33" s="54">
        <f t="shared" si="0"/>
        <v>0.3175</v>
      </c>
      <c r="E33" s="55"/>
      <c r="F33" s="43"/>
      <c r="G33" s="54">
        <f>(BAWANA!Q30+BAWANA!R30+BAWANA!S30+BAWANA!T30)/4000</f>
        <v>7.9000000000000001E-2</v>
      </c>
      <c r="H33" s="54">
        <f>(BAWANA!U30+BAWANA!V30)/4000</f>
        <v>0</v>
      </c>
      <c r="I33" s="54"/>
      <c r="J33" s="54">
        <f t="shared" si="3"/>
        <v>7.9000000000000001E-2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2</v>
      </c>
      <c r="Q33">
        <f>EDWPCL!C30</f>
        <v>2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16.456</v>
      </c>
      <c r="AF33" s="56">
        <f>'MSW BWN'!C30</f>
        <v>16.456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0.23749999999999999</v>
      </c>
      <c r="C34" s="54"/>
      <c r="D34" s="54">
        <f t="shared" si="0"/>
        <v>0.3175</v>
      </c>
      <c r="E34" s="55"/>
      <c r="F34" s="43"/>
      <c r="G34" s="54">
        <f>(BAWANA!Q31+BAWANA!R31+BAWANA!S31+BAWANA!T31)/4000</f>
        <v>7.8750000000000001E-2</v>
      </c>
      <c r="H34" s="54">
        <f>(BAWANA!U31+BAWANA!V31)/4000</f>
        <v>0</v>
      </c>
      <c r="I34" s="54"/>
      <c r="J34" s="54">
        <f t="shared" si="3"/>
        <v>7.8750000000000001E-2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2</v>
      </c>
      <c r="Q34">
        <f>EDWPCL!C31</f>
        <v>2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16.896000000000001</v>
      </c>
      <c r="AF34" s="56">
        <f>'MSW BWN'!C31</f>
        <v>16.896000000000001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0.23749999999999999</v>
      </c>
      <c r="C35" s="54"/>
      <c r="D35" s="54">
        <f t="shared" si="0"/>
        <v>0.3175</v>
      </c>
      <c r="E35" s="55"/>
      <c r="F35" s="43"/>
      <c r="G35" s="54">
        <f>(BAWANA!Q32+BAWANA!R32+BAWANA!S32+BAWANA!T32)/4000</f>
        <v>7.8750000000000001E-2</v>
      </c>
      <c r="H35" s="54">
        <f>(BAWANA!U32+BAWANA!V32)/4000</f>
        <v>0</v>
      </c>
      <c r="I35" s="54"/>
      <c r="J35" s="54">
        <f t="shared" si="3"/>
        <v>7.8750000000000001E-2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2</v>
      </c>
      <c r="Q35">
        <f>EDWPCL!C32</f>
        <v>2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17.224</v>
      </c>
      <c r="AF35" s="56">
        <f>'MSW BWN'!C32</f>
        <v>17.224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0.23749999999999999</v>
      </c>
      <c r="C36" s="54"/>
      <c r="D36" s="54">
        <f t="shared" si="0"/>
        <v>0.3175</v>
      </c>
      <c r="E36" s="55"/>
      <c r="F36" s="43"/>
      <c r="G36" s="54">
        <f>(BAWANA!Q33+BAWANA!R33+BAWANA!S33+BAWANA!T33)/4000</f>
        <v>7.8750000000000001E-2</v>
      </c>
      <c r="H36" s="54">
        <f>(BAWANA!U33+BAWANA!V33)/4000</f>
        <v>0</v>
      </c>
      <c r="I36" s="54"/>
      <c r="J36" s="54">
        <f t="shared" si="3"/>
        <v>7.8750000000000001E-2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2</v>
      </c>
      <c r="Q36">
        <f>EDWPCL!C33</f>
        <v>2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17.260000000000002</v>
      </c>
      <c r="AF36" s="56">
        <f>'MSW BWN'!C33</f>
        <v>17.260000000000002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0.23749999999999999</v>
      </c>
      <c r="C37" s="54"/>
      <c r="D37" s="54">
        <f t="shared" si="0"/>
        <v>0.3175</v>
      </c>
      <c r="E37" s="55"/>
      <c r="F37" s="43"/>
      <c r="G37" s="54">
        <f>(BAWANA!Q34+BAWANA!R34+BAWANA!S34+BAWANA!T34)/4000</f>
        <v>7.8750000000000001E-2</v>
      </c>
      <c r="H37" s="54">
        <f>(BAWANA!U34+BAWANA!V34)/4000</f>
        <v>0</v>
      </c>
      <c r="I37" s="54"/>
      <c r="J37" s="54">
        <f t="shared" si="3"/>
        <v>7.8750000000000001E-2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2</v>
      </c>
      <c r="Q37">
        <f>EDWPCL!C34</f>
        <v>2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16.588000000000001</v>
      </c>
      <c r="AF37" s="56">
        <f>'MSW BWN'!C34</f>
        <v>16.588000000000001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0.23749999999999999</v>
      </c>
      <c r="C38" s="54"/>
      <c r="D38" s="54">
        <f t="shared" si="0"/>
        <v>0.3175</v>
      </c>
      <c r="E38" s="55"/>
      <c r="F38" s="43"/>
      <c r="G38" s="54">
        <f>(BAWANA!Q35+BAWANA!R35+BAWANA!S35+BAWANA!T35)/4000</f>
        <v>7.8E-2</v>
      </c>
      <c r="H38" s="54">
        <f>(BAWANA!U35+BAWANA!V35)/4000</f>
        <v>0</v>
      </c>
      <c r="I38" s="54"/>
      <c r="J38" s="54">
        <f t="shared" si="3"/>
        <v>7.8E-2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2</v>
      </c>
      <c r="Q38">
        <f>EDWPCL!C35</f>
        <v>2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17.28</v>
      </c>
      <c r="AF38" s="56">
        <f>'MSW BWN'!C35</f>
        <v>17.28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0.23749999999999999</v>
      </c>
      <c r="C39" s="54"/>
      <c r="D39" s="54">
        <f t="shared" si="0"/>
        <v>0.3175</v>
      </c>
      <c r="E39" s="55"/>
      <c r="F39" s="43"/>
      <c r="G39" s="54">
        <f>(BAWANA!Q36+BAWANA!R36+BAWANA!S36+BAWANA!T36)/4000</f>
        <v>7.810075000000001E-2</v>
      </c>
      <c r="H39" s="54">
        <f>(BAWANA!U36+BAWANA!V36)/4000</f>
        <v>0</v>
      </c>
      <c r="I39" s="54"/>
      <c r="J39" s="54">
        <f t="shared" si="3"/>
        <v>7.810075000000001E-2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2</v>
      </c>
      <c r="Q39">
        <f>EDWPCL!C36</f>
        <v>2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16.32</v>
      </c>
      <c r="AF39" s="56">
        <f>'MSW BWN'!C36</f>
        <v>16.32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0.23749999999999999</v>
      </c>
      <c r="C40" s="54"/>
      <c r="D40" s="54">
        <f t="shared" si="0"/>
        <v>0.3175</v>
      </c>
      <c r="E40" s="55"/>
      <c r="F40" s="43"/>
      <c r="G40" s="54">
        <f>(BAWANA!Q37+BAWANA!R37+BAWANA!S37+BAWANA!T37)/4000</f>
        <v>7.4590000000000004E-2</v>
      </c>
      <c r="H40" s="54">
        <f>(BAWANA!U37+BAWANA!V37)/4000</f>
        <v>0</v>
      </c>
      <c r="I40" s="54"/>
      <c r="J40" s="54">
        <f t="shared" si="3"/>
        <v>7.4590000000000004E-2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2</v>
      </c>
      <c r="Q40">
        <f>EDWPCL!C37</f>
        <v>2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16.263999999999999</v>
      </c>
      <c r="AF40" s="56">
        <f>'MSW BWN'!C37</f>
        <v>16.263999999999999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0.23749999999999999</v>
      </c>
      <c r="C41" s="54"/>
      <c r="D41" s="54">
        <f t="shared" si="0"/>
        <v>0.3175</v>
      </c>
      <c r="E41" s="55"/>
      <c r="F41" s="43"/>
      <c r="G41" s="54">
        <f>(BAWANA!Q38+BAWANA!R38+BAWANA!S38+BAWANA!T38)/4000</f>
        <v>7.4590000000000004E-2</v>
      </c>
      <c r="H41" s="54">
        <f>(BAWANA!U38+BAWANA!V38)/4000</f>
        <v>0</v>
      </c>
      <c r="I41" s="54"/>
      <c r="J41" s="54">
        <f t="shared" si="3"/>
        <v>7.4590000000000004E-2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2</v>
      </c>
      <c r="Q41">
        <f>EDWPCL!C38</f>
        <v>2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16.876000000000001</v>
      </c>
      <c r="AF41" s="56">
        <f>'MSW BWN'!C38</f>
        <v>16.876000000000001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0.23749999999999999</v>
      </c>
      <c r="C42" s="54"/>
      <c r="D42" s="54">
        <f t="shared" si="0"/>
        <v>0.3175</v>
      </c>
      <c r="E42" s="55"/>
      <c r="F42" s="43"/>
      <c r="G42" s="54">
        <f>(BAWANA!Q39+BAWANA!R39+BAWANA!S39+BAWANA!T39)/4000</f>
        <v>7.4590000000000004E-2</v>
      </c>
      <c r="H42" s="54">
        <f>(BAWANA!U39+BAWANA!V39)/4000</f>
        <v>0</v>
      </c>
      <c r="I42" s="54"/>
      <c r="J42" s="54">
        <f t="shared" si="3"/>
        <v>7.4590000000000004E-2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2</v>
      </c>
      <c r="Q42">
        <f>EDWPCL!C39</f>
        <v>2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17.012</v>
      </c>
      <c r="AF42" s="56">
        <f>'MSW BWN'!C39</f>
        <v>17.012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0.23749999999999999</v>
      </c>
      <c r="C43" s="54"/>
      <c r="D43" s="54">
        <f t="shared" si="0"/>
        <v>0.3175</v>
      </c>
      <c r="E43" s="55"/>
      <c r="F43" s="43"/>
      <c r="G43" s="54">
        <f>(BAWANA!Q40+BAWANA!R40+BAWANA!S40+BAWANA!T40)/4000</f>
        <v>7.4590000000000004E-2</v>
      </c>
      <c r="H43" s="54">
        <f>(BAWANA!U40+BAWANA!V40)/4000</f>
        <v>0</v>
      </c>
      <c r="I43" s="54"/>
      <c r="J43" s="54">
        <f t="shared" si="3"/>
        <v>7.4590000000000004E-2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2</v>
      </c>
      <c r="Q43">
        <f>EDWPCL!C40</f>
        <v>2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17.260000000000002</v>
      </c>
      <c r="AF43" s="56">
        <f>'MSW BWN'!C40</f>
        <v>17.260000000000002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0.23749999999999999</v>
      </c>
      <c r="C44" s="54"/>
      <c r="D44" s="54">
        <f t="shared" si="0"/>
        <v>0.3175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2</v>
      </c>
      <c r="Q44">
        <f>EDWPCL!C41</f>
        <v>2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17.547999999999998</v>
      </c>
      <c r="AF44" s="56">
        <f>'MSW BWN'!C41</f>
        <v>17.547999999999998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0.23749999999999999</v>
      </c>
      <c r="C45" s="54"/>
      <c r="D45" s="54">
        <f t="shared" si="0"/>
        <v>0.3175</v>
      </c>
      <c r="E45" s="55"/>
      <c r="F45" s="43"/>
      <c r="G45" s="54">
        <f>(BAWANA!Q42+BAWANA!R42+BAWANA!S42+BAWANA!T42)/4000</f>
        <v>7.1489999999999998E-2</v>
      </c>
      <c r="H45" s="54">
        <f>(BAWANA!U42+BAWANA!V42)/4000</f>
        <v>0</v>
      </c>
      <c r="I45" s="54"/>
      <c r="J45" s="54">
        <f t="shared" si="3"/>
        <v>7.1489999999999998E-2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2</v>
      </c>
      <c r="Q45">
        <f>EDWPCL!C42</f>
        <v>2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17.431999999999999</v>
      </c>
      <c r="AF45" s="56">
        <f>'MSW BWN'!C42</f>
        <v>17.431999999999999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0.23749999999999999</v>
      </c>
      <c r="C46" s="54"/>
      <c r="D46" s="54">
        <f t="shared" si="0"/>
        <v>0.3175</v>
      </c>
      <c r="E46" s="55"/>
      <c r="F46" s="43"/>
      <c r="G46" s="54">
        <f>(BAWANA!Q43+BAWANA!R43+BAWANA!S43+BAWANA!T43)/4000</f>
        <v>7.1489999999999998E-2</v>
      </c>
      <c r="H46" s="54">
        <f>(BAWANA!U43+BAWANA!V43)/4000</f>
        <v>0</v>
      </c>
      <c r="I46" s="54"/>
      <c r="J46" s="54">
        <f t="shared" si="3"/>
        <v>7.1489999999999998E-2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2</v>
      </c>
      <c r="Q46">
        <f>EDWPCL!C43</f>
        <v>2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17.3</v>
      </c>
      <c r="AF46" s="56">
        <f>'MSW BWN'!C43</f>
        <v>17.3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0.23749999999999999</v>
      </c>
      <c r="C47" s="54"/>
      <c r="D47" s="54">
        <f t="shared" si="0"/>
        <v>0.3175</v>
      </c>
      <c r="E47" s="55"/>
      <c r="F47" s="43"/>
      <c r="G47" s="54">
        <f>(BAWANA!Q44+BAWANA!R44+BAWANA!S44+BAWANA!T44)/4000</f>
        <v>7.1489999999999998E-2</v>
      </c>
      <c r="H47" s="54">
        <f>(BAWANA!U44+BAWANA!V44)/4000</f>
        <v>0</v>
      </c>
      <c r="I47" s="54"/>
      <c r="J47" s="54">
        <f t="shared" si="3"/>
        <v>7.1489999999999998E-2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2</v>
      </c>
      <c r="Q47">
        <f>EDWPCL!C44</f>
        <v>2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17.416</v>
      </c>
      <c r="AF47" s="56">
        <f>'MSW BWN'!C44</f>
        <v>17.416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0.23749999999999999</v>
      </c>
      <c r="C48" s="54"/>
      <c r="D48" s="54">
        <f t="shared" si="0"/>
        <v>0.3175</v>
      </c>
      <c r="E48" s="55"/>
      <c r="F48" s="43"/>
      <c r="G48" s="54">
        <f>(BAWANA!Q45+BAWANA!R45+BAWANA!S45+BAWANA!T45)/4000</f>
        <v>7.1489999999999998E-2</v>
      </c>
      <c r="H48" s="54">
        <f>(BAWANA!U45+BAWANA!V45)/4000</f>
        <v>0</v>
      </c>
      <c r="I48" s="54"/>
      <c r="J48" s="54">
        <f t="shared" si="3"/>
        <v>7.1489999999999998E-2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2</v>
      </c>
      <c r="Q48">
        <f>EDWPCL!C45</f>
        <v>2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17.32</v>
      </c>
      <c r="AF48" s="56">
        <f>'MSW BWN'!C45</f>
        <v>17.32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0.23749999999999999</v>
      </c>
      <c r="C49" s="54"/>
      <c r="D49" s="54">
        <f t="shared" si="0"/>
        <v>0.3175</v>
      </c>
      <c r="E49" s="55"/>
      <c r="F49" s="43"/>
      <c r="G49" s="54">
        <f>(BAWANA!Q46+BAWANA!R46+BAWANA!S46+BAWANA!T46)/4000</f>
        <v>7.1489999999999998E-2</v>
      </c>
      <c r="H49" s="54">
        <f>(BAWANA!U46+BAWANA!V46)/4000</f>
        <v>0</v>
      </c>
      <c r="I49" s="54"/>
      <c r="J49" s="54">
        <f t="shared" si="3"/>
        <v>7.1489999999999998E-2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2</v>
      </c>
      <c r="Q49">
        <f>EDWPCL!C46</f>
        <v>2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17.260000000000002</v>
      </c>
      <c r="AF49" s="56">
        <f>'MSW BWN'!C46</f>
        <v>17.260000000000002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0.23749999999999999</v>
      </c>
      <c r="C50" s="54"/>
      <c r="D50" s="54">
        <f t="shared" si="0"/>
        <v>0.3175</v>
      </c>
      <c r="E50" s="55"/>
      <c r="F50" s="43"/>
      <c r="G50" s="54">
        <f>(BAWANA!Q47+BAWANA!R47+BAWANA!S47+BAWANA!T47)/4000</f>
        <v>7.1489999999999998E-2</v>
      </c>
      <c r="H50" s="54">
        <f>(BAWANA!U47+BAWANA!V47)/4000</f>
        <v>0</v>
      </c>
      <c r="I50" s="54"/>
      <c r="J50" s="54">
        <f t="shared" si="3"/>
        <v>7.1489999999999998E-2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2</v>
      </c>
      <c r="Q50">
        <f>EDWPCL!C47</f>
        <v>2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17.416</v>
      </c>
      <c r="AF50" s="56">
        <f>'MSW BWN'!C47</f>
        <v>17.416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0.23749999999999999</v>
      </c>
      <c r="C51" s="54"/>
      <c r="D51" s="54">
        <f t="shared" si="0"/>
        <v>0.3175</v>
      </c>
      <c r="E51" s="55"/>
      <c r="F51" s="43"/>
      <c r="G51" s="54">
        <f>(BAWANA!Q48+BAWANA!R48+BAWANA!S48+BAWANA!T48)/4000</f>
        <v>7.1489999999999998E-2</v>
      </c>
      <c r="H51" s="54">
        <f>(BAWANA!U48+BAWANA!V48)/4000</f>
        <v>0</v>
      </c>
      <c r="I51" s="54"/>
      <c r="J51" s="54">
        <f t="shared" si="3"/>
        <v>7.1489999999999998E-2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2</v>
      </c>
      <c r="Q51">
        <f>EDWPCL!C48</f>
        <v>2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17.911999999999999</v>
      </c>
      <c r="AF51" s="56">
        <f>'MSW BWN'!C48</f>
        <v>17.911999999999999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0.23749999999999999</v>
      </c>
      <c r="C52" s="54"/>
      <c r="D52" s="54">
        <f t="shared" si="0"/>
        <v>0.3175</v>
      </c>
      <c r="E52" s="55"/>
      <c r="F52" s="43"/>
      <c r="G52" s="54">
        <f>(BAWANA!Q49+BAWANA!R49+BAWANA!S49+BAWANA!T49)/4000</f>
        <v>7.1489999999999998E-2</v>
      </c>
      <c r="H52" s="54">
        <f>(BAWANA!U49+BAWANA!V49)/4000</f>
        <v>0</v>
      </c>
      <c r="I52" s="54"/>
      <c r="J52" s="54">
        <f t="shared" si="3"/>
        <v>7.1489999999999998E-2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2</v>
      </c>
      <c r="Q52">
        <f>EDWPCL!C49</f>
        <v>2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17.492000000000001</v>
      </c>
      <c r="AF52" s="56">
        <f>'MSW BWN'!C49</f>
        <v>17.492000000000001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0.23749999999999999</v>
      </c>
      <c r="C53" s="54"/>
      <c r="D53" s="54">
        <f t="shared" si="0"/>
        <v>0.3175</v>
      </c>
      <c r="E53" s="55"/>
      <c r="F53" s="43"/>
      <c r="G53" s="54">
        <f>(BAWANA!Q50+BAWANA!R50+BAWANA!S50+BAWANA!T50)/4000</f>
        <v>7.1489999999999998E-2</v>
      </c>
      <c r="H53" s="54">
        <f>(BAWANA!U50+BAWANA!V50)/4000</f>
        <v>0</v>
      </c>
      <c r="I53" s="54"/>
      <c r="J53" s="54">
        <f t="shared" si="3"/>
        <v>7.1489999999999998E-2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2</v>
      </c>
      <c r="Q53">
        <f>EDWPCL!C50</f>
        <v>2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17.047999999999998</v>
      </c>
      <c r="AF53" s="56">
        <f>'MSW BWN'!C50</f>
        <v>17.047999999999998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0.23250000000000001</v>
      </c>
      <c r="C54" s="54"/>
      <c r="D54" s="54">
        <f t="shared" si="0"/>
        <v>0.3125</v>
      </c>
      <c r="E54" s="55"/>
      <c r="F54" s="43"/>
      <c r="G54" s="54">
        <f>(BAWANA!Q51+BAWANA!R51+BAWANA!S51+BAWANA!T51)/4000</f>
        <v>7.1489999999999998E-2</v>
      </c>
      <c r="H54" s="54">
        <f>(BAWANA!U51+BAWANA!V51)/4000</f>
        <v>0</v>
      </c>
      <c r="I54" s="54"/>
      <c r="J54" s="54">
        <f t="shared" si="3"/>
        <v>7.1489999999999998E-2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2</v>
      </c>
      <c r="Q54">
        <f>EDWPCL!C51</f>
        <v>2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16.552</v>
      </c>
      <c r="AF54" s="56">
        <f>'MSW BWN'!C51</f>
        <v>16.552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0.23250000000000001</v>
      </c>
      <c r="C55" s="54"/>
      <c r="D55" s="54">
        <f t="shared" si="0"/>
        <v>0.3125</v>
      </c>
      <c r="E55" s="55"/>
      <c r="F55" s="43"/>
      <c r="G55" s="54">
        <f>(BAWANA!Q52+BAWANA!R52+BAWANA!S52+BAWANA!T52)/4000</f>
        <v>7.1489999999999998E-2</v>
      </c>
      <c r="H55" s="54">
        <f>(BAWANA!U52+BAWANA!V52)/4000</f>
        <v>0</v>
      </c>
      <c r="I55" s="54"/>
      <c r="J55" s="54">
        <f t="shared" si="3"/>
        <v>7.1489999999999998E-2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2</v>
      </c>
      <c r="Q55">
        <f>EDWPCL!C52</f>
        <v>2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17.568000000000001</v>
      </c>
      <c r="AF55" s="56">
        <f>'MSW BWN'!C52</f>
        <v>17.568000000000001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0.23250000000000001</v>
      </c>
      <c r="C56" s="54"/>
      <c r="D56" s="54">
        <f t="shared" si="0"/>
        <v>0.3125</v>
      </c>
      <c r="E56" s="55"/>
      <c r="F56" s="43"/>
      <c r="G56" s="54">
        <f>(BAWANA!Q53+BAWANA!R53+BAWANA!S53+BAWANA!T53)/4000</f>
        <v>7.1489999999999998E-2</v>
      </c>
      <c r="H56" s="54">
        <f>(BAWANA!U53+BAWANA!V53)/4000</f>
        <v>0</v>
      </c>
      <c r="I56" s="54"/>
      <c r="J56" s="54">
        <f t="shared" si="3"/>
        <v>7.1489999999999998E-2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2</v>
      </c>
      <c r="Q56">
        <f>EDWPCL!C53</f>
        <v>2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17.088000000000001</v>
      </c>
      <c r="AF56" s="56">
        <f>'MSW BWN'!C53</f>
        <v>17.088000000000001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0.23250000000000001</v>
      </c>
      <c r="C57" s="54"/>
      <c r="D57" s="54">
        <f t="shared" si="0"/>
        <v>0.3125</v>
      </c>
      <c r="E57" s="55"/>
      <c r="F57" s="43"/>
      <c r="G57" s="54">
        <f>(BAWANA!Q54+BAWANA!R54+BAWANA!S54+BAWANA!T54)/4000</f>
        <v>7.1489999999999998E-2</v>
      </c>
      <c r="H57" s="54">
        <f>(BAWANA!U54+BAWANA!V54)/4000</f>
        <v>0</v>
      </c>
      <c r="I57" s="54"/>
      <c r="J57" s="54">
        <f t="shared" si="3"/>
        <v>7.1489999999999998E-2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2</v>
      </c>
      <c r="Q57">
        <f>EDWPCL!C54</f>
        <v>2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16.588000000000001</v>
      </c>
      <c r="AF57" s="56">
        <f>'MSW BWN'!C54</f>
        <v>16.588000000000001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0.23250000000000001</v>
      </c>
      <c r="C58" s="54"/>
      <c r="D58" s="54">
        <f t="shared" si="0"/>
        <v>0.3125</v>
      </c>
      <c r="E58" s="55"/>
      <c r="F58" s="43"/>
      <c r="G58" s="54">
        <f>(BAWANA!Q55+BAWANA!R55+BAWANA!S55+BAWANA!T55)/4000</f>
        <v>7.1489999999999998E-2</v>
      </c>
      <c r="H58" s="54">
        <f>(BAWANA!U55+BAWANA!V55)/4000</f>
        <v>0</v>
      </c>
      <c r="I58" s="54"/>
      <c r="J58" s="54">
        <f t="shared" si="3"/>
        <v>7.1489999999999998E-2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2</v>
      </c>
      <c r="Q58">
        <f>EDWPCL!C55</f>
        <v>2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16.608000000000001</v>
      </c>
      <c r="AF58" s="56">
        <f>'MSW BWN'!C55</f>
        <v>16.608000000000001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0.23250000000000001</v>
      </c>
      <c r="C59" s="54"/>
      <c r="D59" s="54">
        <f t="shared" si="0"/>
        <v>0.3125</v>
      </c>
      <c r="E59" s="55"/>
      <c r="F59" s="43"/>
      <c r="G59" s="54">
        <f>(BAWANA!Q56+BAWANA!R56+BAWANA!S56+BAWANA!T56)/4000</f>
        <v>7.1489999999999998E-2</v>
      </c>
      <c r="H59" s="54">
        <f>(BAWANA!U56+BAWANA!V56)/4000</f>
        <v>0</v>
      </c>
      <c r="I59" s="54"/>
      <c r="J59" s="54">
        <f t="shared" si="3"/>
        <v>7.1489999999999998E-2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2</v>
      </c>
      <c r="Q59">
        <f>EDWPCL!C56</f>
        <v>2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16.896000000000001</v>
      </c>
      <c r="AF59" s="56">
        <f>'MSW BWN'!C56</f>
        <v>16.896000000000001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0.23250000000000001</v>
      </c>
      <c r="C60" s="54"/>
      <c r="D60" s="54">
        <f t="shared" si="0"/>
        <v>0.3125</v>
      </c>
      <c r="E60" s="55"/>
      <c r="F60" s="43"/>
      <c r="G60" s="54">
        <f>(BAWANA!Q57+BAWANA!R57+BAWANA!S57+BAWANA!T57)/4000</f>
        <v>7.1489999999999998E-2</v>
      </c>
      <c r="H60" s="54">
        <f>(BAWANA!U57+BAWANA!V57)/4000</f>
        <v>0</v>
      </c>
      <c r="I60" s="54"/>
      <c r="J60" s="54">
        <f t="shared" si="3"/>
        <v>7.1489999999999998E-2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2</v>
      </c>
      <c r="Q60">
        <f>EDWPCL!C57</f>
        <v>2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17.032</v>
      </c>
      <c r="AF60" s="56">
        <f>'MSW BWN'!C57</f>
        <v>17.032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0.23250000000000001</v>
      </c>
      <c r="C61" s="54"/>
      <c r="D61" s="54">
        <f t="shared" si="0"/>
        <v>0.3125</v>
      </c>
      <c r="E61" s="55"/>
      <c r="F61" s="43"/>
      <c r="G61" s="54">
        <f>(BAWANA!Q58+BAWANA!R58+BAWANA!S58+BAWANA!T58)/4000</f>
        <v>7.1489999999999998E-2</v>
      </c>
      <c r="H61" s="54">
        <f>(BAWANA!U58+BAWANA!V58)/4000</f>
        <v>0</v>
      </c>
      <c r="I61" s="54"/>
      <c r="J61" s="54">
        <f t="shared" si="3"/>
        <v>7.1489999999999998E-2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2</v>
      </c>
      <c r="Q61">
        <f>EDWPCL!C58</f>
        <v>2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17.108000000000001</v>
      </c>
      <c r="AF61" s="56">
        <f>'MSW BWN'!C58</f>
        <v>17.108000000000001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0.23250000000000001</v>
      </c>
      <c r="C62" s="54"/>
      <c r="D62" s="54">
        <f t="shared" si="0"/>
        <v>0.3125</v>
      </c>
      <c r="E62" s="55"/>
      <c r="F62" s="43"/>
      <c r="G62" s="54">
        <f>(BAWANA!Q59+BAWANA!R59+BAWANA!S59+BAWANA!T59)/4000</f>
        <v>7.1489999999999998E-2</v>
      </c>
      <c r="H62" s="54">
        <f>(BAWANA!U59+BAWANA!V59)/4000</f>
        <v>0</v>
      </c>
      <c r="I62" s="54"/>
      <c r="J62" s="54">
        <f t="shared" si="3"/>
        <v>7.1489999999999998E-2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2</v>
      </c>
      <c r="Q62">
        <f>EDWPCL!C59</f>
        <v>2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16.204000000000001</v>
      </c>
      <c r="AF62" s="56">
        <f>'MSW BWN'!C59</f>
        <v>16.204000000000001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0.23250000000000001</v>
      </c>
      <c r="C63" s="54"/>
      <c r="D63" s="54">
        <f t="shared" si="0"/>
        <v>0.3125</v>
      </c>
      <c r="E63" s="55"/>
      <c r="F63" s="43"/>
      <c r="G63" s="54">
        <f>(BAWANA!Q60+BAWANA!R60+BAWANA!S60+BAWANA!T60)/4000</f>
        <v>7.1489999999999998E-2</v>
      </c>
      <c r="H63" s="54">
        <f>(BAWANA!U60+BAWANA!V60)/4000</f>
        <v>0</v>
      </c>
      <c r="I63" s="54"/>
      <c r="J63" s="54">
        <f t="shared" si="3"/>
        <v>7.1489999999999998E-2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2</v>
      </c>
      <c r="Q63">
        <f>EDWPCL!C60</f>
        <v>2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17.184000000000001</v>
      </c>
      <c r="AF63" s="56">
        <f>'MSW BWN'!C60</f>
        <v>17.184000000000001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0.23250000000000001</v>
      </c>
      <c r="C64" s="54"/>
      <c r="D64" s="54">
        <f t="shared" si="0"/>
        <v>0.3125</v>
      </c>
      <c r="E64" s="55"/>
      <c r="F64" s="43"/>
      <c r="G64" s="54">
        <f>(BAWANA!Q61+BAWANA!R61+BAWANA!S61+BAWANA!T61)/4000</f>
        <v>7.6249999999999998E-2</v>
      </c>
      <c r="H64" s="54">
        <f>(BAWANA!U61+BAWANA!V61)/4000</f>
        <v>0</v>
      </c>
      <c r="I64" s="54"/>
      <c r="J64" s="54">
        <f t="shared" si="3"/>
        <v>7.6249999999999998E-2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2</v>
      </c>
      <c r="Q64">
        <f>EDWPCL!C61</f>
        <v>2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18.184000000000001</v>
      </c>
      <c r="AF64" s="56">
        <f>'MSW BWN'!C61</f>
        <v>18.184000000000001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0.23250000000000001</v>
      </c>
      <c r="C65" s="54"/>
      <c r="D65" s="54">
        <f t="shared" si="0"/>
        <v>0.3125</v>
      </c>
      <c r="E65" s="55"/>
      <c r="F65" s="43"/>
      <c r="G65" s="54">
        <f>(BAWANA!Q62+BAWANA!R62+BAWANA!S62+BAWANA!T62)/4000</f>
        <v>7.6249999999999998E-2</v>
      </c>
      <c r="H65" s="54">
        <f>(BAWANA!U62+BAWANA!V62)/4000</f>
        <v>0</v>
      </c>
      <c r="I65" s="54"/>
      <c r="J65" s="54">
        <f t="shared" si="3"/>
        <v>7.6249999999999998E-2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2</v>
      </c>
      <c r="Q65">
        <f>EDWPCL!C62</f>
        <v>2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17.835999999999999</v>
      </c>
      <c r="AF65" s="56">
        <f>'MSW BWN'!C62</f>
        <v>17.835999999999999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0.23250000000000001</v>
      </c>
      <c r="C66" s="54"/>
      <c r="D66" s="54">
        <f t="shared" si="0"/>
        <v>0.3125</v>
      </c>
      <c r="E66" s="55"/>
      <c r="F66" s="43"/>
      <c r="G66" s="54">
        <f>(BAWANA!Q63+BAWANA!R63+BAWANA!S63+BAWANA!T63)/4000</f>
        <v>7.5999999999999998E-2</v>
      </c>
      <c r="H66" s="54">
        <f>(BAWANA!U63+BAWANA!V63)/4000</f>
        <v>0</v>
      </c>
      <c r="I66" s="54"/>
      <c r="J66" s="54">
        <f t="shared" si="3"/>
        <v>7.5999999999999998E-2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2</v>
      </c>
      <c r="Q66">
        <f>EDWPCL!C63</f>
        <v>2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17.896000000000001</v>
      </c>
      <c r="AF66" s="56">
        <f>'MSW BWN'!C63</f>
        <v>17.896000000000001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0.23250000000000001</v>
      </c>
      <c r="C67" s="54"/>
      <c r="D67" s="54">
        <f t="shared" si="0"/>
        <v>0.3125</v>
      </c>
      <c r="E67" s="55"/>
      <c r="F67" s="43"/>
      <c r="G67" s="54">
        <f>(BAWANA!Q64+BAWANA!R64+BAWANA!S64+BAWANA!T64)/4000</f>
        <v>7.5999999999999998E-2</v>
      </c>
      <c r="H67" s="54">
        <f>(BAWANA!U64+BAWANA!V64)/4000</f>
        <v>0</v>
      </c>
      <c r="I67" s="54"/>
      <c r="J67" s="54">
        <f t="shared" si="3"/>
        <v>7.5999999999999998E-2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2</v>
      </c>
      <c r="Q67">
        <f>EDWPCL!C64</f>
        <v>2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17.224</v>
      </c>
      <c r="AF67" s="56">
        <f>'MSW BWN'!C64</f>
        <v>17.224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0.23250000000000001</v>
      </c>
      <c r="C68" s="54"/>
      <c r="D68" s="54">
        <f t="shared" si="0"/>
        <v>0.3125</v>
      </c>
      <c r="E68" s="55"/>
      <c r="F68" s="43"/>
      <c r="G68" s="54">
        <f>(BAWANA!Q65+BAWANA!R65+BAWANA!S65+BAWANA!T65)/4000</f>
        <v>7.5999999999999998E-2</v>
      </c>
      <c r="H68" s="54">
        <f>(BAWANA!U65+BAWANA!V65)/4000</f>
        <v>0</v>
      </c>
      <c r="I68" s="54"/>
      <c r="J68" s="54">
        <f t="shared" si="3"/>
        <v>7.5999999999999998E-2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2</v>
      </c>
      <c r="Q68">
        <f>EDWPCL!C65</f>
        <v>2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16.396000000000001</v>
      </c>
      <c r="AF68" s="56">
        <f>'MSW BWN'!C65</f>
        <v>16.396000000000001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0.23250000000000001</v>
      </c>
      <c r="C69" s="54"/>
      <c r="D69" s="54">
        <f t="shared" si="0"/>
        <v>0.3125</v>
      </c>
      <c r="E69" s="55"/>
      <c r="F69" s="43"/>
      <c r="G69" s="54">
        <f>(BAWANA!Q66+BAWANA!R66+BAWANA!S66+BAWANA!T66)/4000</f>
        <v>7.5999999999999998E-2</v>
      </c>
      <c r="H69" s="54">
        <f>(BAWANA!U66+BAWANA!V66)/4000</f>
        <v>0</v>
      </c>
      <c r="I69" s="54"/>
      <c r="J69" s="54">
        <f t="shared" si="3"/>
        <v>7.5999999999999998E-2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2</v>
      </c>
      <c r="Q69">
        <f>EDWPCL!C66</f>
        <v>2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16.916</v>
      </c>
      <c r="AF69" s="56">
        <f>'MSW BWN'!C66</f>
        <v>16.916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0.23250000000000001</v>
      </c>
      <c r="C70" s="54"/>
      <c r="D70" s="54">
        <f t="shared" ref="D70:D101" si="8">A70+B70+C70</f>
        <v>0.3125</v>
      </c>
      <c r="E70" s="55"/>
      <c r="F70" s="43"/>
      <c r="G70" s="54">
        <f>(BAWANA!Q67+BAWANA!R67+BAWANA!S67+BAWANA!T67)/4000</f>
        <v>7.5999999999999998E-2</v>
      </c>
      <c r="H70" s="54">
        <f>(BAWANA!U67+BAWANA!V67)/4000</f>
        <v>0</v>
      </c>
      <c r="I70" s="54"/>
      <c r="J70" s="54">
        <f t="shared" si="3"/>
        <v>7.5999999999999998E-2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2</v>
      </c>
      <c r="Q70">
        <f>EDWPCL!C67</f>
        <v>2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17.396000000000001</v>
      </c>
      <c r="AF70" s="56">
        <f>'MSW BWN'!C67</f>
        <v>17.396000000000001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0.23250000000000001</v>
      </c>
      <c r="C71" s="54"/>
      <c r="D71" s="54">
        <f t="shared" si="8"/>
        <v>0.3125</v>
      </c>
      <c r="E71" s="55"/>
      <c r="F71" s="43"/>
      <c r="G71" s="54">
        <f>(BAWANA!Q68+BAWANA!R68+BAWANA!S68+BAWANA!T68)/4000</f>
        <v>7.5999999999999998E-2</v>
      </c>
      <c r="H71" s="54">
        <f>(BAWANA!U68+BAWANA!V68)/4000</f>
        <v>0</v>
      </c>
      <c r="I71" s="54"/>
      <c r="J71" s="54">
        <f t="shared" ref="J71:J101" si="9">G71+H71+I71</f>
        <v>7.5999999999999998E-2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2</v>
      </c>
      <c r="Q71">
        <f>EDWPCL!C68</f>
        <v>2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17.28</v>
      </c>
      <c r="AF71" s="56">
        <f>'MSW BWN'!C68</f>
        <v>17.28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0.23250000000000001</v>
      </c>
      <c r="C72" s="54"/>
      <c r="D72" s="54">
        <f t="shared" si="8"/>
        <v>0.3125</v>
      </c>
      <c r="E72" s="55"/>
      <c r="F72" s="43"/>
      <c r="G72" s="54">
        <f>(BAWANA!Q69+BAWANA!R69+BAWANA!S69+BAWANA!T69)/4000</f>
        <v>7.5999999999999998E-2</v>
      </c>
      <c r="H72" s="54">
        <f>(BAWANA!U69+BAWANA!V69)/4000</f>
        <v>0</v>
      </c>
      <c r="I72" s="54"/>
      <c r="J72" s="54">
        <f t="shared" si="9"/>
        <v>7.5999999999999998E-2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2</v>
      </c>
      <c r="Q72">
        <f>EDWPCL!C69</f>
        <v>2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17.643999999999998</v>
      </c>
      <c r="AF72" s="56">
        <f>'MSW BWN'!C69</f>
        <v>17.643999999999998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0.23250000000000001</v>
      </c>
      <c r="C73" s="54"/>
      <c r="D73" s="54">
        <f t="shared" si="8"/>
        <v>0.3125</v>
      </c>
      <c r="E73" s="55"/>
      <c r="F73" s="43"/>
      <c r="G73" s="54">
        <f>(BAWANA!Q70+BAWANA!R70+BAWANA!S70+BAWANA!T70)/4000</f>
        <v>7.5999999999999998E-2</v>
      </c>
      <c r="H73" s="54">
        <f>(BAWANA!U70+BAWANA!V70)/4000</f>
        <v>0</v>
      </c>
      <c r="I73" s="54"/>
      <c r="J73" s="54">
        <f t="shared" si="9"/>
        <v>7.5999999999999998E-2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2</v>
      </c>
      <c r="Q73">
        <f>EDWPCL!C70</f>
        <v>2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16.744</v>
      </c>
      <c r="AF73" s="56">
        <f>'MSW BWN'!C70</f>
        <v>16.744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0.23250000000000001</v>
      </c>
      <c r="C74" s="54"/>
      <c r="D74" s="54">
        <f t="shared" si="8"/>
        <v>0.3125</v>
      </c>
      <c r="E74" s="55"/>
      <c r="F74" s="43"/>
      <c r="G74" s="54">
        <f>(BAWANA!Q71+BAWANA!R71+BAWANA!S71+BAWANA!T71)/4000</f>
        <v>7.6249999999999998E-2</v>
      </c>
      <c r="H74" s="54">
        <f>(BAWANA!U71+BAWANA!V71)/4000</f>
        <v>0</v>
      </c>
      <c r="I74" s="54"/>
      <c r="J74" s="54">
        <f t="shared" si="9"/>
        <v>7.6249999999999998E-2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2</v>
      </c>
      <c r="Q74">
        <f>EDWPCL!C71</f>
        <v>2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16.472000000000001</v>
      </c>
      <c r="AF74" s="56">
        <f>'MSW BWN'!C71</f>
        <v>16.472000000000001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0.23250000000000001</v>
      </c>
      <c r="C75" s="54"/>
      <c r="D75" s="54">
        <f t="shared" si="8"/>
        <v>0.3125</v>
      </c>
      <c r="E75" s="55"/>
      <c r="F75" s="43"/>
      <c r="G75" s="54">
        <f>(BAWANA!Q72+BAWANA!R72+BAWANA!S72+BAWANA!T72)/4000</f>
        <v>7.6249999999999998E-2</v>
      </c>
      <c r="H75" s="54">
        <f>(BAWANA!U72+BAWANA!V72)/4000</f>
        <v>0</v>
      </c>
      <c r="I75" s="54"/>
      <c r="J75" s="54">
        <f t="shared" si="9"/>
        <v>7.6249999999999998E-2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2</v>
      </c>
      <c r="Q75">
        <f>EDWPCL!C72</f>
        <v>2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16.992000000000001</v>
      </c>
      <c r="AF75" s="56">
        <f>'MSW BWN'!C72</f>
        <v>16.992000000000001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0.23250000000000001</v>
      </c>
      <c r="C76" s="54"/>
      <c r="D76" s="54">
        <f t="shared" si="8"/>
        <v>0.3125</v>
      </c>
      <c r="E76" s="55"/>
      <c r="F76" s="43"/>
      <c r="G76" s="54">
        <f>(BAWANA!Q73+BAWANA!R73+BAWANA!S73+BAWANA!T73)/4000</f>
        <v>7.6249999999999998E-2</v>
      </c>
      <c r="H76" s="54">
        <f>(BAWANA!U73+BAWANA!V73)/4000</f>
        <v>0</v>
      </c>
      <c r="I76" s="54"/>
      <c r="J76" s="54">
        <f t="shared" si="9"/>
        <v>7.6249999999999998E-2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2</v>
      </c>
      <c r="Q76">
        <f>EDWPCL!C73</f>
        <v>2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17.088000000000001</v>
      </c>
      <c r="AF76" s="56">
        <f>'MSW BWN'!C73</f>
        <v>17.088000000000001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0.23250000000000001</v>
      </c>
      <c r="C77" s="54"/>
      <c r="D77" s="54">
        <f t="shared" si="8"/>
        <v>0.3125</v>
      </c>
      <c r="E77" s="55"/>
      <c r="F77" s="43"/>
      <c r="G77" s="54">
        <f>(BAWANA!Q74+BAWANA!R74+BAWANA!S74+BAWANA!T74)/4000</f>
        <v>7.6249999999999998E-2</v>
      </c>
      <c r="H77" s="54">
        <f>(BAWANA!U74+BAWANA!V74)/4000</f>
        <v>0</v>
      </c>
      <c r="I77" s="54"/>
      <c r="J77" s="54">
        <f t="shared" si="9"/>
        <v>7.6249999999999998E-2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2</v>
      </c>
      <c r="Q77">
        <f>EDWPCL!C74</f>
        <v>2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17.911999999999999</v>
      </c>
      <c r="AF77" s="56">
        <f>'MSW BWN'!C74</f>
        <v>17.911999999999999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0.23749999999999999</v>
      </c>
      <c r="C78" s="54"/>
      <c r="D78" s="54">
        <f t="shared" si="8"/>
        <v>0.3175</v>
      </c>
      <c r="E78" s="55"/>
      <c r="F78" s="43"/>
      <c r="G78" s="54">
        <f>(BAWANA!Q75+BAWANA!R75+BAWANA!S75+BAWANA!T75)/4000</f>
        <v>7.6249999999999998E-2</v>
      </c>
      <c r="H78" s="54">
        <f>(BAWANA!U75+BAWANA!V75)/4000</f>
        <v>0</v>
      </c>
      <c r="I78" s="54"/>
      <c r="J78" s="54">
        <f t="shared" si="9"/>
        <v>7.6249999999999998E-2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2</v>
      </c>
      <c r="Q78">
        <f>EDWPCL!C75</f>
        <v>2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17.164000000000001</v>
      </c>
      <c r="AF78" s="56">
        <f>'MSW BWN'!C75</f>
        <v>17.164000000000001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0.23749999999999999</v>
      </c>
      <c r="C79" s="54"/>
      <c r="D79" s="54">
        <f t="shared" si="8"/>
        <v>0.3175</v>
      </c>
      <c r="E79" s="55"/>
      <c r="F79" s="43"/>
      <c r="G79" s="54">
        <f>(BAWANA!Q76+BAWANA!R76+BAWANA!S76+BAWANA!T76)/4000</f>
        <v>7.6249999999999998E-2</v>
      </c>
      <c r="H79" s="54">
        <f>(BAWANA!U76+BAWANA!V76)/4000</f>
        <v>0</v>
      </c>
      <c r="I79" s="54"/>
      <c r="J79" s="54">
        <f t="shared" si="9"/>
        <v>7.6249999999999998E-2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2</v>
      </c>
      <c r="Q79">
        <f>EDWPCL!C76</f>
        <v>2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16.512</v>
      </c>
      <c r="AF79" s="56">
        <f>'MSW BWN'!C76</f>
        <v>16.512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0.23749999999999999</v>
      </c>
      <c r="C80" s="54"/>
      <c r="D80" s="54">
        <f t="shared" si="8"/>
        <v>0.3175</v>
      </c>
      <c r="E80" s="55"/>
      <c r="F80" s="43"/>
      <c r="G80" s="54">
        <f>(BAWANA!Q77+BAWANA!R77+BAWANA!S77+BAWANA!T77)/4000</f>
        <v>7.6499999999999999E-2</v>
      </c>
      <c r="H80" s="54">
        <f>(BAWANA!U77+BAWANA!V77)/4000</f>
        <v>0</v>
      </c>
      <c r="I80" s="54"/>
      <c r="J80" s="54">
        <f t="shared" si="9"/>
        <v>7.6499999999999999E-2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2</v>
      </c>
      <c r="Q80">
        <f>EDWPCL!C77</f>
        <v>2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16.148</v>
      </c>
      <c r="AF80" s="56">
        <f>'MSW BWN'!C77</f>
        <v>16.148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0.23749999999999999</v>
      </c>
      <c r="C81" s="54"/>
      <c r="D81" s="54">
        <f t="shared" si="8"/>
        <v>0.3175</v>
      </c>
      <c r="E81" s="55"/>
      <c r="F81" s="43"/>
      <c r="G81" s="54">
        <f>(BAWANA!Q78+BAWANA!R78+BAWANA!S78+BAWANA!T78)/4000</f>
        <v>7.6499999999999999E-2</v>
      </c>
      <c r="H81" s="54">
        <f>(BAWANA!U78+BAWANA!V78)/4000</f>
        <v>0</v>
      </c>
      <c r="I81" s="54"/>
      <c r="J81" s="54">
        <f t="shared" si="9"/>
        <v>7.6499999999999999E-2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2</v>
      </c>
      <c r="Q81">
        <f>EDWPCL!C78</f>
        <v>2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16.760000000000002</v>
      </c>
      <c r="AF81" s="56">
        <f>'MSW BWN'!C78</f>
        <v>16.760000000000002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0.23749999999999999</v>
      </c>
      <c r="C82" s="54"/>
      <c r="D82" s="54">
        <f t="shared" si="8"/>
        <v>0.3175</v>
      </c>
      <c r="E82" s="55"/>
      <c r="F82" s="43"/>
      <c r="G82" s="54">
        <f>(BAWANA!Q79+BAWANA!R79+BAWANA!S79+BAWANA!T79)/4000</f>
        <v>7.6499999999999999E-2</v>
      </c>
      <c r="H82" s="54">
        <f>(BAWANA!U79+BAWANA!V79)/4000</f>
        <v>0</v>
      </c>
      <c r="I82" s="54"/>
      <c r="J82" s="54">
        <f t="shared" si="9"/>
        <v>7.6499999999999999E-2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2</v>
      </c>
      <c r="Q82">
        <f>EDWPCL!C79</f>
        <v>2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17.896000000000001</v>
      </c>
      <c r="AF82" s="56">
        <f>'MSW BWN'!C79</f>
        <v>17.896000000000001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0.23749999999999999</v>
      </c>
      <c r="C83" s="54"/>
      <c r="D83" s="54">
        <f t="shared" si="8"/>
        <v>0.3175</v>
      </c>
      <c r="E83" s="55"/>
      <c r="F83" s="43"/>
      <c r="G83" s="54">
        <f>(BAWANA!Q80+BAWANA!R80+BAWANA!S80+BAWANA!T80)/4000</f>
        <v>7.6499999999999999E-2</v>
      </c>
      <c r="H83" s="54">
        <f>(BAWANA!U80+BAWANA!V80)/4000</f>
        <v>0</v>
      </c>
      <c r="I83" s="54"/>
      <c r="J83" s="54">
        <f t="shared" si="9"/>
        <v>7.6499999999999999E-2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2</v>
      </c>
      <c r="Q83">
        <f>EDWPCL!C80</f>
        <v>2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18.488</v>
      </c>
      <c r="AF83" s="56">
        <f>'MSW BWN'!C80</f>
        <v>18.488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0.23749999999999999</v>
      </c>
      <c r="C84" s="54"/>
      <c r="D84" s="54">
        <f t="shared" si="8"/>
        <v>0.3175</v>
      </c>
      <c r="E84" s="55"/>
      <c r="F84" s="43"/>
      <c r="G84" s="54">
        <f>(BAWANA!Q81+BAWANA!R81+BAWANA!S81+BAWANA!T81)/4000</f>
        <v>7.6999999999999999E-2</v>
      </c>
      <c r="H84" s="54">
        <f>(BAWANA!U81+BAWANA!V81)/4000</f>
        <v>0</v>
      </c>
      <c r="I84" s="54"/>
      <c r="J84" s="54">
        <f t="shared" si="9"/>
        <v>7.6999999999999999E-2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2</v>
      </c>
      <c r="Q84">
        <f>EDWPCL!C81</f>
        <v>2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17.664000000000001</v>
      </c>
      <c r="AF84" s="56">
        <f>'MSW BWN'!C81</f>
        <v>17.664000000000001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0.23749999999999999</v>
      </c>
      <c r="C85" s="54"/>
      <c r="D85" s="54">
        <f t="shared" si="8"/>
        <v>0.3175</v>
      </c>
      <c r="E85" s="55"/>
      <c r="F85" s="43"/>
      <c r="G85" s="54">
        <f>(BAWANA!Q82+BAWANA!R82+BAWANA!S82+BAWANA!T82)/4000</f>
        <v>7.6999999999999999E-2</v>
      </c>
      <c r="H85" s="54">
        <f>(BAWANA!U82+BAWANA!V82)/4000</f>
        <v>0</v>
      </c>
      <c r="I85" s="54"/>
      <c r="J85" s="54">
        <f t="shared" si="9"/>
        <v>7.6999999999999999E-2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2</v>
      </c>
      <c r="Q85">
        <f>EDWPCL!C82</f>
        <v>2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15.992000000000001</v>
      </c>
      <c r="AF85" s="56">
        <f>'MSW BWN'!C82</f>
        <v>15.992000000000001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0.23749999999999999</v>
      </c>
      <c r="C86" s="54"/>
      <c r="D86" s="54">
        <f t="shared" si="8"/>
        <v>0.3175</v>
      </c>
      <c r="E86" s="55"/>
      <c r="F86" s="43"/>
      <c r="G86" s="54">
        <f>(BAWANA!Q83+BAWANA!R83+BAWANA!S83+BAWANA!T83)/4000</f>
        <v>7.6999999999999999E-2</v>
      </c>
      <c r="H86" s="54">
        <f>(BAWANA!U83+BAWANA!V83)/4000</f>
        <v>0</v>
      </c>
      <c r="I86" s="54"/>
      <c r="J86" s="54">
        <f t="shared" si="9"/>
        <v>7.6999999999999999E-2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2</v>
      </c>
      <c r="Q86">
        <f>EDWPCL!C83</f>
        <v>2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17.088000000000001</v>
      </c>
      <c r="AF86" s="56">
        <f>'MSW BWN'!C83</f>
        <v>17.088000000000001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0.23749999999999999</v>
      </c>
      <c r="C87" s="54"/>
      <c r="D87" s="54">
        <f t="shared" si="8"/>
        <v>0.3175</v>
      </c>
      <c r="E87" s="55"/>
      <c r="F87" s="43"/>
      <c r="G87" s="54">
        <f>(BAWANA!Q84+BAWANA!R84+BAWANA!S84+BAWANA!T84)/4000</f>
        <v>7.6999999999999999E-2</v>
      </c>
      <c r="H87" s="54">
        <f>(BAWANA!U84+BAWANA!V84)/4000</f>
        <v>0</v>
      </c>
      <c r="I87" s="54"/>
      <c r="J87" s="54">
        <f t="shared" si="9"/>
        <v>7.6999999999999999E-2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2</v>
      </c>
      <c r="Q87">
        <f>EDWPCL!C84</f>
        <v>2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15.956</v>
      </c>
      <c r="AF87" s="56">
        <f>'MSW BWN'!C84</f>
        <v>15.956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0.23749999999999999</v>
      </c>
      <c r="C88" s="54"/>
      <c r="D88" s="54">
        <f t="shared" si="8"/>
        <v>0.3175</v>
      </c>
      <c r="E88" s="55"/>
      <c r="F88" s="43"/>
      <c r="G88" s="54">
        <f>(BAWANA!Q85+BAWANA!R85+BAWANA!S85+BAWANA!T85)/4000</f>
        <v>7.6999999999999999E-2</v>
      </c>
      <c r="H88" s="54">
        <f>(BAWANA!U85+BAWANA!V85)/4000</f>
        <v>0</v>
      </c>
      <c r="I88" s="54"/>
      <c r="J88" s="54">
        <f t="shared" si="9"/>
        <v>7.6999999999999999E-2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2</v>
      </c>
      <c r="Q88">
        <f>EDWPCL!C85</f>
        <v>2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17.8</v>
      </c>
      <c r="AF88" s="56">
        <f>'MSW BWN'!C85</f>
        <v>17.8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0.23749999999999999</v>
      </c>
      <c r="C89" s="54"/>
      <c r="D89" s="54">
        <f t="shared" si="8"/>
        <v>0.3175</v>
      </c>
      <c r="E89" s="55"/>
      <c r="F89" s="43"/>
      <c r="G89" s="54">
        <f>(BAWANA!Q86+BAWANA!R86+BAWANA!S86+BAWANA!T86)/4000</f>
        <v>7.6999999999999999E-2</v>
      </c>
      <c r="H89" s="54">
        <f>(BAWANA!U86+BAWANA!V86)/4000</f>
        <v>0</v>
      </c>
      <c r="I89" s="54"/>
      <c r="J89" s="54">
        <f t="shared" si="9"/>
        <v>7.6999999999999999E-2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2</v>
      </c>
      <c r="Q89">
        <f>EDWPCL!C86</f>
        <v>2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17.608000000000001</v>
      </c>
      <c r="AF89" s="56">
        <f>'MSW BWN'!C86</f>
        <v>17.608000000000001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0.23749999999999999</v>
      </c>
      <c r="C90" s="54"/>
      <c r="D90" s="54">
        <f t="shared" si="8"/>
        <v>0.3175</v>
      </c>
      <c r="E90" s="55"/>
      <c r="F90" s="43"/>
      <c r="G90" s="54">
        <f>(BAWANA!Q87+BAWANA!R87+BAWANA!S87+BAWANA!T87)/4000</f>
        <v>7.7499999999999999E-2</v>
      </c>
      <c r="H90" s="54">
        <f>(BAWANA!U87+BAWANA!V87)/4000</f>
        <v>0</v>
      </c>
      <c r="I90" s="54"/>
      <c r="J90" s="54">
        <f t="shared" si="9"/>
        <v>7.7499999999999999E-2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2</v>
      </c>
      <c r="Q90">
        <f>EDWPCL!C87</f>
        <v>2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18.143999999999998</v>
      </c>
      <c r="AF90" s="56">
        <f>'MSW BWN'!C87</f>
        <v>18.143999999999998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0.23749999999999999</v>
      </c>
      <c r="C91" s="54"/>
      <c r="D91" s="54">
        <f t="shared" si="8"/>
        <v>0.3175</v>
      </c>
      <c r="E91" s="55"/>
      <c r="F91" s="43"/>
      <c r="G91" s="54">
        <f>(BAWANA!Q88+BAWANA!R88+BAWANA!S88+BAWANA!T88)/4000</f>
        <v>7.7499999999999999E-2</v>
      </c>
      <c r="H91" s="54">
        <f>(BAWANA!U88+BAWANA!V88)/4000</f>
        <v>0</v>
      </c>
      <c r="I91" s="54"/>
      <c r="J91" s="54">
        <f t="shared" si="9"/>
        <v>7.7499999999999999E-2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2</v>
      </c>
      <c r="Q91">
        <f>EDWPCL!C88</f>
        <v>2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17.492000000000001</v>
      </c>
      <c r="AF91" s="56">
        <f>'MSW BWN'!C88</f>
        <v>17.492000000000001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0.23749999999999999</v>
      </c>
      <c r="C92" s="54"/>
      <c r="D92" s="54">
        <f t="shared" si="8"/>
        <v>0.3175</v>
      </c>
      <c r="E92" s="55"/>
      <c r="F92" s="43"/>
      <c r="G92" s="54">
        <f>(BAWANA!Q89+BAWANA!R89+BAWANA!S89+BAWANA!T89)/4000</f>
        <v>7.7499999999999999E-2</v>
      </c>
      <c r="H92" s="54">
        <f>(BAWANA!U89+BAWANA!V89)/4000</f>
        <v>0</v>
      </c>
      <c r="I92" s="54"/>
      <c r="J92" s="54">
        <f t="shared" si="9"/>
        <v>7.7499999999999999E-2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2</v>
      </c>
      <c r="Q92">
        <f>EDWPCL!C89</f>
        <v>2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16.704000000000001</v>
      </c>
      <c r="AF92" s="56">
        <f>'MSW BWN'!C89</f>
        <v>16.704000000000001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0.23749999999999999</v>
      </c>
      <c r="C93" s="54"/>
      <c r="D93" s="54">
        <f t="shared" si="8"/>
        <v>0.3175</v>
      </c>
      <c r="E93" s="55"/>
      <c r="F93" s="43"/>
      <c r="G93" s="54">
        <f>(BAWANA!Q90+BAWANA!R90+BAWANA!S90+BAWANA!T90)/4000</f>
        <v>7.7499999999999999E-2</v>
      </c>
      <c r="H93" s="54">
        <f>(BAWANA!U90+BAWANA!V90)/4000</f>
        <v>0</v>
      </c>
      <c r="I93" s="54"/>
      <c r="J93" s="54">
        <f t="shared" si="9"/>
        <v>7.7499999999999999E-2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2</v>
      </c>
      <c r="Q93">
        <f>EDWPCL!C90</f>
        <v>2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16.84</v>
      </c>
      <c r="AF93" s="56">
        <f>'MSW BWN'!C90</f>
        <v>16.84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0.23749999999999999</v>
      </c>
      <c r="C94" s="54"/>
      <c r="D94" s="54">
        <f t="shared" si="8"/>
        <v>0.3175</v>
      </c>
      <c r="E94" s="55"/>
      <c r="F94" s="43"/>
      <c r="G94" s="54">
        <f>(BAWANA!Q91+BAWANA!R91+BAWANA!S91+BAWANA!T91)/4000</f>
        <v>7.8E-2</v>
      </c>
      <c r="H94" s="54">
        <f>(BAWANA!U91+BAWANA!V91)/4000</f>
        <v>0</v>
      </c>
      <c r="I94" s="54"/>
      <c r="J94" s="54">
        <f t="shared" si="9"/>
        <v>7.8E-2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2</v>
      </c>
      <c r="Q94">
        <f>EDWPCL!C91</f>
        <v>2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16.856000000000002</v>
      </c>
      <c r="AF94" s="56">
        <f>'MSW BWN'!C91</f>
        <v>16.856000000000002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0.23749999999999999</v>
      </c>
      <c r="C95" s="54"/>
      <c r="D95" s="54">
        <f t="shared" si="8"/>
        <v>0.3175</v>
      </c>
      <c r="E95" s="55"/>
      <c r="F95" s="43"/>
      <c r="G95" s="54">
        <f>(BAWANA!Q92+BAWANA!R92+BAWANA!S92+BAWANA!T92)/4000</f>
        <v>7.8E-2</v>
      </c>
      <c r="H95" s="54">
        <f>(BAWANA!U92+BAWANA!V92)/4000</f>
        <v>0</v>
      </c>
      <c r="I95" s="54"/>
      <c r="J95" s="54">
        <f t="shared" si="9"/>
        <v>7.8E-2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2</v>
      </c>
      <c r="Q95">
        <f>EDWPCL!C92</f>
        <v>2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17.376000000000001</v>
      </c>
      <c r="AF95" s="56">
        <f>'MSW BWN'!C92</f>
        <v>17.376000000000001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0.23749999999999999</v>
      </c>
      <c r="C96" s="54"/>
      <c r="D96" s="54">
        <f t="shared" si="8"/>
        <v>0.3175</v>
      </c>
      <c r="E96" s="55"/>
      <c r="F96" s="43"/>
      <c r="G96" s="54">
        <f>(BAWANA!Q93+BAWANA!R93+BAWANA!S93+BAWANA!T93)/4000</f>
        <v>7.8E-2</v>
      </c>
      <c r="H96" s="54">
        <f>(BAWANA!U93+BAWANA!V93)/4000</f>
        <v>0</v>
      </c>
      <c r="I96" s="54"/>
      <c r="J96" s="54">
        <f t="shared" si="9"/>
        <v>7.8E-2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2</v>
      </c>
      <c r="Q96">
        <f>EDWPCL!C93</f>
        <v>2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17.547999999999998</v>
      </c>
      <c r="AF96" s="56">
        <f>'MSW BWN'!C93</f>
        <v>17.547999999999998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0.23749999999999999</v>
      </c>
      <c r="C97" s="54"/>
      <c r="D97" s="54">
        <f t="shared" si="8"/>
        <v>0.3175</v>
      </c>
      <c r="E97" s="55"/>
      <c r="F97" s="43"/>
      <c r="G97" s="54">
        <f>(BAWANA!Q94+BAWANA!R94+BAWANA!S94+BAWANA!T94)/4000</f>
        <v>7.8E-2</v>
      </c>
      <c r="H97" s="54">
        <f>(BAWANA!U94+BAWANA!V94)/4000</f>
        <v>0</v>
      </c>
      <c r="I97" s="54"/>
      <c r="J97" s="54">
        <f t="shared" si="9"/>
        <v>7.8E-2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2</v>
      </c>
      <c r="Q97">
        <f>EDWPCL!C94</f>
        <v>2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17.012</v>
      </c>
      <c r="AF97" s="56">
        <f>'MSW BWN'!C94</f>
        <v>17.012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0.23749999999999999</v>
      </c>
      <c r="C98" s="54"/>
      <c r="D98" s="54">
        <f t="shared" si="8"/>
        <v>0.3175</v>
      </c>
      <c r="E98" s="55"/>
      <c r="F98" s="43"/>
      <c r="G98" s="54">
        <f>(BAWANA!Q95+BAWANA!R95+BAWANA!S95+BAWANA!T95)/4000</f>
        <v>7.825E-2</v>
      </c>
      <c r="H98" s="54">
        <f>(BAWANA!U95+BAWANA!V95)/4000</f>
        <v>0</v>
      </c>
      <c r="I98" s="54"/>
      <c r="J98" s="54">
        <f t="shared" si="9"/>
        <v>7.825E-2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2</v>
      </c>
      <c r="Q98">
        <f>EDWPCL!C95</f>
        <v>2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17.72</v>
      </c>
      <c r="AF98" s="56">
        <f>'MSW BWN'!C95</f>
        <v>17.72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0.23749999999999999</v>
      </c>
      <c r="C99" s="54"/>
      <c r="D99" s="54">
        <f t="shared" si="8"/>
        <v>0.3175</v>
      </c>
      <c r="E99" s="55"/>
      <c r="F99" s="43"/>
      <c r="G99" s="54">
        <f>(BAWANA!Q96+BAWANA!R96+BAWANA!S96+BAWANA!T96)/4000</f>
        <v>7.825E-2</v>
      </c>
      <c r="H99" s="54">
        <f>(BAWANA!U96+BAWANA!V96)/4000</f>
        <v>0</v>
      </c>
      <c r="I99" s="54"/>
      <c r="J99" s="54">
        <f t="shared" si="9"/>
        <v>7.825E-2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2</v>
      </c>
      <c r="Q99">
        <f>EDWPCL!C96</f>
        <v>2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16.552</v>
      </c>
      <c r="AF99" s="56">
        <f>'MSW BWN'!C96</f>
        <v>16.552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0.23749999999999999</v>
      </c>
      <c r="C100" s="54"/>
      <c r="D100" s="54">
        <f t="shared" si="8"/>
        <v>0.3175</v>
      </c>
      <c r="E100" s="55"/>
      <c r="F100" s="43"/>
      <c r="G100" s="54">
        <f>(BAWANA!Q97+BAWANA!R97+BAWANA!S97+BAWANA!T97)/4000</f>
        <v>7.825E-2</v>
      </c>
      <c r="H100" s="54">
        <f>(BAWANA!U97+BAWANA!V97)/4000</f>
        <v>0</v>
      </c>
      <c r="I100" s="54"/>
      <c r="J100" s="54">
        <f t="shared" si="9"/>
        <v>7.825E-2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2</v>
      </c>
      <c r="Q100">
        <f>EDWPCL!C97</f>
        <v>2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17.472000000000001</v>
      </c>
      <c r="AF100" s="56">
        <f>'MSW BWN'!C97</f>
        <v>17.472000000000001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0.23749999999999999</v>
      </c>
      <c r="C101" s="54"/>
      <c r="D101" s="54">
        <f t="shared" si="8"/>
        <v>0.3175</v>
      </c>
      <c r="E101" s="55"/>
      <c r="F101" s="43"/>
      <c r="G101" s="54">
        <f>(BAWANA!Q98+BAWANA!R98+BAWANA!S98+BAWANA!T98)/4000</f>
        <v>7.825E-2</v>
      </c>
      <c r="H101" s="54">
        <f>(BAWANA!U98+BAWANA!V98)/4000</f>
        <v>0</v>
      </c>
      <c r="I101" s="54"/>
      <c r="J101" s="54">
        <f t="shared" si="9"/>
        <v>7.825E-2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2</v>
      </c>
      <c r="Q101">
        <f>EDWPCL!C98</f>
        <v>2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16.376000000000001</v>
      </c>
      <c r="AF101" s="56">
        <f>'MSW BWN'!C98</f>
        <v>16.376000000000001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22.680000000000028</v>
      </c>
      <c r="C102" s="54">
        <f t="shared" si="14"/>
        <v>0</v>
      </c>
      <c r="D102" s="54">
        <f t="shared" si="14"/>
        <v>30.359999999999992</v>
      </c>
      <c r="E102" s="54">
        <f t="shared" si="14"/>
        <v>0</v>
      </c>
      <c r="F102" s="54">
        <f t="shared" si="14"/>
        <v>0</v>
      </c>
      <c r="G102" s="54">
        <f t="shared" si="14"/>
        <v>7.3257707499999931</v>
      </c>
      <c r="H102" s="54">
        <f t="shared" si="14"/>
        <v>0</v>
      </c>
      <c r="I102" s="54"/>
      <c r="J102" s="54">
        <f t="shared" si="14"/>
        <v>7.3257707499999931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192</v>
      </c>
      <c r="Q102" s="71">
        <f t="shared" si="15"/>
        <v>192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1641.9119999999987</v>
      </c>
      <c r="AF102" s="71">
        <f t="shared" si="16"/>
        <v>1641.9119999999987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7" t="s">
        <v>229</v>
      </c>
      <c r="B1" s="217"/>
      <c r="C1" s="217"/>
      <c r="D1" s="217"/>
      <c r="E1" s="183"/>
      <c r="F1" s="183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44814</v>
      </c>
      <c r="U2" s="115" t="s">
        <v>231</v>
      </c>
      <c r="V2" s="116" t="s">
        <v>230</v>
      </c>
      <c r="W2" s="30" t="s">
        <v>279</v>
      </c>
    </row>
    <row r="3" spans="1:23">
      <c r="A3" t="s">
        <v>442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7" t="s">
        <v>229</v>
      </c>
      <c r="B1" s="217"/>
      <c r="C1" s="217"/>
      <c r="D1" s="217"/>
      <c r="E1" s="183"/>
      <c r="F1" s="183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44814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358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440.84</v>
      </c>
      <c r="I3" s="95">
        <v>35.26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476.1</v>
      </c>
      <c r="W3">
        <v>440.84</v>
      </c>
      <c r="X3">
        <v>35.26</v>
      </c>
      <c r="Y3">
        <v>0</v>
      </c>
      <c r="Z3">
        <v>0</v>
      </c>
      <c r="AA3">
        <v>0</v>
      </c>
    </row>
    <row r="4" spans="1:27">
      <c r="B4" t="s">
        <v>263</v>
      </c>
      <c r="G4" t="s">
        <v>46</v>
      </c>
      <c r="H4" s="115">
        <v>369.22</v>
      </c>
      <c r="I4" s="88">
        <v>36.92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406.14</v>
      </c>
      <c r="W4">
        <v>369.22</v>
      </c>
      <c r="X4">
        <v>36.92</v>
      </c>
      <c r="Y4">
        <v>0</v>
      </c>
      <c r="Z4">
        <v>0</v>
      </c>
      <c r="AA4">
        <v>0</v>
      </c>
    </row>
    <row r="5" spans="1:27">
      <c r="G5" t="s">
        <v>47</v>
      </c>
      <c r="H5" s="115">
        <v>191.3</v>
      </c>
      <c r="I5" s="88">
        <v>18.850000000000001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210.15</v>
      </c>
      <c r="W5">
        <v>191.3</v>
      </c>
      <c r="X5">
        <v>18.850000000000001</v>
      </c>
      <c r="Y5">
        <v>0</v>
      </c>
      <c r="Z5">
        <v>0</v>
      </c>
      <c r="AA5">
        <v>0</v>
      </c>
    </row>
    <row r="6" spans="1:27">
      <c r="G6" t="s">
        <v>48</v>
      </c>
      <c r="H6" s="115">
        <v>0</v>
      </c>
      <c r="I6" s="88">
        <v>47.85</v>
      </c>
      <c r="J6" s="88">
        <v>28.71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76.56</v>
      </c>
      <c r="W6">
        <v>0</v>
      </c>
      <c r="X6">
        <v>47.85</v>
      </c>
      <c r="Y6">
        <v>0</v>
      </c>
      <c r="Z6">
        <v>0</v>
      </c>
      <c r="AA6">
        <v>28.71</v>
      </c>
    </row>
    <row r="7" spans="1:27">
      <c r="G7" t="s">
        <v>49</v>
      </c>
      <c r="H7" s="115">
        <v>0</v>
      </c>
      <c r="I7" s="88">
        <v>116.35</v>
      </c>
      <c r="J7" s="88">
        <v>0</v>
      </c>
      <c r="K7" s="88">
        <v>0</v>
      </c>
      <c r="L7" s="88">
        <v>1.94</v>
      </c>
      <c r="M7" s="116">
        <v>0</v>
      </c>
      <c r="N7" s="115">
        <v>0</v>
      </c>
      <c r="O7" s="88">
        <v>0</v>
      </c>
      <c r="P7" s="88">
        <v>0</v>
      </c>
      <c r="Q7" s="88">
        <v>-40</v>
      </c>
      <c r="R7" s="88">
        <v>0</v>
      </c>
      <c r="S7" s="116">
        <v>0</v>
      </c>
      <c r="U7" s="115">
        <v>-40</v>
      </c>
      <c r="V7" s="116">
        <v>118.29</v>
      </c>
      <c r="W7">
        <v>0</v>
      </c>
      <c r="X7">
        <v>116.35</v>
      </c>
      <c r="Y7">
        <v>1.94</v>
      </c>
      <c r="Z7">
        <v>-40</v>
      </c>
      <c r="AA7">
        <v>0</v>
      </c>
    </row>
    <row r="8" spans="1:27">
      <c r="G8" t="s">
        <v>50</v>
      </c>
      <c r="H8" s="115">
        <v>0</v>
      </c>
      <c r="I8" s="88">
        <v>116.35</v>
      </c>
      <c r="J8" s="88">
        <v>0</v>
      </c>
      <c r="K8" s="88">
        <v>9.6999999999999993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126.05</v>
      </c>
      <c r="W8">
        <v>0</v>
      </c>
      <c r="X8">
        <v>116.35</v>
      </c>
      <c r="Y8">
        <v>0</v>
      </c>
      <c r="Z8">
        <v>9.6999999999999993</v>
      </c>
      <c r="AA8">
        <v>0</v>
      </c>
    </row>
    <row r="9" spans="1:27">
      <c r="G9" t="s">
        <v>51</v>
      </c>
      <c r="H9" s="115">
        <v>0</v>
      </c>
      <c r="I9" s="88">
        <v>87.26</v>
      </c>
      <c r="J9" s="88">
        <v>63.02</v>
      </c>
      <c r="K9" s="88">
        <v>9.6999999999999993</v>
      </c>
      <c r="L9" s="88">
        <v>0</v>
      </c>
      <c r="M9" s="116">
        <v>0</v>
      </c>
      <c r="N9" s="115">
        <v>-65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-65</v>
      </c>
      <c r="V9" s="116">
        <v>159.97999999999999</v>
      </c>
      <c r="W9">
        <v>-65</v>
      </c>
      <c r="X9">
        <v>87.26</v>
      </c>
      <c r="Y9">
        <v>0</v>
      </c>
      <c r="Z9">
        <v>9.6999999999999993</v>
      </c>
      <c r="AA9">
        <v>63.02</v>
      </c>
    </row>
    <row r="10" spans="1:27">
      <c r="G10" t="s">
        <v>52</v>
      </c>
      <c r="H10" s="115">
        <v>0</v>
      </c>
      <c r="I10" s="88">
        <v>87.26</v>
      </c>
      <c r="J10" s="88">
        <v>58.18</v>
      </c>
      <c r="K10" s="88">
        <v>9.6999999999999993</v>
      </c>
      <c r="L10" s="88">
        <v>0</v>
      </c>
      <c r="M10" s="116">
        <v>0</v>
      </c>
      <c r="N10" s="115">
        <v>-14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-14</v>
      </c>
      <c r="V10" s="116">
        <v>155.13999999999999</v>
      </c>
      <c r="W10">
        <v>-14</v>
      </c>
      <c r="X10">
        <v>87.26</v>
      </c>
      <c r="Y10">
        <v>0</v>
      </c>
      <c r="Z10">
        <v>9.6999999999999993</v>
      </c>
      <c r="AA10">
        <v>58.18</v>
      </c>
    </row>
    <row r="11" spans="1:27">
      <c r="G11" t="s">
        <v>53</v>
      </c>
      <c r="H11" s="115">
        <v>0</v>
      </c>
      <c r="I11" s="88">
        <v>48.48</v>
      </c>
      <c r="J11" s="88">
        <v>24.24</v>
      </c>
      <c r="K11" s="88">
        <v>0</v>
      </c>
      <c r="L11" s="88">
        <v>0</v>
      </c>
      <c r="M11" s="116">
        <v>0</v>
      </c>
      <c r="N11" s="115">
        <v>-45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-45</v>
      </c>
      <c r="V11" s="116">
        <v>72.72</v>
      </c>
      <c r="W11">
        <v>-45</v>
      </c>
      <c r="X11">
        <v>48.48</v>
      </c>
      <c r="Y11">
        <v>0</v>
      </c>
      <c r="Z11">
        <v>0</v>
      </c>
      <c r="AA11">
        <v>24.24</v>
      </c>
    </row>
    <row r="12" spans="1:27">
      <c r="G12" t="s">
        <v>54</v>
      </c>
      <c r="H12" s="115">
        <v>0</v>
      </c>
      <c r="I12" s="88">
        <v>58.17</v>
      </c>
      <c r="J12" s="88">
        <v>29.09</v>
      </c>
      <c r="K12" s="88">
        <v>0</v>
      </c>
      <c r="L12" s="88">
        <v>0</v>
      </c>
      <c r="M12" s="116">
        <v>0</v>
      </c>
      <c r="N12" s="115">
        <v>-29</v>
      </c>
      <c r="O12" s="88">
        <v>0</v>
      </c>
      <c r="P12" s="88">
        <v>0</v>
      </c>
      <c r="Q12" s="88">
        <v>-50</v>
      </c>
      <c r="R12" s="88">
        <v>0</v>
      </c>
      <c r="S12" s="116">
        <v>0</v>
      </c>
      <c r="U12" s="115">
        <v>-79</v>
      </c>
      <c r="V12" s="116">
        <v>87.26</v>
      </c>
      <c r="W12">
        <v>-29</v>
      </c>
      <c r="X12">
        <v>58.17</v>
      </c>
      <c r="Y12">
        <v>0</v>
      </c>
      <c r="Z12">
        <v>-50</v>
      </c>
      <c r="AA12">
        <v>29.09</v>
      </c>
    </row>
    <row r="13" spans="1:27">
      <c r="G13" t="s">
        <v>55</v>
      </c>
      <c r="H13" s="115">
        <v>0</v>
      </c>
      <c r="I13" s="88">
        <v>29.08</v>
      </c>
      <c r="J13" s="88">
        <v>0</v>
      </c>
      <c r="K13" s="88">
        <v>9.6999999999999993</v>
      </c>
      <c r="L13" s="88">
        <v>0.97</v>
      </c>
      <c r="M13" s="116">
        <v>0</v>
      </c>
      <c r="N13" s="115">
        <v>0</v>
      </c>
      <c r="O13" s="88">
        <v>0</v>
      </c>
      <c r="P13" s="88">
        <v>-25</v>
      </c>
      <c r="Q13" s="88">
        <v>0</v>
      </c>
      <c r="R13" s="88">
        <v>0</v>
      </c>
      <c r="S13" s="116">
        <v>0</v>
      </c>
      <c r="U13" s="115">
        <v>-25</v>
      </c>
      <c r="V13" s="116">
        <v>39.75</v>
      </c>
      <c r="W13">
        <v>0</v>
      </c>
      <c r="X13">
        <v>29.08</v>
      </c>
      <c r="Y13">
        <v>0.97</v>
      </c>
      <c r="Z13">
        <v>9.6999999999999993</v>
      </c>
      <c r="AA13">
        <v>-25</v>
      </c>
    </row>
    <row r="14" spans="1:27">
      <c r="G14" t="s">
        <v>56</v>
      </c>
      <c r="H14" s="115">
        <v>0</v>
      </c>
      <c r="I14" s="88">
        <v>9.6999999999999993</v>
      </c>
      <c r="J14" s="88">
        <v>33.93</v>
      </c>
      <c r="K14" s="88">
        <v>9.6999999999999993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0</v>
      </c>
      <c r="V14" s="116">
        <v>53.33</v>
      </c>
      <c r="W14">
        <v>0</v>
      </c>
      <c r="X14">
        <v>9.6999999999999993</v>
      </c>
      <c r="Y14">
        <v>0</v>
      </c>
      <c r="Z14">
        <v>9.6999999999999993</v>
      </c>
      <c r="AA14">
        <v>33.93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-20</v>
      </c>
      <c r="P15" s="88">
        <v>-20</v>
      </c>
      <c r="Q15" s="88">
        <v>0</v>
      </c>
      <c r="R15" s="88">
        <v>0</v>
      </c>
      <c r="S15" s="116">
        <v>0</v>
      </c>
      <c r="U15" s="115">
        <v>-40</v>
      </c>
      <c r="V15" s="116">
        <v>0</v>
      </c>
      <c r="W15">
        <v>0</v>
      </c>
      <c r="X15">
        <v>-20</v>
      </c>
      <c r="Y15">
        <v>0</v>
      </c>
      <c r="Z15">
        <v>0</v>
      </c>
      <c r="AA15">
        <v>-20</v>
      </c>
    </row>
    <row r="16" spans="1:27">
      <c r="G16" t="s">
        <v>58</v>
      </c>
      <c r="H16" s="115">
        <v>0</v>
      </c>
      <c r="I16" s="88">
        <v>0</v>
      </c>
      <c r="J16" s="88">
        <v>24.24</v>
      </c>
      <c r="K16" s="88">
        <v>0</v>
      </c>
      <c r="L16" s="88">
        <v>0</v>
      </c>
      <c r="M16" s="116">
        <v>0</v>
      </c>
      <c r="N16" s="115">
        <v>0</v>
      </c>
      <c r="O16" s="88">
        <v>-10</v>
      </c>
      <c r="P16" s="88">
        <v>0</v>
      </c>
      <c r="Q16" s="88">
        <v>0</v>
      </c>
      <c r="R16" s="88">
        <v>0</v>
      </c>
      <c r="S16" s="116">
        <v>0</v>
      </c>
      <c r="U16" s="115">
        <v>-10</v>
      </c>
      <c r="V16" s="116">
        <v>24.24</v>
      </c>
      <c r="W16">
        <v>0</v>
      </c>
      <c r="X16">
        <v>-10</v>
      </c>
      <c r="Y16">
        <v>0</v>
      </c>
      <c r="Z16">
        <v>0</v>
      </c>
      <c r="AA16">
        <v>24.24</v>
      </c>
    </row>
    <row r="17" spans="7:27">
      <c r="G17" t="s">
        <v>59</v>
      </c>
      <c r="H17" s="115">
        <v>0</v>
      </c>
      <c r="I17" s="88">
        <v>24.24</v>
      </c>
      <c r="J17" s="88">
        <v>0</v>
      </c>
      <c r="K17" s="88">
        <v>0</v>
      </c>
      <c r="L17" s="88">
        <v>0</v>
      </c>
      <c r="M17" s="116">
        <v>0</v>
      </c>
      <c r="N17" s="115">
        <v>-34</v>
      </c>
      <c r="O17" s="88">
        <v>0</v>
      </c>
      <c r="P17" s="88">
        <v>0</v>
      </c>
      <c r="Q17" s="88">
        <v>-50</v>
      </c>
      <c r="R17" s="88">
        <v>0</v>
      </c>
      <c r="S17" s="116">
        <v>0</v>
      </c>
      <c r="U17" s="115">
        <v>-84</v>
      </c>
      <c r="V17" s="116">
        <v>24.24</v>
      </c>
      <c r="W17">
        <v>-34</v>
      </c>
      <c r="X17">
        <v>24.24</v>
      </c>
      <c r="Y17">
        <v>0</v>
      </c>
      <c r="Z17">
        <v>-50</v>
      </c>
      <c r="AA17">
        <v>0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16.48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0</v>
      </c>
      <c r="V18" s="116">
        <v>16.48</v>
      </c>
      <c r="W18">
        <v>0</v>
      </c>
      <c r="X18">
        <v>0</v>
      </c>
      <c r="Y18">
        <v>16.48</v>
      </c>
      <c r="Z18">
        <v>0</v>
      </c>
      <c r="AA18">
        <v>0</v>
      </c>
    </row>
    <row r="19" spans="7:27">
      <c r="G19" t="s">
        <v>61</v>
      </c>
      <c r="H19" s="115">
        <v>28.12</v>
      </c>
      <c r="I19" s="88">
        <v>0</v>
      </c>
      <c r="J19" s="88">
        <v>0</v>
      </c>
      <c r="K19" s="88">
        <v>0</v>
      </c>
      <c r="L19" s="88">
        <v>1.94</v>
      </c>
      <c r="M19" s="116">
        <v>0</v>
      </c>
      <c r="N19" s="115">
        <v>0</v>
      </c>
      <c r="O19" s="88">
        <v>0</v>
      </c>
      <c r="P19" s="88">
        <v>-40</v>
      </c>
      <c r="Q19" s="88">
        <v>0</v>
      </c>
      <c r="R19" s="88">
        <v>0</v>
      </c>
      <c r="S19" s="116">
        <v>0</v>
      </c>
      <c r="U19" s="115">
        <v>-40</v>
      </c>
      <c r="V19" s="116">
        <v>30.06</v>
      </c>
      <c r="W19">
        <v>28.12</v>
      </c>
      <c r="X19">
        <v>0</v>
      </c>
      <c r="Y19">
        <v>1.94</v>
      </c>
      <c r="Z19">
        <v>0</v>
      </c>
      <c r="AA19">
        <v>-40</v>
      </c>
    </row>
    <row r="20" spans="7:27">
      <c r="G20" t="s">
        <v>62</v>
      </c>
      <c r="H20" s="115">
        <v>45.58</v>
      </c>
      <c r="I20" s="88">
        <v>0</v>
      </c>
      <c r="J20" s="88">
        <v>0</v>
      </c>
      <c r="K20" s="88">
        <v>0</v>
      </c>
      <c r="L20" s="88">
        <v>13.57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0</v>
      </c>
      <c r="V20" s="116">
        <v>59.15</v>
      </c>
      <c r="W20">
        <v>45.58</v>
      </c>
      <c r="X20">
        <v>0</v>
      </c>
      <c r="Y20">
        <v>13.57</v>
      </c>
      <c r="Z20">
        <v>0</v>
      </c>
      <c r="AA20">
        <v>0</v>
      </c>
    </row>
    <row r="21" spans="7:27">
      <c r="G21" t="s">
        <v>63</v>
      </c>
      <c r="H21" s="115">
        <v>84.36</v>
      </c>
      <c r="I21" s="88">
        <v>48.48</v>
      </c>
      <c r="J21" s="88">
        <v>0</v>
      </c>
      <c r="K21" s="88">
        <v>0</v>
      </c>
      <c r="L21" s="88">
        <v>16.48</v>
      </c>
      <c r="M21" s="116">
        <v>0</v>
      </c>
      <c r="N21" s="115">
        <v>0</v>
      </c>
      <c r="O21" s="88">
        <v>0</v>
      </c>
      <c r="P21" s="88">
        <v>-30</v>
      </c>
      <c r="Q21" s="88">
        <v>0</v>
      </c>
      <c r="R21" s="88">
        <v>0</v>
      </c>
      <c r="S21" s="116">
        <v>0</v>
      </c>
      <c r="U21" s="115">
        <v>-30</v>
      </c>
      <c r="V21" s="116">
        <v>149.32</v>
      </c>
      <c r="W21">
        <v>84.36</v>
      </c>
      <c r="X21">
        <v>48.48</v>
      </c>
      <c r="Y21">
        <v>16.48</v>
      </c>
      <c r="Z21">
        <v>0</v>
      </c>
      <c r="AA21">
        <v>-30</v>
      </c>
    </row>
    <row r="22" spans="7:27">
      <c r="G22" t="s">
        <v>64</v>
      </c>
      <c r="H22" s="115">
        <v>95.99</v>
      </c>
      <c r="I22" s="88">
        <v>29.09</v>
      </c>
      <c r="J22" s="88">
        <v>19.39</v>
      </c>
      <c r="K22" s="88">
        <v>0</v>
      </c>
      <c r="L22" s="88">
        <v>16.48</v>
      </c>
      <c r="M22" s="116">
        <v>0</v>
      </c>
      <c r="N22" s="115">
        <v>0</v>
      </c>
      <c r="O22" s="88">
        <v>0</v>
      </c>
      <c r="P22" s="88">
        <v>0</v>
      </c>
      <c r="Q22" s="88">
        <v>-50</v>
      </c>
      <c r="R22" s="88">
        <v>0</v>
      </c>
      <c r="S22" s="116">
        <v>0</v>
      </c>
      <c r="U22" s="115">
        <v>-50</v>
      </c>
      <c r="V22" s="116">
        <v>160.94999999999999</v>
      </c>
      <c r="W22">
        <v>95.99</v>
      </c>
      <c r="X22">
        <v>29.09</v>
      </c>
      <c r="Y22">
        <v>16.48</v>
      </c>
      <c r="Z22">
        <v>-50</v>
      </c>
      <c r="AA22">
        <v>19.39</v>
      </c>
    </row>
    <row r="23" spans="7:27">
      <c r="G23" t="s">
        <v>65</v>
      </c>
      <c r="H23" s="115">
        <v>15.51</v>
      </c>
      <c r="I23" s="88">
        <v>19.399999999999999</v>
      </c>
      <c r="J23" s="88">
        <v>0</v>
      </c>
      <c r="K23" s="88">
        <v>0</v>
      </c>
      <c r="L23" s="88">
        <v>15.51</v>
      </c>
      <c r="M23" s="116">
        <v>0</v>
      </c>
      <c r="N23" s="115">
        <v>0</v>
      </c>
      <c r="O23" s="88">
        <v>0</v>
      </c>
      <c r="P23" s="88">
        <v>-35</v>
      </c>
      <c r="Q23" s="88">
        <v>0</v>
      </c>
      <c r="R23" s="88">
        <v>0</v>
      </c>
      <c r="S23" s="116">
        <v>0</v>
      </c>
      <c r="U23" s="115">
        <v>-35</v>
      </c>
      <c r="V23" s="116">
        <v>50.42</v>
      </c>
      <c r="W23">
        <v>15.51</v>
      </c>
      <c r="X23">
        <v>19.399999999999999</v>
      </c>
      <c r="Y23">
        <v>15.51</v>
      </c>
      <c r="Z23">
        <v>0</v>
      </c>
      <c r="AA23">
        <v>-35</v>
      </c>
    </row>
    <row r="24" spans="7:27">
      <c r="G24" t="s">
        <v>66</v>
      </c>
      <c r="H24" s="115">
        <v>34.909999999999997</v>
      </c>
      <c r="I24" s="88">
        <v>19.39</v>
      </c>
      <c r="J24" s="88">
        <v>9.6999999999999993</v>
      </c>
      <c r="K24" s="88">
        <v>0</v>
      </c>
      <c r="L24" s="88">
        <v>16.48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>
        <v>0</v>
      </c>
      <c r="V24" s="116">
        <v>80.48</v>
      </c>
      <c r="W24">
        <v>34.909999999999997</v>
      </c>
      <c r="X24">
        <v>19.39</v>
      </c>
      <c r="Y24">
        <v>16.48</v>
      </c>
      <c r="Z24">
        <v>0</v>
      </c>
      <c r="AA24">
        <v>9.6999999999999993</v>
      </c>
    </row>
    <row r="25" spans="7:27">
      <c r="G25" t="s">
        <v>67</v>
      </c>
      <c r="H25" s="115">
        <v>62.06</v>
      </c>
      <c r="I25" s="88">
        <v>0</v>
      </c>
      <c r="J25" s="88">
        <v>0</v>
      </c>
      <c r="K25" s="88">
        <v>0</v>
      </c>
      <c r="L25" s="88">
        <v>2.42</v>
      </c>
      <c r="M25" s="116">
        <v>0</v>
      </c>
      <c r="N25" s="115">
        <v>0</v>
      </c>
      <c r="O25" s="88">
        <v>-10</v>
      </c>
      <c r="P25" s="88">
        <v>-30</v>
      </c>
      <c r="Q25" s="88">
        <v>0</v>
      </c>
      <c r="R25" s="88">
        <v>0</v>
      </c>
      <c r="S25" s="116">
        <v>0</v>
      </c>
      <c r="U25" s="115">
        <v>-40</v>
      </c>
      <c r="V25" s="116">
        <v>64.48</v>
      </c>
      <c r="W25">
        <v>62.06</v>
      </c>
      <c r="X25">
        <v>-10</v>
      </c>
      <c r="Y25">
        <v>2.42</v>
      </c>
      <c r="Z25">
        <v>0</v>
      </c>
      <c r="AA25">
        <v>-30</v>
      </c>
    </row>
    <row r="26" spans="7:27">
      <c r="G26" t="s">
        <v>68</v>
      </c>
      <c r="H26" s="115">
        <v>63.03</v>
      </c>
      <c r="I26" s="88">
        <v>0</v>
      </c>
      <c r="J26" s="88">
        <v>19.39</v>
      </c>
      <c r="K26" s="88">
        <v>0</v>
      </c>
      <c r="L26" s="88">
        <v>13.57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>
        <v>0</v>
      </c>
      <c r="V26" s="116">
        <v>95.99</v>
      </c>
      <c r="W26">
        <v>63.03</v>
      </c>
      <c r="X26">
        <v>0</v>
      </c>
      <c r="Y26">
        <v>13.57</v>
      </c>
      <c r="Z26">
        <v>0</v>
      </c>
      <c r="AA26">
        <v>19.39</v>
      </c>
    </row>
    <row r="27" spans="7:27">
      <c r="G27" t="s">
        <v>69</v>
      </c>
      <c r="H27" s="115">
        <v>70.790000000000006</v>
      </c>
      <c r="I27" s="88">
        <v>0</v>
      </c>
      <c r="J27" s="88">
        <v>38.78</v>
      </c>
      <c r="K27" s="88">
        <v>0</v>
      </c>
      <c r="L27" s="88">
        <v>16.48</v>
      </c>
      <c r="M27" s="116">
        <v>0</v>
      </c>
      <c r="N27" s="115">
        <v>0</v>
      </c>
      <c r="O27" s="88">
        <v>0</v>
      </c>
      <c r="P27" s="88">
        <v>0</v>
      </c>
      <c r="Q27" s="88">
        <v>-50</v>
      </c>
      <c r="R27" s="88">
        <v>0</v>
      </c>
      <c r="S27" s="116">
        <v>0</v>
      </c>
      <c r="U27" s="115">
        <v>-50</v>
      </c>
      <c r="V27" s="116">
        <v>126.05</v>
      </c>
      <c r="W27">
        <v>70.790000000000006</v>
      </c>
      <c r="X27">
        <v>0</v>
      </c>
      <c r="Y27">
        <v>16.48</v>
      </c>
      <c r="Z27">
        <v>-50</v>
      </c>
      <c r="AA27">
        <v>38.78</v>
      </c>
    </row>
    <row r="28" spans="7:27">
      <c r="G28" t="s">
        <v>70</v>
      </c>
      <c r="H28" s="115">
        <v>77.56</v>
      </c>
      <c r="I28" s="88">
        <v>29.09</v>
      </c>
      <c r="J28" s="88">
        <v>33.94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0</v>
      </c>
      <c r="V28" s="116">
        <v>140.59</v>
      </c>
      <c r="W28">
        <v>77.56</v>
      </c>
      <c r="X28">
        <v>29.09</v>
      </c>
      <c r="Y28">
        <v>0</v>
      </c>
      <c r="Z28">
        <v>0</v>
      </c>
      <c r="AA28">
        <v>33.94</v>
      </c>
    </row>
    <row r="29" spans="7:27">
      <c r="G29" t="s">
        <v>71</v>
      </c>
      <c r="H29" s="115">
        <v>55.27</v>
      </c>
      <c r="I29" s="88">
        <v>29.09</v>
      </c>
      <c r="J29" s="88">
        <v>43.63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0</v>
      </c>
      <c r="V29" s="116">
        <v>127.99</v>
      </c>
      <c r="W29">
        <v>55.27</v>
      </c>
      <c r="X29">
        <v>29.09</v>
      </c>
      <c r="Y29">
        <v>0</v>
      </c>
      <c r="Z29">
        <v>0</v>
      </c>
      <c r="AA29">
        <v>43.63</v>
      </c>
    </row>
    <row r="30" spans="7:27">
      <c r="G30" t="s">
        <v>72</v>
      </c>
      <c r="H30" s="115">
        <v>81.45</v>
      </c>
      <c r="I30" s="88">
        <v>29.09</v>
      </c>
      <c r="J30" s="88">
        <v>43.63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0</v>
      </c>
      <c r="V30" s="116">
        <v>154.16999999999999</v>
      </c>
      <c r="W30">
        <v>81.45</v>
      </c>
      <c r="X30">
        <v>29.09</v>
      </c>
      <c r="Y30">
        <v>0</v>
      </c>
      <c r="Z30">
        <v>0</v>
      </c>
      <c r="AA30">
        <v>43.63</v>
      </c>
    </row>
    <row r="31" spans="7:27">
      <c r="G31" t="s">
        <v>73</v>
      </c>
      <c r="H31" s="115">
        <v>117.32</v>
      </c>
      <c r="I31" s="88">
        <v>43.63</v>
      </c>
      <c r="J31" s="88">
        <v>0</v>
      </c>
      <c r="K31" s="88">
        <v>0</v>
      </c>
      <c r="L31" s="88">
        <v>2.23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0</v>
      </c>
      <c r="V31" s="116">
        <v>163.18</v>
      </c>
      <c r="W31">
        <v>117.32</v>
      </c>
      <c r="X31">
        <v>43.63</v>
      </c>
      <c r="Y31">
        <v>2.23</v>
      </c>
      <c r="Z31">
        <v>0</v>
      </c>
      <c r="AA31">
        <v>0</v>
      </c>
    </row>
    <row r="32" spans="7:27">
      <c r="G32" t="s">
        <v>74</v>
      </c>
      <c r="H32" s="115">
        <v>89.21</v>
      </c>
      <c r="I32" s="88">
        <v>4.8499999999999996</v>
      </c>
      <c r="J32" s="88">
        <v>48.48</v>
      </c>
      <c r="K32" s="88">
        <v>0</v>
      </c>
      <c r="L32" s="88">
        <v>13.57</v>
      </c>
      <c r="M32" s="116">
        <v>0</v>
      </c>
      <c r="N32" s="115">
        <v>0</v>
      </c>
      <c r="O32" s="88">
        <v>0</v>
      </c>
      <c r="P32" s="88">
        <v>0</v>
      </c>
      <c r="Q32" s="88">
        <v>-30</v>
      </c>
      <c r="R32" s="88">
        <v>0</v>
      </c>
      <c r="S32" s="116">
        <v>0</v>
      </c>
      <c r="U32" s="115">
        <v>-30</v>
      </c>
      <c r="V32" s="116">
        <v>156.11000000000001</v>
      </c>
      <c r="W32">
        <v>89.21</v>
      </c>
      <c r="X32">
        <v>4.8499999999999996</v>
      </c>
      <c r="Y32">
        <v>13.57</v>
      </c>
      <c r="Z32">
        <v>-30</v>
      </c>
      <c r="AA32">
        <v>48.48</v>
      </c>
    </row>
    <row r="33" spans="7:27">
      <c r="G33" t="s">
        <v>75</v>
      </c>
      <c r="H33" s="115">
        <v>22.3</v>
      </c>
      <c r="I33" s="88">
        <v>0</v>
      </c>
      <c r="J33" s="88">
        <v>43.64</v>
      </c>
      <c r="K33" s="88">
        <v>0</v>
      </c>
      <c r="L33" s="88">
        <v>17.45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83.39</v>
      </c>
      <c r="W33">
        <v>22.3</v>
      </c>
      <c r="X33">
        <v>0</v>
      </c>
      <c r="Y33">
        <v>17.45</v>
      </c>
      <c r="Z33">
        <v>0</v>
      </c>
      <c r="AA33">
        <v>43.64</v>
      </c>
    </row>
    <row r="34" spans="7:27">
      <c r="G34" t="s">
        <v>76</v>
      </c>
      <c r="H34" s="115">
        <v>33.94</v>
      </c>
      <c r="I34" s="88">
        <v>0</v>
      </c>
      <c r="J34" s="88">
        <v>43.63</v>
      </c>
      <c r="K34" s="88">
        <v>0</v>
      </c>
      <c r="L34" s="88">
        <v>17.45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95.02</v>
      </c>
      <c r="W34">
        <v>33.94</v>
      </c>
      <c r="X34">
        <v>0</v>
      </c>
      <c r="Y34">
        <v>17.45</v>
      </c>
      <c r="Z34">
        <v>0</v>
      </c>
      <c r="AA34">
        <v>43.63</v>
      </c>
    </row>
    <row r="35" spans="7:27">
      <c r="G35" t="s">
        <v>77</v>
      </c>
      <c r="H35" s="115">
        <v>0</v>
      </c>
      <c r="I35" s="88">
        <v>58.18</v>
      </c>
      <c r="J35" s="88">
        <v>0</v>
      </c>
      <c r="K35" s="88">
        <v>29.09</v>
      </c>
      <c r="L35" s="88">
        <v>17.45</v>
      </c>
      <c r="M35" s="116">
        <v>0</v>
      </c>
      <c r="N35" s="115">
        <v>-27</v>
      </c>
      <c r="O35" s="88">
        <v>0</v>
      </c>
      <c r="P35" s="88">
        <v>-90</v>
      </c>
      <c r="Q35" s="88">
        <v>0</v>
      </c>
      <c r="R35" s="88">
        <v>0</v>
      </c>
      <c r="S35" s="116">
        <v>0</v>
      </c>
      <c r="U35" s="115">
        <v>-117</v>
      </c>
      <c r="V35" s="116">
        <v>104.72</v>
      </c>
      <c r="W35">
        <v>-27</v>
      </c>
      <c r="X35">
        <v>58.18</v>
      </c>
      <c r="Y35">
        <v>17.45</v>
      </c>
      <c r="Z35">
        <v>29.09</v>
      </c>
      <c r="AA35">
        <v>-90</v>
      </c>
    </row>
    <row r="36" spans="7:27">
      <c r="G36" t="s">
        <v>78</v>
      </c>
      <c r="H36" s="115">
        <v>24.24</v>
      </c>
      <c r="I36" s="88">
        <v>19.39</v>
      </c>
      <c r="J36" s="88">
        <v>0</v>
      </c>
      <c r="K36" s="88">
        <v>0</v>
      </c>
      <c r="L36" s="88">
        <v>18.420000000000002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62.05</v>
      </c>
      <c r="W36">
        <v>24.24</v>
      </c>
      <c r="X36">
        <v>19.39</v>
      </c>
      <c r="Y36">
        <v>18.420000000000002</v>
      </c>
      <c r="Z36">
        <v>0</v>
      </c>
      <c r="AA36">
        <v>0</v>
      </c>
    </row>
    <row r="37" spans="7:27">
      <c r="G37" t="s">
        <v>79</v>
      </c>
      <c r="H37" s="115">
        <v>0</v>
      </c>
      <c r="I37" s="88">
        <v>43.63</v>
      </c>
      <c r="J37" s="88">
        <v>19.39</v>
      </c>
      <c r="K37" s="88">
        <v>0</v>
      </c>
      <c r="L37" s="88">
        <v>1.94</v>
      </c>
      <c r="M37" s="116">
        <v>0</v>
      </c>
      <c r="N37" s="115">
        <v>-47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-47</v>
      </c>
      <c r="V37" s="116">
        <v>64.959999999999994</v>
      </c>
      <c r="W37">
        <v>-47</v>
      </c>
      <c r="X37">
        <v>43.63</v>
      </c>
      <c r="Y37">
        <v>1.94</v>
      </c>
      <c r="Z37">
        <v>0</v>
      </c>
      <c r="AA37">
        <v>19.39</v>
      </c>
    </row>
    <row r="38" spans="7:27">
      <c r="G38" t="s">
        <v>80</v>
      </c>
      <c r="H38" s="115">
        <v>0</v>
      </c>
      <c r="I38" s="88">
        <v>9.6999999999999993</v>
      </c>
      <c r="J38" s="88">
        <v>0</v>
      </c>
      <c r="K38" s="88">
        <v>0</v>
      </c>
      <c r="L38" s="88">
        <v>17.45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27.15</v>
      </c>
      <c r="W38">
        <v>0</v>
      </c>
      <c r="X38">
        <v>9.6999999999999993</v>
      </c>
      <c r="Y38">
        <v>17.45</v>
      </c>
      <c r="Z38">
        <v>0</v>
      </c>
      <c r="AA38">
        <v>0</v>
      </c>
    </row>
    <row r="39" spans="7:27">
      <c r="G39" t="s">
        <v>81</v>
      </c>
      <c r="H39" s="115">
        <v>0</v>
      </c>
      <c r="I39" s="88">
        <v>9.6999999999999993</v>
      </c>
      <c r="J39" s="88">
        <v>0</v>
      </c>
      <c r="K39" s="88">
        <v>19.39</v>
      </c>
      <c r="L39" s="88">
        <v>20.36</v>
      </c>
      <c r="M39" s="116">
        <v>0</v>
      </c>
      <c r="N39" s="115">
        <v>-48</v>
      </c>
      <c r="O39" s="88">
        <v>0</v>
      </c>
      <c r="P39" s="88">
        <v>-55</v>
      </c>
      <c r="Q39" s="88">
        <v>0</v>
      </c>
      <c r="R39" s="88">
        <v>0</v>
      </c>
      <c r="S39" s="116">
        <v>0</v>
      </c>
      <c r="U39" s="115">
        <v>-103</v>
      </c>
      <c r="V39" s="116">
        <v>49.45</v>
      </c>
      <c r="W39">
        <v>-48</v>
      </c>
      <c r="X39">
        <v>9.6999999999999993</v>
      </c>
      <c r="Y39">
        <v>20.36</v>
      </c>
      <c r="Z39">
        <v>19.39</v>
      </c>
      <c r="AA39">
        <v>-55</v>
      </c>
    </row>
    <row r="40" spans="7:27">
      <c r="G40" t="s">
        <v>82</v>
      </c>
      <c r="H40" s="115">
        <v>0</v>
      </c>
      <c r="I40" s="88">
        <v>9.6999999999999993</v>
      </c>
      <c r="J40" s="88">
        <v>0</v>
      </c>
      <c r="K40" s="88">
        <v>0</v>
      </c>
      <c r="L40" s="88">
        <v>19.39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29.09</v>
      </c>
      <c r="W40">
        <v>0</v>
      </c>
      <c r="X40">
        <v>9.6999999999999993</v>
      </c>
      <c r="Y40">
        <v>19.39</v>
      </c>
      <c r="Z40">
        <v>0</v>
      </c>
      <c r="AA40">
        <v>0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17.45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17.45</v>
      </c>
      <c r="W41">
        <v>0</v>
      </c>
      <c r="X41">
        <v>0</v>
      </c>
      <c r="Y41">
        <v>17.45</v>
      </c>
      <c r="Z41">
        <v>0</v>
      </c>
      <c r="AA41">
        <v>0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18.420000000000002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18.420000000000002</v>
      </c>
      <c r="W42">
        <v>0</v>
      </c>
      <c r="X42">
        <v>0</v>
      </c>
      <c r="Y42">
        <v>18.420000000000002</v>
      </c>
      <c r="Z42">
        <v>0</v>
      </c>
      <c r="AA42">
        <v>0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1.94</v>
      </c>
      <c r="M43" s="116">
        <v>0</v>
      </c>
      <c r="N43" s="115">
        <v>-106</v>
      </c>
      <c r="O43" s="88">
        <v>-15</v>
      </c>
      <c r="P43" s="88">
        <v>-50</v>
      </c>
      <c r="Q43" s="88">
        <v>0</v>
      </c>
      <c r="R43" s="88">
        <v>0</v>
      </c>
      <c r="S43" s="116">
        <v>0</v>
      </c>
      <c r="U43" s="115">
        <v>-171</v>
      </c>
      <c r="V43" s="116">
        <v>1.94</v>
      </c>
      <c r="W43">
        <v>-106</v>
      </c>
      <c r="X43">
        <v>-15</v>
      </c>
      <c r="Y43">
        <v>1.94</v>
      </c>
      <c r="Z43">
        <v>0</v>
      </c>
      <c r="AA43">
        <v>-50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19.399999999999999</v>
      </c>
      <c r="L44" s="88">
        <v>16.48</v>
      </c>
      <c r="M44" s="116">
        <v>0</v>
      </c>
      <c r="N44" s="115">
        <v>-81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-81</v>
      </c>
      <c r="V44" s="116">
        <v>35.880000000000003</v>
      </c>
      <c r="W44">
        <v>-81</v>
      </c>
      <c r="X44">
        <v>0</v>
      </c>
      <c r="Y44">
        <v>16.48</v>
      </c>
      <c r="Z44">
        <v>19.399999999999999</v>
      </c>
      <c r="AA44">
        <v>0</v>
      </c>
    </row>
    <row r="45" spans="7:27">
      <c r="G45" t="s">
        <v>87</v>
      </c>
      <c r="H45" s="115">
        <v>0</v>
      </c>
      <c r="I45" s="88">
        <v>9.6999999999999993</v>
      </c>
      <c r="J45" s="88">
        <v>0</v>
      </c>
      <c r="K45" s="88">
        <v>0</v>
      </c>
      <c r="L45" s="88">
        <v>19.39</v>
      </c>
      <c r="M45" s="116">
        <v>0</v>
      </c>
      <c r="N45" s="115">
        <v>-2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-2</v>
      </c>
      <c r="V45" s="116">
        <v>29.09</v>
      </c>
      <c r="W45">
        <v>-2</v>
      </c>
      <c r="X45">
        <v>9.6999999999999993</v>
      </c>
      <c r="Y45">
        <v>19.39</v>
      </c>
      <c r="Z45">
        <v>0</v>
      </c>
      <c r="AA45">
        <v>0</v>
      </c>
    </row>
    <row r="46" spans="7:27">
      <c r="G46" t="s">
        <v>88</v>
      </c>
      <c r="H46" s="115">
        <v>0</v>
      </c>
      <c r="I46" s="88">
        <v>9.6999999999999993</v>
      </c>
      <c r="J46" s="88">
        <v>0</v>
      </c>
      <c r="K46" s="88">
        <v>0</v>
      </c>
      <c r="L46" s="88">
        <v>20.36</v>
      </c>
      <c r="M46" s="116">
        <v>0</v>
      </c>
      <c r="N46" s="115">
        <v>-28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-28</v>
      </c>
      <c r="V46" s="116">
        <v>30.06</v>
      </c>
      <c r="W46">
        <v>-28</v>
      </c>
      <c r="X46">
        <v>9.6999999999999993</v>
      </c>
      <c r="Y46">
        <v>20.36</v>
      </c>
      <c r="Z46">
        <v>0</v>
      </c>
      <c r="AA46">
        <v>0</v>
      </c>
    </row>
    <row r="47" spans="7:27">
      <c r="G47" t="s">
        <v>89</v>
      </c>
      <c r="H47" s="115">
        <v>0</v>
      </c>
      <c r="I47" s="88">
        <v>53.33</v>
      </c>
      <c r="J47" s="88">
        <v>0</v>
      </c>
      <c r="K47" s="88">
        <v>0</v>
      </c>
      <c r="L47" s="88">
        <v>20.07</v>
      </c>
      <c r="M47" s="116">
        <v>0</v>
      </c>
      <c r="N47" s="115">
        <v>-50</v>
      </c>
      <c r="O47" s="88">
        <v>0</v>
      </c>
      <c r="P47" s="88">
        <v>-45</v>
      </c>
      <c r="Q47" s="88">
        <v>0</v>
      </c>
      <c r="R47" s="88">
        <v>0</v>
      </c>
      <c r="S47" s="116">
        <v>0</v>
      </c>
      <c r="U47" s="115">
        <v>-95</v>
      </c>
      <c r="V47" s="116">
        <v>73.400000000000006</v>
      </c>
      <c r="W47">
        <v>-50</v>
      </c>
      <c r="X47">
        <v>53.33</v>
      </c>
      <c r="Y47">
        <v>20.07</v>
      </c>
      <c r="Z47">
        <v>0</v>
      </c>
      <c r="AA47">
        <v>-45</v>
      </c>
    </row>
    <row r="48" spans="7:27">
      <c r="G48" t="s">
        <v>90</v>
      </c>
      <c r="H48" s="115">
        <v>0</v>
      </c>
      <c r="I48" s="88">
        <v>43.63</v>
      </c>
      <c r="J48" s="88">
        <v>0</v>
      </c>
      <c r="K48" s="88">
        <v>9.6999999999999993</v>
      </c>
      <c r="L48" s="88">
        <v>13.74</v>
      </c>
      <c r="M48" s="116">
        <v>0</v>
      </c>
      <c r="N48" s="115">
        <v>-40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-40</v>
      </c>
      <c r="V48" s="116">
        <v>67.069999999999993</v>
      </c>
      <c r="W48">
        <v>-40</v>
      </c>
      <c r="X48">
        <v>43.63</v>
      </c>
      <c r="Y48">
        <v>13.74</v>
      </c>
      <c r="Z48">
        <v>9.6999999999999993</v>
      </c>
      <c r="AA48">
        <v>0</v>
      </c>
    </row>
    <row r="49" spans="7:27">
      <c r="G49" t="s">
        <v>91</v>
      </c>
      <c r="H49" s="115">
        <v>0</v>
      </c>
      <c r="I49" s="88">
        <v>24.24</v>
      </c>
      <c r="J49" s="88">
        <v>0</v>
      </c>
      <c r="K49" s="88">
        <v>0</v>
      </c>
      <c r="L49" s="88">
        <v>2.13</v>
      </c>
      <c r="M49" s="116">
        <v>0</v>
      </c>
      <c r="N49" s="115">
        <v>-10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-10</v>
      </c>
      <c r="V49" s="116">
        <v>26.37</v>
      </c>
      <c r="W49">
        <v>-10</v>
      </c>
      <c r="X49">
        <v>24.24</v>
      </c>
      <c r="Y49">
        <v>2.13</v>
      </c>
      <c r="Z49">
        <v>0</v>
      </c>
      <c r="AA49">
        <v>0</v>
      </c>
    </row>
    <row r="50" spans="7:27">
      <c r="G50" t="s">
        <v>92</v>
      </c>
      <c r="H50" s="115">
        <v>0</v>
      </c>
      <c r="I50" s="88">
        <v>67.88</v>
      </c>
      <c r="J50" s="88">
        <v>0</v>
      </c>
      <c r="K50" s="88">
        <v>14.54</v>
      </c>
      <c r="L50" s="88">
        <v>19.68</v>
      </c>
      <c r="M50" s="116">
        <v>0</v>
      </c>
      <c r="N50" s="115">
        <v>-28.82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-28.82</v>
      </c>
      <c r="V50" s="116">
        <v>102.1</v>
      </c>
      <c r="W50">
        <v>-28.82</v>
      </c>
      <c r="X50">
        <v>67.88</v>
      </c>
      <c r="Y50">
        <v>19.68</v>
      </c>
      <c r="Z50">
        <v>14.54</v>
      </c>
      <c r="AA50">
        <v>0</v>
      </c>
    </row>
    <row r="51" spans="7:27">
      <c r="G51" t="s">
        <v>93</v>
      </c>
      <c r="H51" s="115">
        <v>0</v>
      </c>
      <c r="I51" s="88">
        <v>9.6999999999999993</v>
      </c>
      <c r="J51" s="88">
        <v>0</v>
      </c>
      <c r="K51" s="88">
        <v>0</v>
      </c>
      <c r="L51" s="88">
        <v>22.39</v>
      </c>
      <c r="M51" s="116">
        <v>0</v>
      </c>
      <c r="N51" s="115">
        <v>-17.2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-17.2</v>
      </c>
      <c r="V51" s="116">
        <v>32.090000000000003</v>
      </c>
      <c r="W51">
        <v>-17.2</v>
      </c>
      <c r="X51">
        <v>9.6999999999999993</v>
      </c>
      <c r="Y51">
        <v>22.39</v>
      </c>
      <c r="Z51">
        <v>0</v>
      </c>
      <c r="AA51">
        <v>0</v>
      </c>
    </row>
    <row r="52" spans="7:27">
      <c r="G52" t="s">
        <v>94</v>
      </c>
      <c r="H52" s="115">
        <v>0</v>
      </c>
      <c r="I52" s="88">
        <v>9.6999999999999993</v>
      </c>
      <c r="J52" s="88">
        <v>0</v>
      </c>
      <c r="K52" s="88">
        <v>19.39</v>
      </c>
      <c r="L52" s="88">
        <v>22.4</v>
      </c>
      <c r="M52" s="116">
        <v>0</v>
      </c>
      <c r="N52" s="115">
        <v>-39.9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-39.9</v>
      </c>
      <c r="V52" s="116">
        <v>51.49</v>
      </c>
      <c r="W52">
        <v>-39.9</v>
      </c>
      <c r="X52">
        <v>9.6999999999999993</v>
      </c>
      <c r="Y52">
        <v>22.4</v>
      </c>
      <c r="Z52">
        <v>19.39</v>
      </c>
      <c r="AA52">
        <v>0</v>
      </c>
    </row>
    <row r="53" spans="7:27">
      <c r="G53" t="s">
        <v>95</v>
      </c>
      <c r="H53" s="115">
        <v>24.39</v>
      </c>
      <c r="I53" s="88">
        <v>0</v>
      </c>
      <c r="J53" s="88">
        <v>0</v>
      </c>
      <c r="K53" s="88">
        <v>0</v>
      </c>
      <c r="L53" s="88">
        <v>23.46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47.85</v>
      </c>
      <c r="W53">
        <v>24.39</v>
      </c>
      <c r="X53">
        <v>0</v>
      </c>
      <c r="Y53">
        <v>23.46</v>
      </c>
      <c r="Z53">
        <v>0</v>
      </c>
      <c r="AA53">
        <v>0</v>
      </c>
    </row>
    <row r="54" spans="7:27">
      <c r="G54" t="s">
        <v>96</v>
      </c>
      <c r="H54" s="115">
        <v>8.8699999999999992</v>
      </c>
      <c r="I54" s="88">
        <v>0</v>
      </c>
      <c r="J54" s="88">
        <v>0</v>
      </c>
      <c r="K54" s="88">
        <v>19.39</v>
      </c>
      <c r="L54" s="88">
        <v>23.47</v>
      </c>
      <c r="M54" s="116">
        <v>0</v>
      </c>
      <c r="N54" s="115">
        <v>0</v>
      </c>
      <c r="O54" s="88">
        <v>0</v>
      </c>
      <c r="P54" s="88">
        <v>-10</v>
      </c>
      <c r="Q54" s="88">
        <v>0</v>
      </c>
      <c r="R54" s="88">
        <v>0</v>
      </c>
      <c r="S54" s="116">
        <v>0</v>
      </c>
      <c r="U54" s="115">
        <v>-10</v>
      </c>
      <c r="V54" s="116">
        <v>51.73</v>
      </c>
      <c r="W54">
        <v>8.8699999999999992</v>
      </c>
      <c r="X54">
        <v>0</v>
      </c>
      <c r="Y54">
        <v>23.47</v>
      </c>
      <c r="Z54">
        <v>19.39</v>
      </c>
      <c r="AA54">
        <v>-10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2.62</v>
      </c>
      <c r="M55" s="116">
        <v>0</v>
      </c>
      <c r="N55" s="115">
        <v>-11</v>
      </c>
      <c r="O55" s="88">
        <v>-40</v>
      </c>
      <c r="P55" s="88">
        <v>-65</v>
      </c>
      <c r="Q55" s="88">
        <v>0</v>
      </c>
      <c r="R55" s="88">
        <v>0</v>
      </c>
      <c r="S55" s="116">
        <v>0</v>
      </c>
      <c r="U55" s="115">
        <v>-116</v>
      </c>
      <c r="V55" s="116">
        <v>2.62</v>
      </c>
      <c r="W55">
        <v>-11</v>
      </c>
      <c r="X55">
        <v>-40</v>
      </c>
      <c r="Y55">
        <v>2.62</v>
      </c>
      <c r="Z55">
        <v>0</v>
      </c>
      <c r="AA55">
        <v>-65</v>
      </c>
    </row>
    <row r="56" spans="7:27">
      <c r="G56" t="s">
        <v>98</v>
      </c>
      <c r="H56" s="115">
        <v>20.36</v>
      </c>
      <c r="I56" s="88">
        <v>0</v>
      </c>
      <c r="J56" s="88">
        <v>0</v>
      </c>
      <c r="K56" s="88">
        <v>9.6999999999999993</v>
      </c>
      <c r="L56" s="88">
        <v>19.100000000000001</v>
      </c>
      <c r="M56" s="116">
        <v>0</v>
      </c>
      <c r="N56" s="115">
        <v>0</v>
      </c>
      <c r="O56" s="88">
        <v>-30</v>
      </c>
      <c r="P56" s="88">
        <v>-57</v>
      </c>
      <c r="Q56" s="88">
        <v>0</v>
      </c>
      <c r="R56" s="88">
        <v>0</v>
      </c>
      <c r="S56" s="116">
        <v>0</v>
      </c>
      <c r="U56" s="115">
        <v>-87</v>
      </c>
      <c r="V56" s="116">
        <v>49.16</v>
      </c>
      <c r="W56">
        <v>20.36</v>
      </c>
      <c r="X56">
        <v>-30</v>
      </c>
      <c r="Y56">
        <v>19.100000000000001</v>
      </c>
      <c r="Z56">
        <v>9.6999999999999993</v>
      </c>
      <c r="AA56">
        <v>-57</v>
      </c>
    </row>
    <row r="57" spans="7:27">
      <c r="G57" t="s">
        <v>99</v>
      </c>
      <c r="H57" s="115">
        <v>29.73</v>
      </c>
      <c r="I57" s="88">
        <v>19.39</v>
      </c>
      <c r="J57" s="88">
        <v>0</v>
      </c>
      <c r="K57" s="88">
        <v>0</v>
      </c>
      <c r="L57" s="88">
        <v>21.33</v>
      </c>
      <c r="M57" s="116">
        <v>0</v>
      </c>
      <c r="N57" s="115">
        <v>0</v>
      </c>
      <c r="O57" s="88">
        <v>0</v>
      </c>
      <c r="P57" s="88">
        <v>-44</v>
      </c>
      <c r="Q57" s="88">
        <v>0</v>
      </c>
      <c r="R57" s="88">
        <v>0</v>
      </c>
      <c r="S57" s="116">
        <v>0</v>
      </c>
      <c r="U57" s="115">
        <v>-44</v>
      </c>
      <c r="V57" s="116">
        <v>70.45</v>
      </c>
      <c r="W57">
        <v>29.73</v>
      </c>
      <c r="X57">
        <v>19.39</v>
      </c>
      <c r="Y57">
        <v>21.33</v>
      </c>
      <c r="Z57">
        <v>0</v>
      </c>
      <c r="AA57">
        <v>-44</v>
      </c>
    </row>
    <row r="58" spans="7:27">
      <c r="G58" t="s">
        <v>100</v>
      </c>
      <c r="H58" s="115">
        <v>0</v>
      </c>
      <c r="I58" s="88">
        <v>38.79</v>
      </c>
      <c r="J58" s="88">
        <v>0</v>
      </c>
      <c r="K58" s="88">
        <v>14.54</v>
      </c>
      <c r="L58" s="88">
        <v>20.73</v>
      </c>
      <c r="M58" s="116">
        <v>0</v>
      </c>
      <c r="N58" s="115">
        <v>-10</v>
      </c>
      <c r="O58" s="88">
        <v>0</v>
      </c>
      <c r="P58" s="88">
        <v>-41</v>
      </c>
      <c r="Q58" s="88">
        <v>0</v>
      </c>
      <c r="R58" s="88">
        <v>0</v>
      </c>
      <c r="S58" s="116">
        <v>0</v>
      </c>
      <c r="U58" s="115">
        <v>-51</v>
      </c>
      <c r="V58" s="116">
        <v>74.06</v>
      </c>
      <c r="W58">
        <v>-10</v>
      </c>
      <c r="X58">
        <v>38.79</v>
      </c>
      <c r="Y58">
        <v>20.73</v>
      </c>
      <c r="Z58">
        <v>14.54</v>
      </c>
      <c r="AA58">
        <v>-41</v>
      </c>
    </row>
    <row r="59" spans="7:27">
      <c r="G59" t="s">
        <v>101</v>
      </c>
      <c r="H59" s="115">
        <v>57.21</v>
      </c>
      <c r="I59" s="88">
        <v>67.87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125.08</v>
      </c>
      <c r="W59">
        <v>57.21</v>
      </c>
      <c r="X59">
        <v>67.87</v>
      </c>
      <c r="Y59">
        <v>0</v>
      </c>
      <c r="Z59">
        <v>0</v>
      </c>
      <c r="AA59">
        <v>0</v>
      </c>
    </row>
    <row r="60" spans="7:27">
      <c r="G60" t="s">
        <v>102</v>
      </c>
      <c r="H60" s="115">
        <v>61.08</v>
      </c>
      <c r="I60" s="88">
        <v>77.58</v>
      </c>
      <c r="J60" s="88">
        <v>0</v>
      </c>
      <c r="K60" s="88">
        <v>14.54</v>
      </c>
      <c r="L60" s="88">
        <v>0</v>
      </c>
      <c r="M60" s="116">
        <v>0</v>
      </c>
      <c r="N60" s="115">
        <v>0</v>
      </c>
      <c r="O60" s="88">
        <v>0</v>
      </c>
      <c r="P60" s="88">
        <v>-10</v>
      </c>
      <c r="Q60" s="88">
        <v>0</v>
      </c>
      <c r="R60" s="88">
        <v>0</v>
      </c>
      <c r="S60" s="116">
        <v>0</v>
      </c>
      <c r="U60" s="115">
        <v>-10</v>
      </c>
      <c r="V60" s="116">
        <v>153.19999999999999</v>
      </c>
      <c r="W60">
        <v>61.08</v>
      </c>
      <c r="X60">
        <v>77.58</v>
      </c>
      <c r="Y60">
        <v>0</v>
      </c>
      <c r="Z60">
        <v>14.54</v>
      </c>
      <c r="AA60">
        <v>-10</v>
      </c>
    </row>
    <row r="61" spans="7:27">
      <c r="G61" t="s">
        <v>103</v>
      </c>
      <c r="H61" s="115">
        <v>195.86</v>
      </c>
      <c r="I61" s="88">
        <v>116.35</v>
      </c>
      <c r="J61" s="88">
        <v>0</v>
      </c>
      <c r="K61" s="88">
        <v>0</v>
      </c>
      <c r="L61" s="88">
        <v>2.23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314.44</v>
      </c>
      <c r="W61">
        <v>195.86</v>
      </c>
      <c r="X61">
        <v>116.35</v>
      </c>
      <c r="Y61">
        <v>2.23</v>
      </c>
      <c r="Z61">
        <v>0</v>
      </c>
      <c r="AA61">
        <v>0</v>
      </c>
    </row>
    <row r="62" spans="7:27">
      <c r="G62" t="s">
        <v>104</v>
      </c>
      <c r="H62" s="115">
        <v>182.29</v>
      </c>
      <c r="I62" s="88">
        <v>116.35</v>
      </c>
      <c r="J62" s="88">
        <v>0</v>
      </c>
      <c r="K62" s="88">
        <v>19.39</v>
      </c>
      <c r="L62" s="88">
        <v>17.260000000000002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335.29</v>
      </c>
      <c r="W62">
        <v>182.29</v>
      </c>
      <c r="X62">
        <v>116.35</v>
      </c>
      <c r="Y62">
        <v>17.260000000000002</v>
      </c>
      <c r="Z62">
        <v>19.39</v>
      </c>
      <c r="AA62">
        <v>0</v>
      </c>
    </row>
    <row r="63" spans="7:27">
      <c r="G63" t="s">
        <v>105</v>
      </c>
      <c r="H63" s="115">
        <v>147.38</v>
      </c>
      <c r="I63" s="88">
        <v>184.22</v>
      </c>
      <c r="J63" s="88">
        <v>0</v>
      </c>
      <c r="K63" s="88">
        <v>0</v>
      </c>
      <c r="L63" s="88">
        <v>19.88</v>
      </c>
      <c r="M63" s="116">
        <v>0</v>
      </c>
      <c r="N63" s="115">
        <v>0</v>
      </c>
      <c r="O63" s="88">
        <v>0</v>
      </c>
      <c r="P63" s="88">
        <v>-30</v>
      </c>
      <c r="Q63" s="88">
        <v>0</v>
      </c>
      <c r="R63" s="88">
        <v>0</v>
      </c>
      <c r="S63" s="116">
        <v>0</v>
      </c>
      <c r="U63" s="115">
        <v>-30</v>
      </c>
      <c r="V63" s="116">
        <v>351.48</v>
      </c>
      <c r="W63">
        <v>147.38</v>
      </c>
      <c r="X63">
        <v>184.22</v>
      </c>
      <c r="Y63">
        <v>19.88</v>
      </c>
      <c r="Z63">
        <v>0</v>
      </c>
      <c r="AA63">
        <v>-30</v>
      </c>
    </row>
    <row r="64" spans="7:27">
      <c r="G64" t="s">
        <v>106</v>
      </c>
      <c r="H64" s="115">
        <v>143.5</v>
      </c>
      <c r="I64" s="88">
        <v>174.53</v>
      </c>
      <c r="J64" s="88">
        <v>0</v>
      </c>
      <c r="K64" s="88">
        <v>14.54</v>
      </c>
      <c r="L64" s="88">
        <v>19.88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352.45</v>
      </c>
      <c r="W64">
        <v>143.5</v>
      </c>
      <c r="X64">
        <v>174.53</v>
      </c>
      <c r="Y64">
        <v>19.88</v>
      </c>
      <c r="Z64">
        <v>14.54</v>
      </c>
      <c r="AA64">
        <v>0</v>
      </c>
    </row>
    <row r="65" spans="7:27">
      <c r="G65" t="s">
        <v>107</v>
      </c>
      <c r="H65" s="115">
        <v>67.87</v>
      </c>
      <c r="I65" s="88">
        <v>111.5</v>
      </c>
      <c r="J65" s="88">
        <v>0</v>
      </c>
      <c r="K65" s="88">
        <v>0</v>
      </c>
      <c r="L65" s="88">
        <v>19.88</v>
      </c>
      <c r="M65" s="116">
        <v>0</v>
      </c>
      <c r="N65" s="115">
        <v>0</v>
      </c>
      <c r="O65" s="88">
        <v>0</v>
      </c>
      <c r="P65" s="88">
        <v>-45</v>
      </c>
      <c r="Q65" s="88">
        <v>0</v>
      </c>
      <c r="R65" s="88">
        <v>0</v>
      </c>
      <c r="S65" s="116">
        <v>0</v>
      </c>
      <c r="U65" s="115">
        <v>-45</v>
      </c>
      <c r="V65" s="116">
        <v>199.25</v>
      </c>
      <c r="W65">
        <v>67.87</v>
      </c>
      <c r="X65">
        <v>111.5</v>
      </c>
      <c r="Y65">
        <v>19.88</v>
      </c>
      <c r="Z65">
        <v>0</v>
      </c>
      <c r="AA65">
        <v>-45</v>
      </c>
    </row>
    <row r="66" spans="7:27">
      <c r="G66" t="s">
        <v>108</v>
      </c>
      <c r="H66" s="115">
        <v>65.930000000000007</v>
      </c>
      <c r="I66" s="88">
        <v>111.51</v>
      </c>
      <c r="J66" s="88">
        <v>0</v>
      </c>
      <c r="K66" s="88">
        <v>19.39</v>
      </c>
      <c r="L66" s="88">
        <v>19.39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216.22</v>
      </c>
      <c r="W66">
        <v>65.930000000000007</v>
      </c>
      <c r="X66">
        <v>111.51</v>
      </c>
      <c r="Y66">
        <v>19.39</v>
      </c>
      <c r="Z66">
        <v>19.39</v>
      </c>
      <c r="AA66">
        <v>0</v>
      </c>
    </row>
    <row r="67" spans="7:27">
      <c r="G67" t="s">
        <v>109</v>
      </c>
      <c r="H67" s="115">
        <v>0</v>
      </c>
      <c r="I67" s="88">
        <v>67.87</v>
      </c>
      <c r="J67" s="88">
        <v>0</v>
      </c>
      <c r="K67" s="88">
        <v>0</v>
      </c>
      <c r="L67" s="88">
        <v>2.91</v>
      </c>
      <c r="M67" s="116">
        <v>0</v>
      </c>
      <c r="N67" s="115">
        <v>-56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-56</v>
      </c>
      <c r="V67" s="116">
        <v>70.78</v>
      </c>
      <c r="W67">
        <v>-56</v>
      </c>
      <c r="X67">
        <v>67.87</v>
      </c>
      <c r="Y67">
        <v>2.91</v>
      </c>
      <c r="Z67">
        <v>0</v>
      </c>
      <c r="AA67">
        <v>0</v>
      </c>
    </row>
    <row r="68" spans="7:27">
      <c r="G68" t="s">
        <v>110</v>
      </c>
      <c r="H68" s="115">
        <v>0</v>
      </c>
      <c r="I68" s="88">
        <v>72.72</v>
      </c>
      <c r="J68" s="88">
        <v>0</v>
      </c>
      <c r="K68" s="88">
        <v>14.54</v>
      </c>
      <c r="L68" s="88">
        <v>17.940000000000001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105.2</v>
      </c>
      <c r="W68">
        <v>0</v>
      </c>
      <c r="X68">
        <v>72.72</v>
      </c>
      <c r="Y68">
        <v>17.940000000000001</v>
      </c>
      <c r="Z68">
        <v>14.54</v>
      </c>
      <c r="AA68">
        <v>0</v>
      </c>
    </row>
    <row r="69" spans="7:27">
      <c r="G69" t="s">
        <v>111</v>
      </c>
      <c r="H69" s="115">
        <v>25.21</v>
      </c>
      <c r="I69" s="88">
        <v>67.87</v>
      </c>
      <c r="J69" s="88">
        <v>0</v>
      </c>
      <c r="K69" s="88">
        <v>0</v>
      </c>
      <c r="L69" s="88">
        <v>19.88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112.96</v>
      </c>
      <c r="W69">
        <v>25.21</v>
      </c>
      <c r="X69">
        <v>67.87</v>
      </c>
      <c r="Y69">
        <v>19.88</v>
      </c>
      <c r="Z69">
        <v>0</v>
      </c>
      <c r="AA69">
        <v>0</v>
      </c>
    </row>
    <row r="70" spans="7:27">
      <c r="G70" t="s">
        <v>112</v>
      </c>
      <c r="H70" s="115">
        <v>19.39</v>
      </c>
      <c r="I70" s="88">
        <v>67.87</v>
      </c>
      <c r="J70" s="88">
        <v>0</v>
      </c>
      <c r="K70" s="88">
        <v>14.54</v>
      </c>
      <c r="L70" s="88">
        <v>19.88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121.68</v>
      </c>
      <c r="W70">
        <v>19.39</v>
      </c>
      <c r="X70">
        <v>67.87</v>
      </c>
      <c r="Y70">
        <v>19.88</v>
      </c>
      <c r="Z70">
        <v>14.54</v>
      </c>
      <c r="AA70">
        <v>0</v>
      </c>
    </row>
    <row r="71" spans="7:27">
      <c r="G71" t="s">
        <v>113</v>
      </c>
      <c r="H71" s="115">
        <v>34.909999999999997</v>
      </c>
      <c r="I71" s="88">
        <v>50.42</v>
      </c>
      <c r="J71" s="88">
        <v>0</v>
      </c>
      <c r="K71" s="88">
        <v>0</v>
      </c>
      <c r="L71" s="88">
        <v>22.3</v>
      </c>
      <c r="M71" s="116">
        <v>0</v>
      </c>
      <c r="N71" s="115">
        <v>0</v>
      </c>
      <c r="O71" s="88">
        <v>0</v>
      </c>
      <c r="P71" s="88">
        <v>-60</v>
      </c>
      <c r="Q71" s="88">
        <v>0</v>
      </c>
      <c r="R71" s="88">
        <v>0</v>
      </c>
      <c r="S71" s="116">
        <v>0</v>
      </c>
      <c r="U71" s="115">
        <v>-60</v>
      </c>
      <c r="V71" s="116">
        <v>107.63</v>
      </c>
      <c r="W71">
        <v>34.909999999999997</v>
      </c>
      <c r="X71">
        <v>50.42</v>
      </c>
      <c r="Y71">
        <v>22.3</v>
      </c>
      <c r="Z71">
        <v>0</v>
      </c>
      <c r="AA71">
        <v>-60</v>
      </c>
    </row>
    <row r="72" spans="7:27">
      <c r="G72" t="s">
        <v>114</v>
      </c>
      <c r="H72" s="115">
        <v>7.76</v>
      </c>
      <c r="I72" s="88">
        <v>58.18</v>
      </c>
      <c r="J72" s="88">
        <v>0</v>
      </c>
      <c r="K72" s="88">
        <v>14.54</v>
      </c>
      <c r="L72" s="88">
        <v>22.3</v>
      </c>
      <c r="M72" s="116">
        <v>0</v>
      </c>
      <c r="N72" s="115">
        <v>0</v>
      </c>
      <c r="O72" s="88">
        <v>0</v>
      </c>
      <c r="P72" s="88">
        <v>-10</v>
      </c>
      <c r="Q72" s="88">
        <v>0</v>
      </c>
      <c r="R72" s="88">
        <v>0</v>
      </c>
      <c r="S72" s="116">
        <v>0</v>
      </c>
      <c r="U72" s="115">
        <v>-10</v>
      </c>
      <c r="V72" s="116">
        <v>102.78</v>
      </c>
      <c r="W72">
        <v>7.76</v>
      </c>
      <c r="X72">
        <v>58.18</v>
      </c>
      <c r="Y72">
        <v>22.3</v>
      </c>
      <c r="Z72">
        <v>14.54</v>
      </c>
      <c r="AA72">
        <v>-10</v>
      </c>
    </row>
    <row r="73" spans="7:27">
      <c r="G73" t="s">
        <v>115</v>
      </c>
      <c r="H73" s="115">
        <v>0</v>
      </c>
      <c r="I73" s="88">
        <v>111.5</v>
      </c>
      <c r="J73" s="88">
        <v>0</v>
      </c>
      <c r="K73" s="88">
        <v>9.6999999999999993</v>
      </c>
      <c r="L73" s="88">
        <v>3.3</v>
      </c>
      <c r="M73" s="116">
        <v>0</v>
      </c>
      <c r="N73" s="115">
        <v>-60</v>
      </c>
      <c r="O73" s="88">
        <v>0</v>
      </c>
      <c r="P73" s="88">
        <v>-70</v>
      </c>
      <c r="Q73" s="88">
        <v>0</v>
      </c>
      <c r="R73" s="88">
        <v>0</v>
      </c>
      <c r="S73" s="116">
        <v>0</v>
      </c>
      <c r="U73" s="115">
        <v>-130</v>
      </c>
      <c r="V73" s="116">
        <v>124.5</v>
      </c>
      <c r="W73">
        <v>-60</v>
      </c>
      <c r="X73">
        <v>111.5</v>
      </c>
      <c r="Y73">
        <v>3.3</v>
      </c>
      <c r="Z73">
        <v>9.6999999999999993</v>
      </c>
      <c r="AA73">
        <v>-70</v>
      </c>
    </row>
    <row r="74" spans="7:27">
      <c r="G74" t="s">
        <v>116</v>
      </c>
      <c r="H74" s="115">
        <v>0</v>
      </c>
      <c r="I74" s="88">
        <v>77.569999999999993</v>
      </c>
      <c r="J74" s="88">
        <v>0</v>
      </c>
      <c r="K74" s="88">
        <v>9.6999999999999993</v>
      </c>
      <c r="L74" s="88">
        <v>18.420000000000002</v>
      </c>
      <c r="M74" s="116">
        <v>0</v>
      </c>
      <c r="N74" s="115">
        <v>-19</v>
      </c>
      <c r="O74" s="88">
        <v>0</v>
      </c>
      <c r="P74" s="88">
        <v>-20</v>
      </c>
      <c r="Q74" s="88">
        <v>0</v>
      </c>
      <c r="R74" s="88">
        <v>0</v>
      </c>
      <c r="S74" s="116">
        <v>0</v>
      </c>
      <c r="U74" s="115">
        <v>-39</v>
      </c>
      <c r="V74" s="116">
        <v>105.69</v>
      </c>
      <c r="W74">
        <v>-19</v>
      </c>
      <c r="X74">
        <v>77.569999999999993</v>
      </c>
      <c r="Y74">
        <v>18.420000000000002</v>
      </c>
      <c r="Z74">
        <v>9.6999999999999993</v>
      </c>
      <c r="AA74">
        <v>-20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20.07</v>
      </c>
      <c r="M75" s="116">
        <v>0</v>
      </c>
      <c r="N75" s="115">
        <v>-101</v>
      </c>
      <c r="O75" s="88">
        <v>0</v>
      </c>
      <c r="P75" s="88">
        <v>-90</v>
      </c>
      <c r="Q75" s="88">
        <v>0</v>
      </c>
      <c r="R75" s="88">
        <v>0</v>
      </c>
      <c r="S75" s="116">
        <v>0</v>
      </c>
      <c r="U75" s="115">
        <v>-191</v>
      </c>
      <c r="V75" s="116">
        <v>20.07</v>
      </c>
      <c r="W75">
        <v>-101</v>
      </c>
      <c r="X75">
        <v>0</v>
      </c>
      <c r="Y75">
        <v>20.07</v>
      </c>
      <c r="Z75">
        <v>0</v>
      </c>
      <c r="AA75">
        <v>-90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-69</v>
      </c>
      <c r="O76" s="88">
        <v>0</v>
      </c>
      <c r="P76" s="88">
        <v>-50</v>
      </c>
      <c r="Q76" s="88">
        <v>0</v>
      </c>
      <c r="R76" s="88">
        <v>0</v>
      </c>
      <c r="S76" s="116">
        <v>0</v>
      </c>
      <c r="U76" s="115">
        <v>-119</v>
      </c>
      <c r="V76" s="116">
        <v>0</v>
      </c>
      <c r="W76">
        <v>-69</v>
      </c>
      <c r="X76">
        <v>0</v>
      </c>
      <c r="Y76">
        <v>0</v>
      </c>
      <c r="Z76">
        <v>0</v>
      </c>
      <c r="AA76">
        <v>-50</v>
      </c>
    </row>
    <row r="77" spans="7:27">
      <c r="G77" t="s">
        <v>119</v>
      </c>
      <c r="H77" s="115">
        <v>0</v>
      </c>
      <c r="I77" s="88">
        <v>9.6999999999999993</v>
      </c>
      <c r="J77" s="88">
        <v>0</v>
      </c>
      <c r="K77" s="88">
        <v>0</v>
      </c>
      <c r="L77" s="88">
        <v>0</v>
      </c>
      <c r="M77" s="116">
        <v>0</v>
      </c>
      <c r="N77" s="115">
        <v>-27.76</v>
      </c>
      <c r="O77" s="88">
        <v>0</v>
      </c>
      <c r="P77" s="88">
        <v>-90</v>
      </c>
      <c r="Q77" s="88">
        <v>0</v>
      </c>
      <c r="R77" s="88">
        <v>0</v>
      </c>
      <c r="S77" s="116">
        <v>0</v>
      </c>
      <c r="U77" s="115">
        <v>-117.76</v>
      </c>
      <c r="V77" s="116">
        <v>9.6999999999999993</v>
      </c>
      <c r="W77">
        <v>-27.76</v>
      </c>
      <c r="X77">
        <v>9.6999999999999993</v>
      </c>
      <c r="Y77">
        <v>0</v>
      </c>
      <c r="Z77">
        <v>0</v>
      </c>
      <c r="AA77">
        <v>-90</v>
      </c>
    </row>
    <row r="78" spans="7:27">
      <c r="G78" t="s">
        <v>120</v>
      </c>
      <c r="H78" s="115">
        <v>0</v>
      </c>
      <c r="I78" s="88">
        <v>29.09</v>
      </c>
      <c r="J78" s="88">
        <v>0</v>
      </c>
      <c r="K78" s="88">
        <v>19.39</v>
      </c>
      <c r="L78" s="88">
        <v>0</v>
      </c>
      <c r="M78" s="116">
        <v>0</v>
      </c>
      <c r="N78" s="115">
        <v>-50</v>
      </c>
      <c r="O78" s="88">
        <v>0</v>
      </c>
      <c r="P78" s="88">
        <v>-30</v>
      </c>
      <c r="Q78" s="88">
        <v>0</v>
      </c>
      <c r="R78" s="88">
        <v>0</v>
      </c>
      <c r="S78" s="116">
        <v>0</v>
      </c>
      <c r="U78" s="115">
        <v>-80</v>
      </c>
      <c r="V78" s="116">
        <v>48.48</v>
      </c>
      <c r="W78">
        <v>-50</v>
      </c>
      <c r="X78">
        <v>29.09</v>
      </c>
      <c r="Y78">
        <v>0</v>
      </c>
      <c r="Z78">
        <v>19.39</v>
      </c>
      <c r="AA78">
        <v>-30</v>
      </c>
    </row>
    <row r="79" spans="7:27">
      <c r="G79" t="s">
        <v>121</v>
      </c>
      <c r="H79" s="115">
        <v>0</v>
      </c>
      <c r="I79" s="88">
        <v>20.21</v>
      </c>
      <c r="J79" s="88">
        <v>0</v>
      </c>
      <c r="K79" s="88">
        <v>0</v>
      </c>
      <c r="L79" s="88">
        <v>7.27</v>
      </c>
      <c r="M79" s="116">
        <v>0</v>
      </c>
      <c r="N79" s="115">
        <v>-30</v>
      </c>
      <c r="O79" s="88">
        <v>0</v>
      </c>
      <c r="P79" s="88">
        <v>-50</v>
      </c>
      <c r="Q79" s="88">
        <v>0</v>
      </c>
      <c r="R79" s="88">
        <v>0</v>
      </c>
      <c r="S79" s="116">
        <v>0</v>
      </c>
      <c r="U79" s="115">
        <v>-80</v>
      </c>
      <c r="V79" s="116">
        <v>27.48</v>
      </c>
      <c r="W79">
        <v>-30</v>
      </c>
      <c r="X79">
        <v>20.21</v>
      </c>
      <c r="Y79">
        <v>7.27</v>
      </c>
      <c r="Z79">
        <v>0</v>
      </c>
      <c r="AA79">
        <v>-50</v>
      </c>
    </row>
    <row r="80" spans="7:27">
      <c r="G80" t="s">
        <v>122</v>
      </c>
      <c r="H80" s="115">
        <v>0</v>
      </c>
      <c r="I80" s="88">
        <v>6.21</v>
      </c>
      <c r="J80" s="88">
        <v>0</v>
      </c>
      <c r="K80" s="88">
        <v>9.3000000000000007</v>
      </c>
      <c r="L80" s="88">
        <v>0</v>
      </c>
      <c r="M80" s="116">
        <v>0</v>
      </c>
      <c r="N80" s="115">
        <v>-20</v>
      </c>
      <c r="O80" s="88">
        <v>0</v>
      </c>
      <c r="P80" s="88">
        <v>-20</v>
      </c>
      <c r="Q80" s="88">
        <v>0</v>
      </c>
      <c r="R80" s="88">
        <v>0</v>
      </c>
      <c r="S80" s="116">
        <v>0</v>
      </c>
      <c r="U80" s="115">
        <v>-40</v>
      </c>
      <c r="V80" s="116">
        <v>15.51</v>
      </c>
      <c r="W80">
        <v>-20</v>
      </c>
      <c r="X80">
        <v>6.21</v>
      </c>
      <c r="Y80">
        <v>0</v>
      </c>
      <c r="Z80">
        <v>9.3000000000000007</v>
      </c>
      <c r="AA80">
        <v>-20</v>
      </c>
    </row>
    <row r="81" spans="7:27">
      <c r="G81" t="s">
        <v>123</v>
      </c>
      <c r="H81" s="115">
        <v>58.17</v>
      </c>
      <c r="I81" s="88">
        <v>0</v>
      </c>
      <c r="J81" s="88">
        <v>0</v>
      </c>
      <c r="K81" s="88">
        <v>29.09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87.26</v>
      </c>
      <c r="W81">
        <v>58.17</v>
      </c>
      <c r="X81">
        <v>0</v>
      </c>
      <c r="Y81">
        <v>0</v>
      </c>
      <c r="Z81">
        <v>29.09</v>
      </c>
      <c r="AA81">
        <v>0</v>
      </c>
    </row>
    <row r="82" spans="7:27">
      <c r="G82" t="s">
        <v>124</v>
      </c>
      <c r="H82" s="115">
        <v>19.399999999999999</v>
      </c>
      <c r="I82" s="88">
        <v>0</v>
      </c>
      <c r="J82" s="88">
        <v>0</v>
      </c>
      <c r="K82" s="88">
        <v>14.54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33.94</v>
      </c>
      <c r="W82">
        <v>19.399999999999999</v>
      </c>
      <c r="X82">
        <v>0</v>
      </c>
      <c r="Y82">
        <v>0</v>
      </c>
      <c r="Z82">
        <v>14.54</v>
      </c>
      <c r="AA82">
        <v>0</v>
      </c>
    </row>
    <row r="83" spans="7:27">
      <c r="G83" t="s">
        <v>125</v>
      </c>
      <c r="H83" s="115">
        <v>44.6</v>
      </c>
      <c r="I83" s="88">
        <v>0</v>
      </c>
      <c r="J83" s="88">
        <v>67.87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112.47</v>
      </c>
      <c r="W83">
        <v>44.6</v>
      </c>
      <c r="X83">
        <v>0</v>
      </c>
      <c r="Y83">
        <v>0</v>
      </c>
      <c r="Z83">
        <v>0</v>
      </c>
      <c r="AA83">
        <v>67.87</v>
      </c>
    </row>
    <row r="84" spans="7:27">
      <c r="G84" t="s">
        <v>126</v>
      </c>
      <c r="H84" s="115">
        <v>56.24</v>
      </c>
      <c r="I84" s="88">
        <v>0</v>
      </c>
      <c r="J84" s="88">
        <v>96.95</v>
      </c>
      <c r="K84" s="88">
        <v>9.6999999999999993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162.88999999999999</v>
      </c>
      <c r="W84">
        <v>56.24</v>
      </c>
      <c r="X84">
        <v>0</v>
      </c>
      <c r="Y84">
        <v>0</v>
      </c>
      <c r="Z84">
        <v>9.6999999999999993</v>
      </c>
      <c r="AA84">
        <v>96.95</v>
      </c>
    </row>
    <row r="85" spans="7:27">
      <c r="G85" t="s">
        <v>127</v>
      </c>
      <c r="H85" s="115">
        <v>69.81</v>
      </c>
      <c r="I85" s="88">
        <v>0</v>
      </c>
      <c r="J85" s="88">
        <v>0</v>
      </c>
      <c r="K85" s="88">
        <v>19.39</v>
      </c>
      <c r="L85" s="88">
        <v>7.76</v>
      </c>
      <c r="M85" s="116">
        <v>0</v>
      </c>
      <c r="N85" s="115">
        <v>0</v>
      </c>
      <c r="O85" s="88">
        <v>0</v>
      </c>
      <c r="P85" s="88">
        <v>-20</v>
      </c>
      <c r="Q85" s="88">
        <v>0</v>
      </c>
      <c r="R85" s="88">
        <v>0</v>
      </c>
      <c r="S85" s="116">
        <v>0</v>
      </c>
      <c r="U85" s="115">
        <v>-20</v>
      </c>
      <c r="V85" s="116">
        <v>96.96</v>
      </c>
      <c r="W85">
        <v>69.81</v>
      </c>
      <c r="X85">
        <v>0</v>
      </c>
      <c r="Y85">
        <v>7.76</v>
      </c>
      <c r="Z85">
        <v>19.39</v>
      </c>
      <c r="AA85">
        <v>-20</v>
      </c>
    </row>
    <row r="86" spans="7:27">
      <c r="G86" t="s">
        <v>128</v>
      </c>
      <c r="H86" s="115">
        <v>22.3</v>
      </c>
      <c r="I86" s="88">
        <v>19.39</v>
      </c>
      <c r="J86" s="88">
        <v>29.09</v>
      </c>
      <c r="K86" s="88">
        <v>9.6999999999999993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80.48</v>
      </c>
      <c r="W86">
        <v>22.3</v>
      </c>
      <c r="X86">
        <v>19.39</v>
      </c>
      <c r="Y86">
        <v>0</v>
      </c>
      <c r="Z86">
        <v>9.6999999999999993</v>
      </c>
      <c r="AA86">
        <v>29.09</v>
      </c>
    </row>
    <row r="87" spans="7:27">
      <c r="G87" t="s">
        <v>129</v>
      </c>
      <c r="H87" s="115">
        <v>70.78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-35</v>
      </c>
      <c r="Q87" s="88">
        <v>0</v>
      </c>
      <c r="R87" s="88">
        <v>0</v>
      </c>
      <c r="S87" s="116">
        <v>0</v>
      </c>
      <c r="U87" s="115">
        <v>-35</v>
      </c>
      <c r="V87" s="116">
        <v>70.78</v>
      </c>
      <c r="W87">
        <v>70.78</v>
      </c>
      <c r="X87">
        <v>0</v>
      </c>
      <c r="Y87">
        <v>0</v>
      </c>
      <c r="Z87">
        <v>0</v>
      </c>
      <c r="AA87">
        <v>-35</v>
      </c>
    </row>
    <row r="88" spans="7:27">
      <c r="G88" t="s">
        <v>130</v>
      </c>
      <c r="H88" s="115">
        <v>54.3</v>
      </c>
      <c r="I88" s="88">
        <v>0</v>
      </c>
      <c r="J88" s="88">
        <v>0</v>
      </c>
      <c r="K88" s="88">
        <v>14.54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68.84</v>
      </c>
      <c r="W88">
        <v>54.3</v>
      </c>
      <c r="X88">
        <v>0</v>
      </c>
      <c r="Y88">
        <v>0</v>
      </c>
      <c r="Z88">
        <v>14.54</v>
      </c>
      <c r="AA88">
        <v>0</v>
      </c>
    </row>
    <row r="89" spans="7:27">
      <c r="G89" t="s">
        <v>131</v>
      </c>
      <c r="H89" s="115">
        <v>13.57</v>
      </c>
      <c r="I89" s="88">
        <v>0</v>
      </c>
      <c r="J89" s="88">
        <v>0</v>
      </c>
      <c r="K89" s="88">
        <v>19.399999999999999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32.97</v>
      </c>
      <c r="W89">
        <v>13.57</v>
      </c>
      <c r="X89">
        <v>0</v>
      </c>
      <c r="Y89">
        <v>0</v>
      </c>
      <c r="Z89">
        <v>19.399999999999999</v>
      </c>
      <c r="AA89">
        <v>0</v>
      </c>
    </row>
    <row r="90" spans="7:27">
      <c r="G90" t="s">
        <v>132</v>
      </c>
      <c r="H90" s="115">
        <v>15.51</v>
      </c>
      <c r="I90" s="88">
        <v>0</v>
      </c>
      <c r="J90" s="88">
        <v>0</v>
      </c>
      <c r="K90" s="88">
        <v>9.6999999999999993</v>
      </c>
      <c r="L90" s="88">
        <v>19.100000000000001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44.31</v>
      </c>
      <c r="W90">
        <v>15.51</v>
      </c>
      <c r="X90">
        <v>0</v>
      </c>
      <c r="Y90">
        <v>19.100000000000001</v>
      </c>
      <c r="Z90">
        <v>9.6999999999999993</v>
      </c>
      <c r="AA90">
        <v>0</v>
      </c>
    </row>
    <row r="91" spans="7:27">
      <c r="G91" t="s">
        <v>133</v>
      </c>
      <c r="H91" s="115">
        <v>0</v>
      </c>
      <c r="I91" s="88">
        <v>0</v>
      </c>
      <c r="J91" s="88">
        <v>19.39</v>
      </c>
      <c r="K91" s="88">
        <v>0</v>
      </c>
      <c r="L91" s="88">
        <v>7.27</v>
      </c>
      <c r="M91" s="116">
        <v>0</v>
      </c>
      <c r="N91" s="115">
        <v>-77</v>
      </c>
      <c r="O91" s="88">
        <v>-10</v>
      </c>
      <c r="P91" s="88">
        <v>0</v>
      </c>
      <c r="Q91" s="88">
        <v>0</v>
      </c>
      <c r="R91" s="88">
        <v>0</v>
      </c>
      <c r="S91" s="116">
        <v>0</v>
      </c>
      <c r="U91" s="115">
        <v>-87</v>
      </c>
      <c r="V91" s="116">
        <v>26.66</v>
      </c>
      <c r="W91">
        <v>-77</v>
      </c>
      <c r="X91">
        <v>-10</v>
      </c>
      <c r="Y91">
        <v>7.27</v>
      </c>
      <c r="Z91">
        <v>0</v>
      </c>
      <c r="AA91">
        <v>19.39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-57</v>
      </c>
      <c r="O92" s="88">
        <v>0</v>
      </c>
      <c r="P92" s="88">
        <v>-30</v>
      </c>
      <c r="Q92" s="88">
        <v>0</v>
      </c>
      <c r="R92" s="88">
        <v>0</v>
      </c>
      <c r="S92" s="116">
        <v>0</v>
      </c>
      <c r="U92" s="115">
        <v>-87</v>
      </c>
      <c r="V92" s="116">
        <v>0</v>
      </c>
      <c r="W92">
        <v>-57</v>
      </c>
      <c r="X92">
        <v>0</v>
      </c>
      <c r="Y92">
        <v>0</v>
      </c>
      <c r="Z92">
        <v>0</v>
      </c>
      <c r="AA92">
        <v>-30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19.39</v>
      </c>
      <c r="L93" s="88">
        <v>0</v>
      </c>
      <c r="M93" s="116">
        <v>0</v>
      </c>
      <c r="N93" s="115">
        <v>-40</v>
      </c>
      <c r="O93" s="88">
        <v>-25</v>
      </c>
      <c r="P93" s="88">
        <v>-20</v>
      </c>
      <c r="Q93" s="88">
        <v>0</v>
      </c>
      <c r="R93" s="88">
        <v>0</v>
      </c>
      <c r="S93" s="116">
        <v>0</v>
      </c>
      <c r="U93" s="115">
        <v>-85</v>
      </c>
      <c r="V93" s="116">
        <v>19.39</v>
      </c>
      <c r="W93">
        <v>-40</v>
      </c>
      <c r="X93">
        <v>-25</v>
      </c>
      <c r="Y93">
        <v>0</v>
      </c>
      <c r="Z93">
        <v>19.39</v>
      </c>
      <c r="AA93">
        <v>-20</v>
      </c>
    </row>
    <row r="94" spans="7:27">
      <c r="G94" t="s">
        <v>136</v>
      </c>
      <c r="H94" s="115">
        <v>0</v>
      </c>
      <c r="I94" s="88">
        <v>0</v>
      </c>
      <c r="J94" s="88">
        <v>48.48</v>
      </c>
      <c r="K94" s="88">
        <v>0</v>
      </c>
      <c r="L94" s="88">
        <v>0</v>
      </c>
      <c r="M94" s="116">
        <v>0</v>
      </c>
      <c r="N94" s="115">
        <v>-30</v>
      </c>
      <c r="O94" s="88">
        <v>-15</v>
      </c>
      <c r="P94" s="88">
        <v>0</v>
      </c>
      <c r="Q94" s="88">
        <v>0</v>
      </c>
      <c r="R94" s="88">
        <v>0</v>
      </c>
      <c r="S94" s="116">
        <v>0</v>
      </c>
      <c r="U94" s="115">
        <v>-45</v>
      </c>
      <c r="V94" s="116">
        <v>48.48</v>
      </c>
      <c r="W94">
        <v>-30</v>
      </c>
      <c r="X94">
        <v>-15</v>
      </c>
      <c r="Y94">
        <v>0</v>
      </c>
      <c r="Z94">
        <v>0</v>
      </c>
      <c r="AA94">
        <v>48.48</v>
      </c>
    </row>
    <row r="95" spans="7:27">
      <c r="G95" t="s">
        <v>137</v>
      </c>
      <c r="H95" s="115">
        <v>0</v>
      </c>
      <c r="I95" s="88">
        <v>0</v>
      </c>
      <c r="J95" s="88">
        <v>38.78</v>
      </c>
      <c r="K95" s="88">
        <v>0</v>
      </c>
      <c r="L95" s="88">
        <v>18.329999999999998</v>
      </c>
      <c r="M95" s="116">
        <v>0</v>
      </c>
      <c r="N95" s="115">
        <v>-98</v>
      </c>
      <c r="O95" s="88">
        <v>-55</v>
      </c>
      <c r="P95" s="88">
        <v>0</v>
      </c>
      <c r="Q95" s="88">
        <v>0</v>
      </c>
      <c r="R95" s="88">
        <v>0</v>
      </c>
      <c r="S95" s="116">
        <v>0</v>
      </c>
      <c r="U95" s="115">
        <v>-153</v>
      </c>
      <c r="V95" s="116">
        <v>57.11</v>
      </c>
      <c r="W95">
        <v>-98</v>
      </c>
      <c r="X95">
        <v>-55</v>
      </c>
      <c r="Y95">
        <v>18.329999999999998</v>
      </c>
      <c r="Z95">
        <v>0</v>
      </c>
      <c r="AA95">
        <v>38.78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9.6999999999999993</v>
      </c>
      <c r="L96" s="88">
        <v>17.93</v>
      </c>
      <c r="M96" s="116">
        <v>0</v>
      </c>
      <c r="N96" s="115">
        <v>-56</v>
      </c>
      <c r="O96" s="88">
        <v>-45</v>
      </c>
      <c r="P96" s="88">
        <v>0</v>
      </c>
      <c r="Q96" s="88">
        <v>0</v>
      </c>
      <c r="R96" s="88">
        <v>0</v>
      </c>
      <c r="S96" s="116">
        <v>0</v>
      </c>
      <c r="U96" s="115">
        <v>-101</v>
      </c>
      <c r="V96" s="116">
        <v>27.63</v>
      </c>
      <c r="W96">
        <v>-56</v>
      </c>
      <c r="X96">
        <v>-45</v>
      </c>
      <c r="Y96">
        <v>17.93</v>
      </c>
      <c r="Z96">
        <v>9.6999999999999993</v>
      </c>
      <c r="AA96">
        <v>0</v>
      </c>
    </row>
    <row r="97" spans="1:83">
      <c r="G97" t="s">
        <v>139</v>
      </c>
      <c r="H97" s="115">
        <v>221.06</v>
      </c>
      <c r="I97" s="88">
        <v>0</v>
      </c>
      <c r="J97" s="88">
        <v>0</v>
      </c>
      <c r="K97" s="88">
        <v>9.6999999999999993</v>
      </c>
      <c r="L97" s="88">
        <v>3.88</v>
      </c>
      <c r="M97" s="116">
        <v>0</v>
      </c>
      <c r="N97" s="115">
        <v>0</v>
      </c>
      <c r="O97" s="88">
        <v>-50</v>
      </c>
      <c r="P97" s="88">
        <v>0</v>
      </c>
      <c r="Q97" s="88">
        <v>0</v>
      </c>
      <c r="R97" s="88">
        <v>0</v>
      </c>
      <c r="S97" s="116">
        <v>0</v>
      </c>
      <c r="U97" s="115">
        <v>-50</v>
      </c>
      <c r="V97" s="116">
        <v>234.64</v>
      </c>
      <c r="W97">
        <v>221.06</v>
      </c>
      <c r="X97">
        <v>-50</v>
      </c>
      <c r="Y97">
        <v>3.88</v>
      </c>
      <c r="Z97">
        <v>9.6999999999999993</v>
      </c>
      <c r="AA97">
        <v>0</v>
      </c>
    </row>
    <row r="98" spans="1:83">
      <c r="G98" t="s">
        <v>140</v>
      </c>
      <c r="H98" s="115">
        <v>354.87</v>
      </c>
      <c r="I98" s="88">
        <v>0</v>
      </c>
      <c r="J98" s="88">
        <v>0</v>
      </c>
      <c r="K98" s="88">
        <v>9.6999999999999993</v>
      </c>
      <c r="L98" s="88">
        <v>14.74</v>
      </c>
      <c r="M98" s="116">
        <v>0</v>
      </c>
      <c r="N98" s="115">
        <v>0</v>
      </c>
      <c r="O98" s="88">
        <v>-45</v>
      </c>
      <c r="P98" s="88">
        <v>0</v>
      </c>
      <c r="Q98" s="88">
        <v>0</v>
      </c>
      <c r="R98" s="88">
        <v>0</v>
      </c>
      <c r="S98" s="116">
        <v>0</v>
      </c>
      <c r="U98" s="115">
        <v>-45</v>
      </c>
      <c r="V98" s="116">
        <v>379.31</v>
      </c>
      <c r="W98">
        <v>354.87</v>
      </c>
      <c r="X98">
        <v>-45</v>
      </c>
      <c r="Y98">
        <v>14.74</v>
      </c>
      <c r="Z98">
        <v>9.6999999999999993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1.0238375</v>
      </c>
      <c r="I99" s="111">
        <f t="shared" ref="I99:BQ99" si="1">SUM(I3:I98)/4000</f>
        <v>0.75568750000000007</v>
      </c>
      <c r="J99" s="111">
        <f t="shared" si="1"/>
        <v>0.23139249999999997</v>
      </c>
      <c r="K99" s="111">
        <f t="shared" si="1"/>
        <v>0.13444</v>
      </c>
      <c r="L99" s="111">
        <f t="shared" si="1"/>
        <v>0.23124749999999997</v>
      </c>
      <c r="M99" s="111">
        <f t="shared" si="1"/>
        <v>0</v>
      </c>
      <c r="N99" s="110">
        <f t="shared" si="1"/>
        <v>-0.38092000000000004</v>
      </c>
      <c r="O99" s="111">
        <f t="shared" si="1"/>
        <v>-9.2499999999999999E-2</v>
      </c>
      <c r="P99" s="111">
        <f t="shared" si="1"/>
        <v>-0.32924999999999999</v>
      </c>
      <c r="Q99" s="111">
        <f t="shared" si="1"/>
        <v>-6.7500000000000004E-2</v>
      </c>
      <c r="R99" s="111">
        <f t="shared" si="1"/>
        <v>0</v>
      </c>
      <c r="S99" s="112">
        <f t="shared" si="1"/>
        <v>0</v>
      </c>
      <c r="U99" s="110">
        <f t="shared" si="1"/>
        <v>-0.87017000000000011</v>
      </c>
      <c r="V99" s="112">
        <f t="shared" si="1"/>
        <v>2.3766049999999983</v>
      </c>
      <c r="W99">
        <f t="shared" si="1"/>
        <v>0.64291750000000003</v>
      </c>
      <c r="X99">
        <f t="shared" si="1"/>
        <v>0.66318750000000004</v>
      </c>
      <c r="Y99">
        <f t="shared" si="1"/>
        <v>0.23124749999999997</v>
      </c>
      <c r="Z99">
        <f t="shared" si="1"/>
        <v>6.6939999999999986E-2</v>
      </c>
      <c r="AA99">
        <f t="shared" si="1"/>
        <v>-9.7857500000000014E-2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7" t="s">
        <v>229</v>
      </c>
      <c r="B1" s="217"/>
      <c r="C1" s="217"/>
      <c r="D1" s="217"/>
      <c r="E1" s="183"/>
      <c r="F1" s="183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44814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442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5">
      <c r="A1" s="217" t="s">
        <v>229</v>
      </c>
      <c r="B1" s="217"/>
      <c r="C1" s="217"/>
      <c r="D1" s="217"/>
      <c r="E1" s="191"/>
      <c r="F1" s="191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44814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441</v>
      </c>
    </row>
    <row r="3" spans="1:25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0</v>
      </c>
      <c r="J3" s="95">
        <v>0</v>
      </c>
      <c r="K3" s="95">
        <v>29.09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29.09</v>
      </c>
      <c r="W3">
        <v>0</v>
      </c>
      <c r="X3">
        <v>0</v>
      </c>
      <c r="Y3">
        <v>29.09</v>
      </c>
    </row>
    <row r="4" spans="1:25">
      <c r="A4" t="s">
        <v>416</v>
      </c>
      <c r="B4" t="s">
        <v>263</v>
      </c>
      <c r="D4" t="s">
        <v>441</v>
      </c>
      <c r="G4" t="s">
        <v>46</v>
      </c>
      <c r="H4" s="115">
        <v>0</v>
      </c>
      <c r="I4" s="88">
        <v>0</v>
      </c>
      <c r="J4" s="88">
        <v>0</v>
      </c>
      <c r="K4" s="88">
        <v>29.09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29.09</v>
      </c>
      <c r="W4">
        <v>0</v>
      </c>
      <c r="X4">
        <v>0</v>
      </c>
      <c r="Y4">
        <v>29.09</v>
      </c>
    </row>
    <row r="5" spans="1:25">
      <c r="B5" t="s">
        <v>422</v>
      </c>
      <c r="G5" t="s">
        <v>47</v>
      </c>
      <c r="H5" s="115">
        <v>0</v>
      </c>
      <c r="I5" s="88">
        <v>0</v>
      </c>
      <c r="J5" s="88">
        <v>0</v>
      </c>
      <c r="K5" s="88">
        <v>29.09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29.09</v>
      </c>
      <c r="W5">
        <v>0</v>
      </c>
      <c r="X5">
        <v>0</v>
      </c>
      <c r="Y5">
        <v>29.09</v>
      </c>
    </row>
    <row r="6" spans="1:25">
      <c r="B6" t="s">
        <v>422</v>
      </c>
      <c r="G6" t="s">
        <v>48</v>
      </c>
      <c r="H6" s="115">
        <v>0</v>
      </c>
      <c r="I6" s="88">
        <v>0</v>
      </c>
      <c r="J6" s="88">
        <v>0</v>
      </c>
      <c r="K6" s="88">
        <v>28.12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28.12</v>
      </c>
      <c r="W6">
        <v>0</v>
      </c>
      <c r="X6">
        <v>0</v>
      </c>
      <c r="Y6">
        <v>28.12</v>
      </c>
    </row>
    <row r="7" spans="1:25">
      <c r="G7" t="s">
        <v>49</v>
      </c>
      <c r="H7" s="115">
        <v>0</v>
      </c>
      <c r="I7" s="88">
        <v>9.6999999999999993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9.6999999999999993</v>
      </c>
      <c r="W7">
        <v>0</v>
      </c>
      <c r="X7">
        <v>9.6999999999999993</v>
      </c>
      <c r="Y7">
        <v>0</v>
      </c>
    </row>
    <row r="8" spans="1:25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  <c r="Y8">
        <v>0</v>
      </c>
    </row>
    <row r="9" spans="1:25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  <c r="Y9">
        <v>0</v>
      </c>
    </row>
    <row r="10" spans="1:25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  <c r="Y10">
        <v>0</v>
      </c>
    </row>
    <row r="11" spans="1:25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  <c r="Y11">
        <v>0</v>
      </c>
    </row>
    <row r="12" spans="1:25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  <c r="Y12">
        <v>0</v>
      </c>
    </row>
    <row r="13" spans="1:25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  <c r="Y13">
        <v>0</v>
      </c>
    </row>
    <row r="14" spans="1:25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  <c r="Y14">
        <v>0</v>
      </c>
    </row>
    <row r="15" spans="1:25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  <c r="Y15">
        <v>0</v>
      </c>
    </row>
    <row r="16" spans="1:25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  <c r="Y16">
        <v>0</v>
      </c>
    </row>
    <row r="17" spans="7:25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  <c r="Y17">
        <v>0</v>
      </c>
    </row>
    <row r="18" spans="7:25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  <c r="Y18">
        <v>0</v>
      </c>
    </row>
    <row r="19" spans="7:25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  <c r="Y19">
        <v>0</v>
      </c>
    </row>
    <row r="20" spans="7:25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  <c r="Y20">
        <v>0</v>
      </c>
    </row>
    <row r="21" spans="7:25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  <c r="Y21">
        <v>0</v>
      </c>
    </row>
    <row r="22" spans="7:25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  <c r="Y22">
        <v>0</v>
      </c>
    </row>
    <row r="23" spans="7:25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  <c r="Y23">
        <v>0</v>
      </c>
    </row>
    <row r="24" spans="7:25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  <c r="Y24">
        <v>0</v>
      </c>
    </row>
    <row r="25" spans="7:25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  <c r="Y25">
        <v>0</v>
      </c>
    </row>
    <row r="26" spans="7:25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  <c r="Y26">
        <v>0</v>
      </c>
    </row>
    <row r="27" spans="7:25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  <c r="Y27">
        <v>0</v>
      </c>
    </row>
    <row r="28" spans="7:25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  <c r="Y28">
        <v>0</v>
      </c>
    </row>
    <row r="29" spans="7:25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  <c r="Y29">
        <v>0</v>
      </c>
    </row>
    <row r="30" spans="7:25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  <c r="Y30">
        <v>0</v>
      </c>
    </row>
    <row r="31" spans="7:25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  <c r="Y31">
        <v>0</v>
      </c>
    </row>
    <row r="32" spans="7:25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  <c r="Y32">
        <v>0</v>
      </c>
    </row>
    <row r="33" spans="7:25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  <c r="Y33">
        <v>0</v>
      </c>
    </row>
    <row r="34" spans="7:25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  <c r="Y34">
        <v>0</v>
      </c>
    </row>
    <row r="35" spans="7:25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  <c r="Y35">
        <v>0</v>
      </c>
    </row>
    <row r="36" spans="7:25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  <c r="X36">
        <v>0</v>
      </c>
      <c r="Y36">
        <v>0</v>
      </c>
    </row>
    <row r="37" spans="7:25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  <c r="X37">
        <v>0</v>
      </c>
      <c r="Y37">
        <v>0</v>
      </c>
    </row>
    <row r="38" spans="7:25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  <c r="X38">
        <v>0</v>
      </c>
      <c r="Y38">
        <v>0</v>
      </c>
    </row>
    <row r="39" spans="7:25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  <c r="X39">
        <v>0</v>
      </c>
      <c r="Y39">
        <v>0</v>
      </c>
    </row>
    <row r="40" spans="7:25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  <c r="X40">
        <v>0</v>
      </c>
      <c r="Y40">
        <v>0</v>
      </c>
    </row>
    <row r="41" spans="7:25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  <c r="X41">
        <v>0</v>
      </c>
      <c r="Y41">
        <v>0</v>
      </c>
    </row>
    <row r="42" spans="7:25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0</v>
      </c>
      <c r="W42">
        <v>0</v>
      </c>
      <c r="X42">
        <v>0</v>
      </c>
      <c r="Y42">
        <v>0</v>
      </c>
    </row>
    <row r="43" spans="7:25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0</v>
      </c>
      <c r="W43">
        <v>0</v>
      </c>
      <c r="X43">
        <v>0</v>
      </c>
      <c r="Y43">
        <v>0</v>
      </c>
    </row>
    <row r="44" spans="7:25">
      <c r="G44" t="s">
        <v>86</v>
      </c>
      <c r="H44" s="115">
        <v>0</v>
      </c>
      <c r="I44" s="88">
        <v>0</v>
      </c>
      <c r="J44" s="88">
        <v>0</v>
      </c>
      <c r="K44" s="88">
        <v>29.09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29.09</v>
      </c>
      <c r="W44">
        <v>0</v>
      </c>
      <c r="X44">
        <v>0</v>
      </c>
      <c r="Y44">
        <v>29.09</v>
      </c>
    </row>
    <row r="45" spans="7:25">
      <c r="G45" t="s">
        <v>87</v>
      </c>
      <c r="H45" s="115">
        <v>0</v>
      </c>
      <c r="I45" s="88">
        <v>0</v>
      </c>
      <c r="J45" s="88">
        <v>0</v>
      </c>
      <c r="K45" s="88">
        <v>29.09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29.09</v>
      </c>
      <c r="W45">
        <v>0</v>
      </c>
      <c r="X45">
        <v>0</v>
      </c>
      <c r="Y45">
        <v>29.09</v>
      </c>
    </row>
    <row r="46" spans="7:25">
      <c r="G46" t="s">
        <v>88</v>
      </c>
      <c r="H46" s="115">
        <v>0</v>
      </c>
      <c r="I46" s="88">
        <v>0</v>
      </c>
      <c r="J46" s="88">
        <v>0</v>
      </c>
      <c r="K46" s="88">
        <v>29.09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29.09</v>
      </c>
      <c r="W46">
        <v>0</v>
      </c>
      <c r="X46">
        <v>0</v>
      </c>
      <c r="Y46">
        <v>29.09</v>
      </c>
    </row>
    <row r="47" spans="7:25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0</v>
      </c>
      <c r="W47">
        <v>0</v>
      </c>
      <c r="X47">
        <v>0</v>
      </c>
      <c r="Y47">
        <v>0</v>
      </c>
    </row>
    <row r="48" spans="7:25">
      <c r="G48" t="s">
        <v>90</v>
      </c>
      <c r="H48" s="115">
        <v>0</v>
      </c>
      <c r="I48" s="88">
        <v>0</v>
      </c>
      <c r="J48" s="88">
        <v>0</v>
      </c>
      <c r="K48" s="88">
        <v>38.78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38.78</v>
      </c>
      <c r="W48">
        <v>0</v>
      </c>
      <c r="X48">
        <v>0</v>
      </c>
      <c r="Y48">
        <v>38.78</v>
      </c>
    </row>
    <row r="49" spans="7:25">
      <c r="G49" t="s">
        <v>91</v>
      </c>
      <c r="H49" s="115">
        <v>0</v>
      </c>
      <c r="I49" s="88">
        <v>0</v>
      </c>
      <c r="J49" s="88">
        <v>0</v>
      </c>
      <c r="K49" s="88">
        <v>43.63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43.63</v>
      </c>
      <c r="W49">
        <v>0</v>
      </c>
      <c r="X49">
        <v>0</v>
      </c>
      <c r="Y49">
        <v>43.63</v>
      </c>
    </row>
    <row r="50" spans="7:25">
      <c r="G50" t="s">
        <v>92</v>
      </c>
      <c r="H50" s="115">
        <v>0</v>
      </c>
      <c r="I50" s="88">
        <v>0</v>
      </c>
      <c r="J50" s="88">
        <v>0</v>
      </c>
      <c r="K50" s="88">
        <v>48.48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48.48</v>
      </c>
      <c r="W50">
        <v>0</v>
      </c>
      <c r="X50">
        <v>0</v>
      </c>
      <c r="Y50">
        <v>48.48</v>
      </c>
    </row>
    <row r="51" spans="7:25">
      <c r="G51" t="s">
        <v>93</v>
      </c>
      <c r="H51" s="115">
        <v>0</v>
      </c>
      <c r="I51" s="88">
        <v>0</v>
      </c>
      <c r="J51" s="88">
        <v>0</v>
      </c>
      <c r="K51" s="88">
        <v>29.09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29.09</v>
      </c>
      <c r="W51">
        <v>0</v>
      </c>
      <c r="X51">
        <v>0</v>
      </c>
      <c r="Y51">
        <v>29.09</v>
      </c>
    </row>
    <row r="52" spans="7:25">
      <c r="G52" t="s">
        <v>94</v>
      </c>
      <c r="H52" s="115">
        <v>0</v>
      </c>
      <c r="I52" s="88">
        <v>0</v>
      </c>
      <c r="J52" s="88">
        <v>0</v>
      </c>
      <c r="K52" s="88">
        <v>72.72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72.72</v>
      </c>
      <c r="W52">
        <v>0</v>
      </c>
      <c r="X52">
        <v>0</v>
      </c>
      <c r="Y52">
        <v>72.72</v>
      </c>
    </row>
    <row r="53" spans="7:25">
      <c r="G53" t="s">
        <v>95</v>
      </c>
      <c r="H53" s="115">
        <v>0</v>
      </c>
      <c r="I53" s="88">
        <v>0</v>
      </c>
      <c r="J53" s="88">
        <v>0</v>
      </c>
      <c r="K53" s="88">
        <v>67.87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67.87</v>
      </c>
      <c r="W53">
        <v>0</v>
      </c>
      <c r="X53">
        <v>0</v>
      </c>
      <c r="Y53">
        <v>67.87</v>
      </c>
    </row>
    <row r="54" spans="7:25">
      <c r="G54" t="s">
        <v>96</v>
      </c>
      <c r="H54" s="115">
        <v>0</v>
      </c>
      <c r="I54" s="88">
        <v>0</v>
      </c>
      <c r="J54" s="88">
        <v>0</v>
      </c>
      <c r="K54" s="88">
        <v>67.87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67.87</v>
      </c>
      <c r="W54">
        <v>0</v>
      </c>
      <c r="X54">
        <v>0</v>
      </c>
      <c r="Y54">
        <v>67.87</v>
      </c>
    </row>
    <row r="55" spans="7:25">
      <c r="G55" t="s">
        <v>97</v>
      </c>
      <c r="H55" s="115">
        <v>0</v>
      </c>
      <c r="I55" s="88">
        <v>0</v>
      </c>
      <c r="J55" s="88">
        <v>0</v>
      </c>
      <c r="K55" s="88">
        <v>29.09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29.09</v>
      </c>
      <c r="W55">
        <v>0</v>
      </c>
      <c r="X55">
        <v>0</v>
      </c>
      <c r="Y55">
        <v>29.09</v>
      </c>
    </row>
    <row r="56" spans="7:25">
      <c r="G56" t="s">
        <v>98</v>
      </c>
      <c r="H56" s="115">
        <v>0</v>
      </c>
      <c r="I56" s="88">
        <v>0</v>
      </c>
      <c r="J56" s="88">
        <v>0</v>
      </c>
      <c r="K56" s="88">
        <v>72.72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72.72</v>
      </c>
      <c r="W56">
        <v>0</v>
      </c>
      <c r="X56">
        <v>0</v>
      </c>
      <c r="Y56">
        <v>72.72</v>
      </c>
    </row>
    <row r="57" spans="7:25">
      <c r="G57" t="s">
        <v>99</v>
      </c>
      <c r="H57" s="115">
        <v>0</v>
      </c>
      <c r="I57" s="88">
        <v>0</v>
      </c>
      <c r="J57" s="88">
        <v>0</v>
      </c>
      <c r="K57" s="88">
        <v>72.72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72.72</v>
      </c>
      <c r="W57">
        <v>0</v>
      </c>
      <c r="X57">
        <v>0</v>
      </c>
      <c r="Y57">
        <v>72.72</v>
      </c>
    </row>
    <row r="58" spans="7:25">
      <c r="G58" t="s">
        <v>100</v>
      </c>
      <c r="H58" s="115">
        <v>0</v>
      </c>
      <c r="I58" s="88">
        <v>0</v>
      </c>
      <c r="J58" s="88">
        <v>0</v>
      </c>
      <c r="K58" s="88">
        <v>72.72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72.72</v>
      </c>
      <c r="W58">
        <v>0</v>
      </c>
      <c r="X58">
        <v>0</v>
      </c>
      <c r="Y58">
        <v>72.72</v>
      </c>
    </row>
    <row r="59" spans="7:25">
      <c r="G59" t="s">
        <v>101</v>
      </c>
      <c r="H59" s="115">
        <v>0</v>
      </c>
      <c r="I59" s="88">
        <v>0</v>
      </c>
      <c r="J59" s="88">
        <v>0</v>
      </c>
      <c r="K59" s="88">
        <v>29.09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29.09</v>
      </c>
      <c r="W59">
        <v>0</v>
      </c>
      <c r="X59">
        <v>0</v>
      </c>
      <c r="Y59">
        <v>29.09</v>
      </c>
    </row>
    <row r="60" spans="7:25">
      <c r="G60" t="s">
        <v>102</v>
      </c>
      <c r="H60" s="115">
        <v>0</v>
      </c>
      <c r="I60" s="88">
        <v>0</v>
      </c>
      <c r="J60" s="88">
        <v>0</v>
      </c>
      <c r="K60" s="88">
        <v>67.87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67.87</v>
      </c>
      <c r="W60">
        <v>0</v>
      </c>
      <c r="X60">
        <v>0</v>
      </c>
      <c r="Y60">
        <v>67.87</v>
      </c>
    </row>
    <row r="61" spans="7:25">
      <c r="G61" t="s">
        <v>103</v>
      </c>
      <c r="H61" s="115">
        <v>0</v>
      </c>
      <c r="I61" s="88">
        <v>0</v>
      </c>
      <c r="J61" s="88">
        <v>0</v>
      </c>
      <c r="K61" s="88">
        <v>67.87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67.87</v>
      </c>
      <c r="W61">
        <v>0</v>
      </c>
      <c r="X61">
        <v>0</v>
      </c>
      <c r="Y61">
        <v>67.87</v>
      </c>
    </row>
    <row r="62" spans="7:25">
      <c r="G62" t="s">
        <v>104</v>
      </c>
      <c r="H62" s="115">
        <v>0</v>
      </c>
      <c r="I62" s="88">
        <v>9.6999999999999993</v>
      </c>
      <c r="J62" s="88">
        <v>0</v>
      </c>
      <c r="K62" s="88">
        <v>67.87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77.569999999999993</v>
      </c>
      <c r="W62">
        <v>0</v>
      </c>
      <c r="X62">
        <v>9.6999999999999993</v>
      </c>
      <c r="Y62">
        <v>67.87</v>
      </c>
    </row>
    <row r="63" spans="7:25">
      <c r="G63" t="s">
        <v>105</v>
      </c>
      <c r="H63" s="115">
        <v>0</v>
      </c>
      <c r="I63" s="88">
        <v>24.24</v>
      </c>
      <c r="J63" s="88">
        <v>0</v>
      </c>
      <c r="K63" s="88">
        <v>19.39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43.63</v>
      </c>
      <c r="W63">
        <v>0</v>
      </c>
      <c r="X63">
        <v>24.24</v>
      </c>
      <c r="Y63">
        <v>19.39</v>
      </c>
    </row>
    <row r="64" spans="7:25">
      <c r="G64" t="s">
        <v>106</v>
      </c>
      <c r="H64" s="115">
        <v>0</v>
      </c>
      <c r="I64" s="88">
        <v>33.94</v>
      </c>
      <c r="J64" s="88">
        <v>0</v>
      </c>
      <c r="K64" s="88">
        <v>67.87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101.81</v>
      </c>
      <c r="W64">
        <v>0</v>
      </c>
      <c r="X64">
        <v>33.94</v>
      </c>
      <c r="Y64">
        <v>67.87</v>
      </c>
    </row>
    <row r="65" spans="7:25">
      <c r="G65" t="s">
        <v>107</v>
      </c>
      <c r="H65" s="115">
        <v>0</v>
      </c>
      <c r="I65" s="88">
        <v>38.78</v>
      </c>
      <c r="J65" s="88">
        <v>0</v>
      </c>
      <c r="K65" s="88">
        <v>63.03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101.81</v>
      </c>
      <c r="W65">
        <v>0</v>
      </c>
      <c r="X65">
        <v>38.78</v>
      </c>
      <c r="Y65">
        <v>63.03</v>
      </c>
    </row>
    <row r="66" spans="7:25">
      <c r="G66" t="s">
        <v>108</v>
      </c>
      <c r="H66" s="115">
        <v>0</v>
      </c>
      <c r="I66" s="88">
        <v>43.63</v>
      </c>
      <c r="J66" s="88">
        <v>0</v>
      </c>
      <c r="K66" s="88">
        <v>63.03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106.66</v>
      </c>
      <c r="W66">
        <v>0</v>
      </c>
      <c r="X66">
        <v>43.63</v>
      </c>
      <c r="Y66">
        <v>63.03</v>
      </c>
    </row>
    <row r="67" spans="7:25">
      <c r="G67" t="s">
        <v>109</v>
      </c>
      <c r="H67" s="115">
        <v>0</v>
      </c>
      <c r="I67" s="88">
        <v>48.48</v>
      </c>
      <c r="J67" s="88">
        <v>0</v>
      </c>
      <c r="K67" s="88">
        <v>19.39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67.87</v>
      </c>
      <c r="W67">
        <v>0</v>
      </c>
      <c r="X67">
        <v>48.48</v>
      </c>
      <c r="Y67">
        <v>19.39</v>
      </c>
    </row>
    <row r="68" spans="7:25">
      <c r="G68" t="s">
        <v>110</v>
      </c>
      <c r="H68" s="115">
        <v>0</v>
      </c>
      <c r="I68" s="88">
        <v>33.94</v>
      </c>
      <c r="J68" s="88">
        <v>0</v>
      </c>
      <c r="K68" s="88">
        <v>58.17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92.11</v>
      </c>
      <c r="W68">
        <v>0</v>
      </c>
      <c r="X68">
        <v>33.94</v>
      </c>
      <c r="Y68">
        <v>58.17</v>
      </c>
    </row>
    <row r="69" spans="7:25">
      <c r="G69" t="s">
        <v>111</v>
      </c>
      <c r="H69" s="115">
        <v>0</v>
      </c>
      <c r="I69" s="88">
        <v>43.63</v>
      </c>
      <c r="J69" s="88">
        <v>0</v>
      </c>
      <c r="K69" s="88">
        <v>58.18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101.81</v>
      </c>
      <c r="W69">
        <v>0</v>
      </c>
      <c r="X69">
        <v>43.63</v>
      </c>
      <c r="Y69">
        <v>58.18</v>
      </c>
    </row>
    <row r="70" spans="7:25">
      <c r="G70" t="s">
        <v>112</v>
      </c>
      <c r="H70" s="115">
        <v>0</v>
      </c>
      <c r="I70" s="88">
        <v>43.63</v>
      </c>
      <c r="J70" s="88">
        <v>0</v>
      </c>
      <c r="K70" s="88">
        <v>58.18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101.81</v>
      </c>
      <c r="W70">
        <v>0</v>
      </c>
      <c r="X70">
        <v>43.63</v>
      </c>
      <c r="Y70">
        <v>58.18</v>
      </c>
    </row>
    <row r="71" spans="7:25">
      <c r="G71" t="s">
        <v>113</v>
      </c>
      <c r="H71" s="115">
        <v>0</v>
      </c>
      <c r="I71" s="88">
        <v>38.78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38.78</v>
      </c>
      <c r="W71">
        <v>0</v>
      </c>
      <c r="X71">
        <v>38.78</v>
      </c>
      <c r="Y71">
        <v>0</v>
      </c>
    </row>
    <row r="72" spans="7:25">
      <c r="G72" t="s">
        <v>114</v>
      </c>
      <c r="H72" s="115">
        <v>0</v>
      </c>
      <c r="I72" s="88">
        <v>43.63</v>
      </c>
      <c r="J72" s="88">
        <v>0</v>
      </c>
      <c r="K72" s="88">
        <v>43.63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87.26</v>
      </c>
      <c r="W72">
        <v>0</v>
      </c>
      <c r="X72">
        <v>43.63</v>
      </c>
      <c r="Y72">
        <v>43.63</v>
      </c>
    </row>
    <row r="73" spans="7:25">
      <c r="G73" t="s">
        <v>115</v>
      </c>
      <c r="H73" s="115">
        <v>0</v>
      </c>
      <c r="I73" s="88">
        <v>33.94</v>
      </c>
      <c r="J73" s="88">
        <v>0</v>
      </c>
      <c r="K73" s="88">
        <v>43.63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77.569999999999993</v>
      </c>
      <c r="W73">
        <v>0</v>
      </c>
      <c r="X73">
        <v>33.94</v>
      </c>
      <c r="Y73">
        <v>43.63</v>
      </c>
    </row>
    <row r="74" spans="7:25">
      <c r="G74" t="s">
        <v>116</v>
      </c>
      <c r="H74" s="115">
        <v>0</v>
      </c>
      <c r="I74" s="88">
        <v>53.33</v>
      </c>
      <c r="J74" s="88">
        <v>0</v>
      </c>
      <c r="K74" s="88">
        <v>38.78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92.11</v>
      </c>
      <c r="W74">
        <v>0</v>
      </c>
      <c r="X74">
        <v>53.33</v>
      </c>
      <c r="Y74">
        <v>38.78</v>
      </c>
    </row>
    <row r="75" spans="7:25">
      <c r="G75" t="s">
        <v>117</v>
      </c>
      <c r="H75" s="115">
        <v>0</v>
      </c>
      <c r="I75" s="88">
        <v>0</v>
      </c>
      <c r="J75" s="88">
        <v>0</v>
      </c>
      <c r="K75" s="88">
        <v>9.6999999999999993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9.6999999999999993</v>
      </c>
      <c r="W75">
        <v>0</v>
      </c>
      <c r="X75">
        <v>0</v>
      </c>
      <c r="Y75">
        <v>9.6999999999999993</v>
      </c>
    </row>
    <row r="76" spans="7:25">
      <c r="G76" t="s">
        <v>118</v>
      </c>
      <c r="H76" s="115">
        <v>0</v>
      </c>
      <c r="I76" s="88">
        <v>0</v>
      </c>
      <c r="J76" s="88">
        <v>0</v>
      </c>
      <c r="K76" s="88">
        <v>58.18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58.18</v>
      </c>
      <c r="W76">
        <v>0</v>
      </c>
      <c r="X76">
        <v>0</v>
      </c>
      <c r="Y76">
        <v>58.18</v>
      </c>
    </row>
    <row r="77" spans="7:25">
      <c r="G77" t="s">
        <v>119</v>
      </c>
      <c r="H77" s="115">
        <v>0</v>
      </c>
      <c r="I77" s="88">
        <v>0</v>
      </c>
      <c r="J77" s="88">
        <v>0</v>
      </c>
      <c r="K77" s="88">
        <v>27.31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27.31</v>
      </c>
      <c r="W77">
        <v>0</v>
      </c>
      <c r="X77">
        <v>0</v>
      </c>
      <c r="Y77">
        <v>27.31</v>
      </c>
    </row>
    <row r="78" spans="7:25">
      <c r="G78" t="s">
        <v>120</v>
      </c>
      <c r="H78" s="115">
        <v>0</v>
      </c>
      <c r="I78" s="88">
        <v>0</v>
      </c>
      <c r="J78" s="88">
        <v>0</v>
      </c>
      <c r="K78" s="88">
        <v>19.18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19.18</v>
      </c>
      <c r="W78">
        <v>0</v>
      </c>
      <c r="X78">
        <v>0</v>
      </c>
      <c r="Y78">
        <v>19.18</v>
      </c>
    </row>
    <row r="79" spans="7:25">
      <c r="G79" t="s">
        <v>121</v>
      </c>
      <c r="H79" s="115">
        <v>0</v>
      </c>
      <c r="I79" s="88">
        <v>0</v>
      </c>
      <c r="J79" s="88">
        <v>0</v>
      </c>
      <c r="K79" s="88">
        <v>3.1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3.1</v>
      </c>
      <c r="W79">
        <v>0</v>
      </c>
      <c r="X79">
        <v>0</v>
      </c>
      <c r="Y79">
        <v>3.1</v>
      </c>
    </row>
    <row r="80" spans="7:25">
      <c r="G80" t="s">
        <v>122</v>
      </c>
      <c r="H80" s="115">
        <v>0</v>
      </c>
      <c r="I80" s="88">
        <v>0</v>
      </c>
      <c r="J80" s="88">
        <v>0</v>
      </c>
      <c r="K80" s="88">
        <v>14.68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14.68</v>
      </c>
      <c r="W80">
        <v>0</v>
      </c>
      <c r="X80">
        <v>0</v>
      </c>
      <c r="Y80">
        <v>14.68</v>
      </c>
    </row>
    <row r="81" spans="7:25">
      <c r="G81" t="s">
        <v>123</v>
      </c>
      <c r="H81" s="115">
        <v>0</v>
      </c>
      <c r="I81" s="88">
        <v>0</v>
      </c>
      <c r="J81" s="88">
        <v>0</v>
      </c>
      <c r="K81" s="88">
        <v>12.04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12.04</v>
      </c>
      <c r="W81">
        <v>0</v>
      </c>
      <c r="X81">
        <v>0</v>
      </c>
      <c r="Y81">
        <v>12.04</v>
      </c>
    </row>
    <row r="82" spans="7:25">
      <c r="G82" t="s">
        <v>124</v>
      </c>
      <c r="H82" s="115">
        <v>0</v>
      </c>
      <c r="I82" s="88">
        <v>0</v>
      </c>
      <c r="J82" s="88">
        <v>0</v>
      </c>
      <c r="K82" s="88">
        <v>11.78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11.78</v>
      </c>
      <c r="W82">
        <v>0</v>
      </c>
      <c r="X82">
        <v>0</v>
      </c>
      <c r="Y82">
        <v>11.78</v>
      </c>
    </row>
    <row r="83" spans="7:25">
      <c r="G83" t="s">
        <v>125</v>
      </c>
      <c r="H83" s="115">
        <v>0</v>
      </c>
      <c r="I83" s="88">
        <v>0</v>
      </c>
      <c r="J83" s="88">
        <v>0</v>
      </c>
      <c r="K83" s="88">
        <v>2.63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2.63</v>
      </c>
      <c r="W83">
        <v>0</v>
      </c>
      <c r="X83">
        <v>0</v>
      </c>
      <c r="Y83">
        <v>2.63</v>
      </c>
    </row>
    <row r="84" spans="7:25">
      <c r="G84" t="s">
        <v>126</v>
      </c>
      <c r="H84" s="115">
        <v>0</v>
      </c>
      <c r="I84" s="88">
        <v>0</v>
      </c>
      <c r="J84" s="88">
        <v>0</v>
      </c>
      <c r="K84" s="88">
        <v>12.05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12.05</v>
      </c>
      <c r="W84">
        <v>0</v>
      </c>
      <c r="X84">
        <v>0</v>
      </c>
      <c r="Y84">
        <v>12.05</v>
      </c>
    </row>
    <row r="85" spans="7:25">
      <c r="G85" t="s">
        <v>127</v>
      </c>
      <c r="H85" s="115">
        <v>0</v>
      </c>
      <c r="I85" s="88">
        <v>0</v>
      </c>
      <c r="J85" s="88">
        <v>0</v>
      </c>
      <c r="K85" s="88">
        <v>12.95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12.95</v>
      </c>
      <c r="W85">
        <v>0</v>
      </c>
      <c r="X85">
        <v>0</v>
      </c>
      <c r="Y85">
        <v>12.95</v>
      </c>
    </row>
    <row r="86" spans="7:25">
      <c r="G86" t="s">
        <v>128</v>
      </c>
      <c r="H86" s="115">
        <v>9.02</v>
      </c>
      <c r="I86" s="88">
        <v>0</v>
      </c>
      <c r="J86" s="88">
        <v>0</v>
      </c>
      <c r="K86" s="88">
        <v>10.68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19.7</v>
      </c>
      <c r="W86">
        <v>9.02</v>
      </c>
      <c r="X86">
        <v>0</v>
      </c>
      <c r="Y86">
        <v>10.68</v>
      </c>
    </row>
    <row r="87" spans="7:25">
      <c r="G87" t="s">
        <v>129</v>
      </c>
      <c r="H87" s="115">
        <v>28.37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28.37</v>
      </c>
      <c r="W87">
        <v>28.37</v>
      </c>
      <c r="X87">
        <v>0</v>
      </c>
      <c r="Y87">
        <v>0</v>
      </c>
    </row>
    <row r="88" spans="7:25">
      <c r="G88" t="s">
        <v>130</v>
      </c>
      <c r="H88" s="115">
        <v>35.409999999999997</v>
      </c>
      <c r="I88" s="88">
        <v>0</v>
      </c>
      <c r="J88" s="88">
        <v>0</v>
      </c>
      <c r="K88" s="88">
        <v>6.71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42.12</v>
      </c>
      <c r="W88">
        <v>35.409999999999997</v>
      </c>
      <c r="X88">
        <v>0</v>
      </c>
      <c r="Y88">
        <v>6.71</v>
      </c>
    </row>
    <row r="89" spans="7:25">
      <c r="G89" t="s">
        <v>131</v>
      </c>
      <c r="H89" s="115">
        <v>36.71</v>
      </c>
      <c r="I89" s="88">
        <v>0</v>
      </c>
      <c r="J89" s="88">
        <v>0</v>
      </c>
      <c r="K89" s="88">
        <v>6.41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43.12</v>
      </c>
      <c r="W89">
        <v>36.71</v>
      </c>
      <c r="X89">
        <v>0</v>
      </c>
      <c r="Y89">
        <v>6.41</v>
      </c>
    </row>
    <row r="90" spans="7:25">
      <c r="G90" t="s">
        <v>132</v>
      </c>
      <c r="H90" s="115">
        <v>42.97</v>
      </c>
      <c r="I90" s="88">
        <v>0</v>
      </c>
      <c r="J90" s="88">
        <v>0</v>
      </c>
      <c r="K90" s="88">
        <v>4.7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47.67</v>
      </c>
      <c r="W90">
        <v>42.97</v>
      </c>
      <c r="X90">
        <v>0</v>
      </c>
      <c r="Y90">
        <v>4.7</v>
      </c>
    </row>
    <row r="91" spans="7:25">
      <c r="G91" t="s">
        <v>133</v>
      </c>
      <c r="H91" s="115">
        <v>4.1500000000000004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4.1500000000000004</v>
      </c>
      <c r="W91">
        <v>4.1500000000000004</v>
      </c>
      <c r="X91">
        <v>0</v>
      </c>
      <c r="Y91">
        <v>0</v>
      </c>
    </row>
    <row r="92" spans="7:25">
      <c r="G92" t="s">
        <v>134</v>
      </c>
      <c r="H92" s="115">
        <v>24.06</v>
      </c>
      <c r="I92" s="88">
        <v>0</v>
      </c>
      <c r="J92" s="88">
        <v>0</v>
      </c>
      <c r="K92" s="88">
        <v>10.029999999999999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34.090000000000003</v>
      </c>
      <c r="W92">
        <v>24.06</v>
      </c>
      <c r="X92">
        <v>0</v>
      </c>
      <c r="Y92">
        <v>10.029999999999999</v>
      </c>
    </row>
    <row r="93" spans="7:25">
      <c r="G93" t="s">
        <v>135</v>
      </c>
      <c r="H93" s="115">
        <v>36.35</v>
      </c>
      <c r="I93" s="88">
        <v>0</v>
      </c>
      <c r="J93" s="88">
        <v>0</v>
      </c>
      <c r="K93" s="88">
        <v>8.15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44.5</v>
      </c>
      <c r="W93">
        <v>36.35</v>
      </c>
      <c r="X93">
        <v>0</v>
      </c>
      <c r="Y93">
        <v>8.15</v>
      </c>
    </row>
    <row r="94" spans="7:25">
      <c r="G94" t="s">
        <v>136</v>
      </c>
      <c r="H94" s="115">
        <v>39.08</v>
      </c>
      <c r="I94" s="88">
        <v>0</v>
      </c>
      <c r="J94" s="88">
        <v>0</v>
      </c>
      <c r="K94" s="88">
        <v>7.77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46.85</v>
      </c>
      <c r="W94">
        <v>39.08</v>
      </c>
      <c r="X94">
        <v>0</v>
      </c>
      <c r="Y94">
        <v>7.77</v>
      </c>
    </row>
    <row r="95" spans="7:25">
      <c r="G95" t="s">
        <v>137</v>
      </c>
      <c r="H95" s="115">
        <v>194.89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194.89</v>
      </c>
      <c r="W95">
        <v>194.89</v>
      </c>
      <c r="X95">
        <v>0</v>
      </c>
      <c r="Y95">
        <v>0</v>
      </c>
    </row>
    <row r="96" spans="7:25">
      <c r="G96" t="s">
        <v>138</v>
      </c>
      <c r="H96" s="115">
        <v>204.58</v>
      </c>
      <c r="I96" s="88">
        <v>0</v>
      </c>
      <c r="J96" s="88">
        <v>0</v>
      </c>
      <c r="K96" s="88">
        <v>29.09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233.67</v>
      </c>
      <c r="W96">
        <v>204.58</v>
      </c>
      <c r="X96">
        <v>0</v>
      </c>
      <c r="Y96">
        <v>29.09</v>
      </c>
    </row>
    <row r="97" spans="1:83">
      <c r="G97" t="s">
        <v>139</v>
      </c>
      <c r="H97" s="115">
        <v>162.88999999999999</v>
      </c>
      <c r="I97" s="88">
        <v>0</v>
      </c>
      <c r="J97" s="88">
        <v>0</v>
      </c>
      <c r="K97" s="88">
        <v>19.39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182.28</v>
      </c>
      <c r="W97">
        <v>162.88999999999999</v>
      </c>
      <c r="X97">
        <v>0</v>
      </c>
      <c r="Y97">
        <v>19.39</v>
      </c>
    </row>
    <row r="98" spans="1:83">
      <c r="G98" t="s">
        <v>140</v>
      </c>
      <c r="H98" s="115">
        <v>104.71</v>
      </c>
      <c r="I98" s="88">
        <v>0</v>
      </c>
      <c r="J98" s="88">
        <v>0</v>
      </c>
      <c r="K98" s="88">
        <v>9.6999999999999993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114.41</v>
      </c>
      <c r="W98">
        <v>104.71</v>
      </c>
      <c r="X98">
        <v>0</v>
      </c>
      <c r="Y98">
        <v>9.6999999999999993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0.23079750000000002</v>
      </c>
      <c r="I99" s="111">
        <f t="shared" ref="I99:BQ99" si="1">SUM(I3:I98)/4000</f>
        <v>0.1248375</v>
      </c>
      <c r="J99" s="111">
        <f t="shared" si="1"/>
        <v>0</v>
      </c>
      <c r="K99" s="111">
        <f t="shared" si="1"/>
        <v>0.47014000000000034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0.82577499999999981</v>
      </c>
      <c r="W99">
        <f t="shared" si="1"/>
        <v>0.23079750000000002</v>
      </c>
      <c r="X99">
        <f t="shared" si="1"/>
        <v>0.1248375</v>
      </c>
      <c r="Y99">
        <f t="shared" si="1"/>
        <v>0.47014000000000034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7" t="s">
        <v>229</v>
      </c>
      <c r="B1" s="217"/>
      <c r="C1" s="217"/>
      <c r="D1" s="217"/>
      <c r="E1" s="191"/>
      <c r="F1" s="191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44814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44814</v>
      </c>
      <c r="B1" s="225"/>
      <c r="C1" s="225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26" t="s">
        <v>143</v>
      </c>
      <c r="Q1" s="226" t="s">
        <v>144</v>
      </c>
      <c r="R1" s="229" t="s">
        <v>338</v>
      </c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7" t="s">
        <v>334</v>
      </c>
      <c r="Y1" s="224" t="s">
        <v>223</v>
      </c>
      <c r="Z1" s="224" t="s">
        <v>224</v>
      </c>
      <c r="AA1" s="228" t="s">
        <v>198</v>
      </c>
      <c r="AB1" s="228" t="s">
        <v>199</v>
      </c>
      <c r="AC1" s="27" t="s">
        <v>189</v>
      </c>
      <c r="AD1" s="217" t="s">
        <v>142</v>
      </c>
      <c r="AG1" s="217" t="s">
        <v>278</v>
      </c>
      <c r="AI1" s="224" t="s">
        <v>383</v>
      </c>
      <c r="AJ1" s="224" t="s">
        <v>411</v>
      </c>
      <c r="AK1" s="224" t="s">
        <v>385</v>
      </c>
      <c r="AL1" s="224" t="s">
        <v>386</v>
      </c>
      <c r="AM1" s="224" t="s">
        <v>387</v>
      </c>
      <c r="AN1" s="224" t="s">
        <v>388</v>
      </c>
      <c r="AO1" s="223" t="s">
        <v>412</v>
      </c>
      <c r="AP1" s="223" t="s">
        <v>413</v>
      </c>
      <c r="AQ1" s="223" t="s">
        <v>414</v>
      </c>
      <c r="AR1" s="223" t="s">
        <v>415</v>
      </c>
      <c r="AT1" s="197" t="s">
        <v>149</v>
      </c>
    </row>
    <row r="2" spans="1:47">
      <c r="A2" s="27" t="s">
        <v>44</v>
      </c>
      <c r="B2" s="225"/>
      <c r="C2" s="225"/>
      <c r="D2" s="217"/>
      <c r="E2" s="217"/>
      <c r="F2" s="217"/>
      <c r="G2" s="217"/>
      <c r="H2" s="217"/>
      <c r="I2" s="217"/>
      <c r="J2" s="217"/>
      <c r="K2" s="217"/>
      <c r="L2" s="225"/>
      <c r="M2" s="225"/>
      <c r="N2" s="225"/>
      <c r="O2" s="225"/>
      <c r="P2" s="226"/>
      <c r="Q2" s="226"/>
      <c r="R2" s="229"/>
      <c r="S2" s="79"/>
      <c r="T2" s="82" t="s">
        <v>314</v>
      </c>
      <c r="U2" s="227"/>
      <c r="V2" s="107" t="s">
        <v>303</v>
      </c>
      <c r="W2" s="107" t="s">
        <v>303</v>
      </c>
      <c r="X2" s="217"/>
      <c r="Y2" s="224"/>
      <c r="Z2" s="224"/>
      <c r="AA2" s="228"/>
      <c r="AB2" s="228"/>
      <c r="AC2" s="27">
        <f>Allocation!J1/100</f>
        <v>8.8000000000000005E-3</v>
      </c>
      <c r="AD2" s="217"/>
      <c r="AE2" t="s">
        <v>276</v>
      </c>
      <c r="AG2" s="217"/>
      <c r="AI2" s="224"/>
      <c r="AJ2" s="224"/>
      <c r="AK2" s="224"/>
      <c r="AL2" s="224"/>
      <c r="AM2" s="224"/>
      <c r="AN2" s="224"/>
      <c r="AO2" s="223"/>
      <c r="AP2" s="223"/>
      <c r="AQ2" s="223"/>
      <c r="AR2" s="223"/>
      <c r="AT2" s="197" t="s">
        <v>152</v>
      </c>
    </row>
    <row r="3" spans="1:47">
      <c r="A3" t="s">
        <v>45</v>
      </c>
      <c r="E3">
        <f>GT_NG!P3</f>
        <v>9.416389476867252</v>
      </c>
      <c r="F3">
        <f>GT_Spot!P3</f>
        <v>0</v>
      </c>
      <c r="G3">
        <f>PPCL_NG!P3</f>
        <v>33.950000000000003</v>
      </c>
      <c r="H3">
        <f>PPCL_Spot!P3</f>
        <v>8.24</v>
      </c>
      <c r="I3">
        <f>Bawana_NG!P3</f>
        <v>98.379999999999981</v>
      </c>
      <c r="J3">
        <f>Bawana_RLNG!P3</f>
        <v>0</v>
      </c>
      <c r="K3">
        <f>Bawana_Spot!P3</f>
        <v>0</v>
      </c>
      <c r="L3">
        <f>TWOMCL!O3</f>
        <v>-6.1267902481104981</v>
      </c>
      <c r="M3">
        <f>EDWPCL!S3</f>
        <v>0</v>
      </c>
      <c r="N3">
        <f>'MSW BWN'!S3</f>
        <v>7.4170939999999987</v>
      </c>
      <c r="O3">
        <f>BRPL_ISGS_exbus!BB3</f>
        <v>961.61630811658711</v>
      </c>
      <c r="P3" s="77">
        <v>99.86</v>
      </c>
      <c r="Q3" s="77">
        <v>28.96</v>
      </c>
      <c r="R3" s="80">
        <v>0</v>
      </c>
      <c r="S3" s="80">
        <v>0</v>
      </c>
      <c r="T3" s="78">
        <f>SUMPRODUCT(LTA!F3:AJ3,LTA!F$101:AJ$101,LTA!F$103:AJ$103)</f>
        <v>27.12</v>
      </c>
      <c r="U3" s="78">
        <f>SUMPRODUCT(LTA!F3:AJ3,LTA!F$102:AJ$102,LTA!F$103:AJ$103)</f>
        <v>90.050000000000011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219.13</v>
      </c>
      <c r="Z3" s="75">
        <f>IEX!N3</f>
        <v>0</v>
      </c>
      <c r="AA3" s="117">
        <f>STOA!H3</f>
        <v>949.93000000000006</v>
      </c>
      <c r="AB3" s="117">
        <f>-STOA!N3</f>
        <v>0</v>
      </c>
      <c r="AC3">
        <f>SUMIF(B3:AB3,"&gt;0")*$AC$2-SUMIF(B3:AB3,"&lt;0")*($AC$2/(1-$AC$2))+SUMIF(AI3:AR3,"&gt;0")*$AC$2-SUMIF(AI3:AR3,"&lt;0")*($AC$2/(1-$AC$2))</f>
        <v>26.233600591146867</v>
      </c>
      <c r="AD3">
        <f>SUM(B3:AB3,AI3:AR3)-AC3</f>
        <v>2942.549400754197</v>
      </c>
      <c r="AE3">
        <f>'IDT-1'!B3</f>
        <v>0</v>
      </c>
      <c r="AF3" s="26"/>
      <c r="AG3">
        <f>SUM(AD3:AF3)+AT3</f>
        <v>2942.549400754197</v>
      </c>
      <c r="AI3" s="75">
        <f>PXIL!H3</f>
        <v>0</v>
      </c>
      <c r="AJ3" s="75">
        <f>PXIL!N3</f>
        <v>0</v>
      </c>
      <c r="AK3" s="75">
        <f>RTM_IEX!H3</f>
        <v>440.84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9.416389476867252</v>
      </c>
      <c r="F4">
        <f>GT_Spot!P4</f>
        <v>0</v>
      </c>
      <c r="G4">
        <f>PPCL_NG!P4</f>
        <v>33.950000000000003</v>
      </c>
      <c r="H4">
        <f>PPCL_Spot!P4</f>
        <v>8.24</v>
      </c>
      <c r="I4">
        <f>Bawana_NG!P4</f>
        <v>98.379999999999981</v>
      </c>
      <c r="J4">
        <f>Bawana_RLNG!P4</f>
        <v>0</v>
      </c>
      <c r="K4">
        <f>Bawana_Spot!P4</f>
        <v>0</v>
      </c>
      <c r="L4">
        <f>TWOMCL!O4</f>
        <v>-6.1267902481104981</v>
      </c>
      <c r="M4">
        <f>EDWPCL!S4</f>
        <v>0</v>
      </c>
      <c r="N4">
        <f>'MSW BWN'!S4</f>
        <v>7.5542308</v>
      </c>
      <c r="O4">
        <f>BRPL_ISGS_exbus!BB4</f>
        <v>961.61630811658711</v>
      </c>
      <c r="P4" s="77">
        <v>99.86</v>
      </c>
      <c r="Q4" s="77">
        <v>28.96</v>
      </c>
      <c r="R4" s="80">
        <v>0</v>
      </c>
      <c r="S4" s="80">
        <v>0</v>
      </c>
      <c r="T4" s="78">
        <f>SUMPRODUCT(LTA!F4:AJ4,LTA!F$101:AJ$101,LTA!F$103:AJ$103)</f>
        <v>27.11</v>
      </c>
      <c r="U4" s="78">
        <f>SUMPRODUCT(LTA!F4:AJ4,LTA!F$102:AJ$102,LTA!F$103:AJ$103)</f>
        <v>89.32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161.91999999999999</v>
      </c>
      <c r="Z4" s="75">
        <f>IEX!N4</f>
        <v>0</v>
      </c>
      <c r="AA4" s="117">
        <f>STOA!H4</f>
        <v>1027.1500000000001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25.774127394986866</v>
      </c>
      <c r="AD4">
        <f t="shared" ref="AD4:AD67" si="1">SUM(B4:AB4,AI4:AR4)-AC4</f>
        <v>2890.7960107503568</v>
      </c>
      <c r="AE4">
        <f>'IDT-1'!B4</f>
        <v>0</v>
      </c>
      <c r="AF4" s="26"/>
      <c r="AG4">
        <f t="shared" ref="AG4:AG67" si="2">SUM(AD4:AF4)+AT4</f>
        <v>2890.7960107503568</v>
      </c>
      <c r="AI4" s="75">
        <f>PXIL!H4</f>
        <v>0</v>
      </c>
      <c r="AJ4" s="75">
        <f>PXIL!N4</f>
        <v>0</v>
      </c>
      <c r="AK4" s="75">
        <f>RTM_IEX!H4</f>
        <v>369.22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9.416389476867252</v>
      </c>
      <c r="F5">
        <f>GT_Spot!P5</f>
        <v>0</v>
      </c>
      <c r="G5">
        <f>PPCL_NG!P5</f>
        <v>33.950000000000003</v>
      </c>
      <c r="H5">
        <f>PPCL_Spot!P5</f>
        <v>8.24</v>
      </c>
      <c r="I5">
        <f>Bawana_NG!P5</f>
        <v>98.379999999999981</v>
      </c>
      <c r="J5">
        <f>Bawana_RLNG!P5</f>
        <v>0</v>
      </c>
      <c r="K5">
        <f>Bawana_Spot!P5</f>
        <v>0</v>
      </c>
      <c r="L5">
        <f>TWOMCL!O5</f>
        <v>-6.1267902481104981</v>
      </c>
      <c r="M5">
        <f>EDWPCL!S5</f>
        <v>0</v>
      </c>
      <c r="N5">
        <f>'MSW BWN'!S5</f>
        <v>7.4170939999999987</v>
      </c>
      <c r="O5">
        <f>BRPL_ISGS_exbus!BB5</f>
        <v>953.8590549437871</v>
      </c>
      <c r="P5" s="77">
        <v>99.86</v>
      </c>
      <c r="Q5" s="77">
        <v>28.96</v>
      </c>
      <c r="R5" s="80">
        <v>0</v>
      </c>
      <c r="S5" s="80">
        <v>0</v>
      </c>
      <c r="T5" s="78">
        <f>SUMPRODUCT(LTA!F5:AJ5,LTA!F$101:AJ$101,LTA!F$103:AJ$103)</f>
        <v>23.75</v>
      </c>
      <c r="U5" s="78">
        <f>SUMPRODUCT(LTA!F5:AJ5,LTA!F$102:AJ$102,LTA!F$103:AJ$103)</f>
        <v>87.91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103.75</v>
      </c>
      <c r="Z5" s="75">
        <f>IEX!N5</f>
        <v>0</v>
      </c>
      <c r="AA5" s="117">
        <f>STOA!H5</f>
        <v>1186.05</v>
      </c>
      <c r="AB5" s="117">
        <f>-STOA!N5</f>
        <v>0</v>
      </c>
      <c r="AC5">
        <f t="shared" si="0"/>
        <v>24.98340876322623</v>
      </c>
      <c r="AD5">
        <f t="shared" si="1"/>
        <v>2801.7323394093178</v>
      </c>
      <c r="AE5">
        <f>'IDT-1'!B5</f>
        <v>0</v>
      </c>
      <c r="AF5" s="26"/>
      <c r="AG5">
        <f t="shared" si="2"/>
        <v>2801.7323394093178</v>
      </c>
      <c r="AI5" s="75">
        <f>PXIL!H5</f>
        <v>0</v>
      </c>
      <c r="AJ5" s="75">
        <f>PXIL!N5</f>
        <v>0</v>
      </c>
      <c r="AK5" s="75">
        <f>RTM_IEX!H5</f>
        <v>191.3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9.416389476867252</v>
      </c>
      <c r="F6">
        <f>GT_Spot!P6</f>
        <v>0</v>
      </c>
      <c r="G6">
        <f>PPCL_NG!P6</f>
        <v>33.950000000000003</v>
      </c>
      <c r="H6">
        <f>PPCL_Spot!P6</f>
        <v>8.24</v>
      </c>
      <c r="I6">
        <f>Bawana_NG!P6</f>
        <v>98.379999999999981</v>
      </c>
      <c r="J6">
        <f>Bawana_RLNG!P6</f>
        <v>0</v>
      </c>
      <c r="K6">
        <f>Bawana_Spot!P6</f>
        <v>0</v>
      </c>
      <c r="L6">
        <f>TWOMCL!O6</f>
        <v>-6.1267902481104981</v>
      </c>
      <c r="M6">
        <f>EDWPCL!S6</f>
        <v>0</v>
      </c>
      <c r="N6">
        <f>'MSW BWN'!S6</f>
        <v>7.3284567999999988</v>
      </c>
      <c r="O6">
        <f>BRPL_ISGS_exbus!BB6</f>
        <v>953.8590549437871</v>
      </c>
      <c r="P6" s="77">
        <v>99.86</v>
      </c>
      <c r="Q6" s="77">
        <v>28.96</v>
      </c>
      <c r="R6" s="80">
        <v>0</v>
      </c>
      <c r="S6" s="80">
        <v>0</v>
      </c>
      <c r="T6" s="78">
        <f>SUMPRODUCT(LTA!F6:AJ6,LTA!F$101:AJ$101,LTA!F$103:AJ$103)</f>
        <v>23.729999999999997</v>
      </c>
      <c r="U6" s="78">
        <f>SUMPRODUCT(LTA!F6:AJ6,LTA!F$102:AJ$102,LTA!F$103:AJ$103)</f>
        <v>87.210000000000008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44.6</v>
      </c>
      <c r="Z6" s="75">
        <f>IEX!N6</f>
        <v>0</v>
      </c>
      <c r="AA6" s="117">
        <f>STOA!H6</f>
        <v>1386.9499999999998</v>
      </c>
      <c r="AB6" s="117">
        <f>-STOA!N6</f>
        <v>0</v>
      </c>
      <c r="AC6">
        <f t="shared" si="0"/>
        <v>24.540252755866224</v>
      </c>
      <c r="AD6">
        <f t="shared" si="1"/>
        <v>2751.8168582166772</v>
      </c>
      <c r="AE6">
        <f>'IDT-1'!B6</f>
        <v>0</v>
      </c>
      <c r="AF6" s="26"/>
      <c r="AG6">
        <f t="shared" si="2"/>
        <v>2751.8168582166772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5.8369036903690379</v>
      </c>
      <c r="F7">
        <f>GT_Spot!P7</f>
        <v>0</v>
      </c>
      <c r="G7">
        <f>PPCL_NG!P7</f>
        <v>33.950000000000003</v>
      </c>
      <c r="H7">
        <f>PPCL_Spot!P7</f>
        <v>4.17</v>
      </c>
      <c r="I7">
        <f>Bawana_NG!P7</f>
        <v>98.379999999999981</v>
      </c>
      <c r="J7">
        <f>Bawana_RLNG!P7</f>
        <v>0</v>
      </c>
      <c r="K7">
        <f>Bawana_Spot!P7</f>
        <v>0</v>
      </c>
      <c r="L7">
        <f>TWOMCL!O7</f>
        <v>-6.1267902481104981</v>
      </c>
      <c r="M7">
        <f>EDWPCL!S7</f>
        <v>0</v>
      </c>
      <c r="N7">
        <f>'MSW BWN'!S7</f>
        <v>6.9839424000000001</v>
      </c>
      <c r="O7">
        <f>BRPL_ISGS_exbus!BB7</f>
        <v>940.75667364778724</v>
      </c>
      <c r="P7" s="77">
        <v>99.86</v>
      </c>
      <c r="Q7" s="77">
        <v>28.96</v>
      </c>
      <c r="R7" s="80">
        <v>0</v>
      </c>
      <c r="S7" s="80">
        <v>0</v>
      </c>
      <c r="T7" s="78">
        <f>SUMPRODUCT(LTA!F7:AJ7,LTA!F$101:AJ$101,LTA!F$103:AJ$103)</f>
        <v>23.46</v>
      </c>
      <c r="U7" s="78">
        <f>SUMPRODUCT(LTA!F7:AJ7,LTA!F$102:AJ$102,LTA!F$103:AJ$103)</f>
        <v>86.11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225.92</v>
      </c>
      <c r="Z7" s="75">
        <f>IEX!N7</f>
        <v>0</v>
      </c>
      <c r="AA7" s="117">
        <f>STOA!H7</f>
        <v>1150.3699999999999</v>
      </c>
      <c r="AB7" s="117">
        <f>-STOA!N7</f>
        <v>0</v>
      </c>
      <c r="AC7">
        <f t="shared" si="0"/>
        <v>23.856260598820242</v>
      </c>
      <c r="AD7">
        <f t="shared" si="1"/>
        <v>2674.7744688912248</v>
      </c>
      <c r="AE7">
        <f>'IDT-1'!B7</f>
        <v>0</v>
      </c>
      <c r="AF7" s="26"/>
      <c r="AG7">
        <f t="shared" si="2"/>
        <v>2674.7744688912248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5.8369036903690379</v>
      </c>
      <c r="F8">
        <f>GT_Spot!P8</f>
        <v>0</v>
      </c>
      <c r="G8">
        <f>PPCL_NG!P8</f>
        <v>33.950000000000003</v>
      </c>
      <c r="H8">
        <f>PPCL_Spot!P8</f>
        <v>4.3613629259143485</v>
      </c>
      <c r="I8">
        <f>Bawana_NG!P8</f>
        <v>98.379999999999981</v>
      </c>
      <c r="J8">
        <f>Bawana_RLNG!P8</f>
        <v>0</v>
      </c>
      <c r="K8">
        <f>Bawana_Spot!P8</f>
        <v>0</v>
      </c>
      <c r="L8">
        <f>TWOMCL!O8</f>
        <v>-6.1267902481104981</v>
      </c>
      <c r="M8">
        <f>EDWPCL!S8</f>
        <v>0</v>
      </c>
      <c r="N8">
        <f>'MSW BWN'!S8</f>
        <v>7.1612168</v>
      </c>
      <c r="O8">
        <f>BRPL_ISGS_exbus!BB8</f>
        <v>939.9842288909872</v>
      </c>
      <c r="P8" s="77">
        <v>99.86</v>
      </c>
      <c r="Q8" s="77">
        <v>28.96</v>
      </c>
      <c r="R8" s="80">
        <v>0</v>
      </c>
      <c r="S8" s="80">
        <v>0</v>
      </c>
      <c r="T8" s="78">
        <f>SUMPRODUCT(LTA!F8:AJ8,LTA!F$101:AJ$101,LTA!F$103:AJ$103)</f>
        <v>23.15</v>
      </c>
      <c r="U8" s="78">
        <f>SUMPRODUCT(LTA!F8:AJ8,LTA!F$102:AJ$102,LTA!F$103:AJ$103)</f>
        <v>85.68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186.16</v>
      </c>
      <c r="Z8" s="75">
        <f>IEX!N8</f>
        <v>0</v>
      </c>
      <c r="AA8" s="117">
        <f>STOA!H8</f>
        <v>1160.07</v>
      </c>
      <c r="AB8" s="117">
        <f>-STOA!N8</f>
        <v>0</v>
      </c>
      <c r="AC8">
        <f t="shared" si="0"/>
        <v>23.581667093428454</v>
      </c>
      <c r="AD8">
        <f t="shared" si="1"/>
        <v>2643.8452549657318</v>
      </c>
      <c r="AE8">
        <f>'IDT-1'!B8</f>
        <v>0</v>
      </c>
      <c r="AF8" s="26"/>
      <c r="AG8">
        <f t="shared" si="2"/>
        <v>2643.8452549657318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5.8369036903690379</v>
      </c>
      <c r="F9">
        <f>GT_Spot!P9</f>
        <v>0</v>
      </c>
      <c r="G9">
        <f>PPCL_NG!P9</f>
        <v>33.950000000000003</v>
      </c>
      <c r="H9">
        <f>PPCL_Spot!P9</f>
        <v>4.3613629259143485</v>
      </c>
      <c r="I9">
        <f>Bawana_NG!P9</f>
        <v>98.379999999999981</v>
      </c>
      <c r="J9">
        <f>Bawana_RLNG!P9</f>
        <v>0</v>
      </c>
      <c r="K9">
        <f>Bawana_Spot!P9</f>
        <v>0</v>
      </c>
      <c r="L9">
        <f>TWOMCL!O9</f>
        <v>-6.1267902481104981</v>
      </c>
      <c r="M9">
        <f>EDWPCL!S9</f>
        <v>0</v>
      </c>
      <c r="N9">
        <f>'MSW BWN'!S9</f>
        <v>7.5542308</v>
      </c>
      <c r="O9">
        <f>BRPL_ISGS_exbus!BB9</f>
        <v>938.12703128458725</v>
      </c>
      <c r="P9" s="77">
        <v>99.86</v>
      </c>
      <c r="Q9" s="77">
        <v>28.96</v>
      </c>
      <c r="R9" s="80">
        <v>0</v>
      </c>
      <c r="S9" s="80">
        <v>0</v>
      </c>
      <c r="T9" s="78">
        <f>SUMPRODUCT(LTA!F9:AJ9,LTA!F$101:AJ$101,LTA!F$103:AJ$103)</f>
        <v>22.79</v>
      </c>
      <c r="U9" s="78">
        <f>SUMPRODUCT(LTA!F9:AJ9,LTA!F$102:AJ$102,LTA!F$103:AJ$103)</f>
        <v>84.31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151.26</v>
      </c>
      <c r="Z9" s="75">
        <f>IEX!N9</f>
        <v>0</v>
      </c>
      <c r="AA9" s="117">
        <f>STOA!H9</f>
        <v>1169.76</v>
      </c>
      <c r="AB9" s="117">
        <f>-STOA!N9</f>
        <v>0</v>
      </c>
      <c r="AC9">
        <f t="shared" si="0"/>
        <v>23.908788566634826</v>
      </c>
      <c r="AD9">
        <f t="shared" si="1"/>
        <v>2550.1139498861248</v>
      </c>
      <c r="AE9">
        <f>'IDT-1'!B9</f>
        <v>0</v>
      </c>
      <c r="AF9" s="26"/>
      <c r="AG9">
        <f t="shared" si="2"/>
        <v>2550.1139498861248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-65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5.8369036903690379</v>
      </c>
      <c r="F10">
        <f>GT_Spot!P10</f>
        <v>0</v>
      </c>
      <c r="G10">
        <f>PPCL_NG!P10</f>
        <v>33.950000000000003</v>
      </c>
      <c r="H10">
        <f>PPCL_Spot!P10</f>
        <v>4.3613629259143485</v>
      </c>
      <c r="I10">
        <f>Bawana_NG!P10</f>
        <v>98.379999999999981</v>
      </c>
      <c r="J10">
        <f>Bawana_RLNG!P10</f>
        <v>0</v>
      </c>
      <c r="K10">
        <f>Bawana_Spot!P10</f>
        <v>0</v>
      </c>
      <c r="L10">
        <f>TWOMCL!O10</f>
        <v>-6.1267902481104981</v>
      </c>
      <c r="M10">
        <f>EDWPCL!S10</f>
        <v>0</v>
      </c>
      <c r="N10">
        <f>'MSW BWN'!S10</f>
        <v>7.5860063999999987</v>
      </c>
      <c r="O10">
        <f>BRPL_ISGS_exbus!BB10</f>
        <v>938.13848693818727</v>
      </c>
      <c r="P10" s="77">
        <v>99.86</v>
      </c>
      <c r="Q10" s="77">
        <v>28.96</v>
      </c>
      <c r="R10" s="80">
        <v>0</v>
      </c>
      <c r="S10" s="80">
        <v>0</v>
      </c>
      <c r="T10" s="78">
        <f>SUMPRODUCT(LTA!F10:AJ10,LTA!F$101:AJ$101,LTA!F$103:AJ$103)</f>
        <v>29.419999999999998</v>
      </c>
      <c r="U10" s="78">
        <f>SUMPRODUCT(LTA!F10:AJ10,LTA!F$102:AJ$102,LTA!F$103:AJ$103)</f>
        <v>83.039999999999992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108.6</v>
      </c>
      <c r="Z10" s="75">
        <f>IEX!N10</f>
        <v>0</v>
      </c>
      <c r="AA10" s="117">
        <f>STOA!H10</f>
        <v>1194</v>
      </c>
      <c r="AB10" s="117">
        <f>-STOA!N10</f>
        <v>0</v>
      </c>
      <c r="AC10">
        <f t="shared" si="0"/>
        <v>23.341456498034539</v>
      </c>
      <c r="AD10">
        <f t="shared" si="1"/>
        <v>2588.6645132083254</v>
      </c>
      <c r="AE10">
        <f>'IDT-1'!B10</f>
        <v>0</v>
      </c>
      <c r="AF10" s="26"/>
      <c r="AG10">
        <f t="shared" si="2"/>
        <v>2588.6645132083254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-14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5.83896103896104</v>
      </c>
      <c r="F11">
        <f>GT_Spot!P11</f>
        <v>0</v>
      </c>
      <c r="G11">
        <f>PPCL_NG!P11</f>
        <v>33.950000000000003</v>
      </c>
      <c r="H11">
        <f>PPCL_Spot!P11</f>
        <v>4.3613629259143485</v>
      </c>
      <c r="I11">
        <f>Bawana_NG!P11</f>
        <v>99.003922500891477</v>
      </c>
      <c r="J11">
        <f>Bawana_RLNG!P11</f>
        <v>0</v>
      </c>
      <c r="K11">
        <f>Bawana_Spot!P11</f>
        <v>0</v>
      </c>
      <c r="L11">
        <f>TWOMCL!O11</f>
        <v>-6.1267902481104981</v>
      </c>
      <c r="M11">
        <f>EDWPCL!S11</f>
        <v>0</v>
      </c>
      <c r="N11">
        <f>'MSW BWN'!S11</f>
        <v>7.1846303999999996</v>
      </c>
      <c r="O11">
        <f>BRPL_ISGS_exbus!BB11</f>
        <v>938.94721093466887</v>
      </c>
      <c r="P11" s="77">
        <v>99.86</v>
      </c>
      <c r="Q11" s="77">
        <v>28.96</v>
      </c>
      <c r="R11" s="80">
        <v>0</v>
      </c>
      <c r="S11" s="80">
        <v>0</v>
      </c>
      <c r="T11" s="78">
        <f>SUMPRODUCT(LTA!F11:AJ11,LTA!F$101:AJ$101,LTA!F$103:AJ$103)</f>
        <v>29.330000000000002</v>
      </c>
      <c r="U11" s="78">
        <f>SUMPRODUCT(LTA!F11:AJ11,LTA!F$102:AJ$102,LTA!F$103:AJ$103)</f>
        <v>83.38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192.96</v>
      </c>
      <c r="Z11" s="75">
        <f>IEX!N11</f>
        <v>0</v>
      </c>
      <c r="AA11" s="117">
        <f>STOA!H11</f>
        <v>1072.8</v>
      </c>
      <c r="AB11" s="117">
        <f>-STOA!N11</f>
        <v>0</v>
      </c>
      <c r="AC11">
        <f t="shared" si="0"/>
        <v>23.303779736267092</v>
      </c>
      <c r="AD11">
        <f t="shared" si="1"/>
        <v>2522.1455178160581</v>
      </c>
      <c r="AE11">
        <f>'IDT-1'!B11</f>
        <v>0</v>
      </c>
      <c r="AF11" s="26"/>
      <c r="AG11">
        <f t="shared" si="2"/>
        <v>2522.1455178160581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-45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5.83896103896104</v>
      </c>
      <c r="F12">
        <f>GT_Spot!P12</f>
        <v>0</v>
      </c>
      <c r="G12">
        <f>PPCL_NG!P12</f>
        <v>33.950000000000003</v>
      </c>
      <c r="H12">
        <f>PPCL_Spot!P12</f>
        <v>4.3613629259143485</v>
      </c>
      <c r="I12">
        <f>Bawana_NG!P12</f>
        <v>99.003922500891477</v>
      </c>
      <c r="J12">
        <f>Bawana_RLNG!P12</f>
        <v>0</v>
      </c>
      <c r="K12">
        <f>Bawana_Spot!P12</f>
        <v>0</v>
      </c>
      <c r="L12">
        <f>TWOMCL!O12</f>
        <v>-6.1267902481104981</v>
      </c>
      <c r="M12">
        <f>EDWPCL!S12</f>
        <v>0</v>
      </c>
      <c r="N12">
        <f>'MSW BWN'!S12</f>
        <v>7.2247680000000001</v>
      </c>
      <c r="O12">
        <f>BRPL_ISGS_exbus!BB12</f>
        <v>935.80590151377532</v>
      </c>
      <c r="P12" s="77">
        <v>99.86</v>
      </c>
      <c r="Q12" s="77">
        <v>28.96</v>
      </c>
      <c r="R12" s="80">
        <v>0</v>
      </c>
      <c r="S12" s="80">
        <v>0</v>
      </c>
      <c r="T12" s="78">
        <f>SUMPRODUCT(LTA!F12:AJ12,LTA!F$101:AJ$101,LTA!F$103:AJ$103)</f>
        <v>29.35</v>
      </c>
      <c r="U12" s="78">
        <f>SUMPRODUCT(LTA!F12:AJ12,LTA!F$102:AJ$102,LTA!F$103:AJ$103)</f>
        <v>82.65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148.35</v>
      </c>
      <c r="Z12" s="75">
        <f>IEX!N12</f>
        <v>0</v>
      </c>
      <c r="AA12" s="117">
        <f>STOA!H12</f>
        <v>1072.8</v>
      </c>
      <c r="AB12" s="117">
        <f>-STOA!N12</f>
        <v>0</v>
      </c>
      <c r="AC12">
        <f t="shared" si="0"/>
        <v>22.735623383888107</v>
      </c>
      <c r="AD12">
        <f t="shared" si="1"/>
        <v>2490.2925023475436</v>
      </c>
      <c r="AE12">
        <f>'IDT-1'!B12</f>
        <v>0</v>
      </c>
      <c r="AF12" s="26"/>
      <c r="AG12">
        <f t="shared" si="2"/>
        <v>2490.2925023475436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-29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5.83896103896104</v>
      </c>
      <c r="F13">
        <f>GT_Spot!P13</f>
        <v>0</v>
      </c>
      <c r="G13">
        <f>PPCL_NG!P13</f>
        <v>33.950000000000003</v>
      </c>
      <c r="H13">
        <f>PPCL_Spot!P13</f>
        <v>4.17</v>
      </c>
      <c r="I13">
        <f>Bawana_NG!P13</f>
        <v>99.003922500891477</v>
      </c>
      <c r="J13">
        <f>Bawana_RLNG!P13</f>
        <v>0</v>
      </c>
      <c r="K13">
        <f>Bawana_Spot!P13</f>
        <v>0</v>
      </c>
      <c r="L13">
        <f>TWOMCL!O13</f>
        <v>-6.1267902481104981</v>
      </c>
      <c r="M13">
        <f>EDWPCL!S13</f>
        <v>0</v>
      </c>
      <c r="N13">
        <f>'MSW BWN'!S13</f>
        <v>7.3936803999999992</v>
      </c>
      <c r="O13">
        <f>BRPL_ISGS_exbus!BB13</f>
        <v>950.65597033995823</v>
      </c>
      <c r="P13" s="77">
        <v>99.86</v>
      </c>
      <c r="Q13" s="77">
        <v>28.96</v>
      </c>
      <c r="R13" s="80">
        <v>0</v>
      </c>
      <c r="S13" s="80">
        <v>0</v>
      </c>
      <c r="T13" s="78">
        <f>SUMPRODUCT(LTA!F13:AJ13,LTA!F$101:AJ$101,LTA!F$103:AJ$103)</f>
        <v>17.05</v>
      </c>
      <c r="U13" s="78">
        <f>SUMPRODUCT(LTA!F13:AJ13,LTA!F$102:AJ$102,LTA!F$103:AJ$103)</f>
        <v>74.13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102.78</v>
      </c>
      <c r="Z13" s="75">
        <f>IEX!N13</f>
        <v>0</v>
      </c>
      <c r="AA13" s="117">
        <f>STOA!H13</f>
        <v>1072.8</v>
      </c>
      <c r="AB13" s="117">
        <f>-STOA!N13</f>
        <v>0</v>
      </c>
      <c r="AC13">
        <f t="shared" si="0"/>
        <v>22.024408726786803</v>
      </c>
      <c r="AD13">
        <f t="shared" si="1"/>
        <v>2468.4413353049131</v>
      </c>
      <c r="AE13">
        <f>'IDT-1'!B13</f>
        <v>0</v>
      </c>
      <c r="AF13" s="26"/>
      <c r="AG13">
        <f t="shared" si="2"/>
        <v>2468.4413353049131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5.83896103896104</v>
      </c>
      <c r="F14">
        <f>GT_Spot!P14</f>
        <v>0</v>
      </c>
      <c r="G14">
        <f>PPCL_NG!P14</f>
        <v>33.950000000000003</v>
      </c>
      <c r="H14">
        <f>PPCL_Spot!P14</f>
        <v>4.3613629259143485</v>
      </c>
      <c r="I14">
        <f>Bawana_NG!P14</f>
        <v>99.003922500891477</v>
      </c>
      <c r="J14">
        <f>Bawana_RLNG!P14</f>
        <v>0</v>
      </c>
      <c r="K14">
        <f>Bawana_Spot!P14</f>
        <v>0</v>
      </c>
      <c r="L14">
        <f>TWOMCL!O14</f>
        <v>-6.1267902481104981</v>
      </c>
      <c r="M14">
        <f>EDWPCL!S14</f>
        <v>0</v>
      </c>
      <c r="N14">
        <f>'MSW BWN'!S14</f>
        <v>7.4254560000000005</v>
      </c>
      <c r="O14">
        <f>BRPL_ISGS_exbus!BB14</f>
        <v>940.19738935868838</v>
      </c>
      <c r="P14" s="77">
        <v>99.86</v>
      </c>
      <c r="Q14" s="77">
        <v>28.96</v>
      </c>
      <c r="R14" s="80">
        <v>0</v>
      </c>
      <c r="S14" s="80">
        <v>0</v>
      </c>
      <c r="T14" s="78">
        <f>SUMPRODUCT(LTA!F14:AJ14,LTA!F$101:AJ$101,LTA!F$103:AJ$103)</f>
        <v>16.73</v>
      </c>
      <c r="U14" s="78">
        <f>SUMPRODUCT(LTA!F14:AJ14,LTA!F$102:AJ$102,LTA!F$103:AJ$103)</f>
        <v>73.679999999999993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76.599999999999994</v>
      </c>
      <c r="Z14" s="75">
        <f>IEX!N14</f>
        <v>0</v>
      </c>
      <c r="AA14" s="117">
        <f>STOA!H14</f>
        <v>1072.8</v>
      </c>
      <c r="AB14" s="117">
        <f>-STOA!N14</f>
        <v>0</v>
      </c>
      <c r="AC14">
        <f t="shared" si="0"/>
        <v>21.697176833179675</v>
      </c>
      <c r="AD14">
        <f t="shared" si="1"/>
        <v>2431.5831247431652</v>
      </c>
      <c r="AE14">
        <f>'IDT-1'!B14</f>
        <v>0</v>
      </c>
      <c r="AF14" s="26"/>
      <c r="AG14">
        <f t="shared" si="2"/>
        <v>2431.5831247431652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5.6651824366110093</v>
      </c>
      <c r="F15">
        <f>GT_Spot!P15</f>
        <v>0</v>
      </c>
      <c r="G15">
        <f>PPCL_NG!P15</f>
        <v>33.950000000000003</v>
      </c>
      <c r="H15">
        <f>PPCL_Spot!P15</f>
        <v>4.3613629259143485</v>
      </c>
      <c r="I15">
        <f>Bawana_NG!P15</f>
        <v>99.003922500891477</v>
      </c>
      <c r="J15">
        <f>Bawana_RLNG!P15</f>
        <v>0</v>
      </c>
      <c r="K15">
        <f>Bawana_Spot!P15</f>
        <v>0</v>
      </c>
      <c r="L15">
        <f>TWOMCL!O15</f>
        <v>-6.1267902481104981</v>
      </c>
      <c r="M15">
        <f>EDWPCL!S15</f>
        <v>0</v>
      </c>
      <c r="N15">
        <f>'MSW BWN'!S15</f>
        <v>7.4020423999999991</v>
      </c>
      <c r="O15">
        <f>BRPL_ISGS_exbus!BB15</f>
        <v>924.04906568772333</v>
      </c>
      <c r="P15" s="77">
        <v>99.86</v>
      </c>
      <c r="Q15" s="77">
        <v>28.96</v>
      </c>
      <c r="R15" s="80">
        <v>0</v>
      </c>
      <c r="S15" s="80">
        <v>0</v>
      </c>
      <c r="T15" s="78">
        <f>SUMPRODUCT(LTA!F15:AJ15,LTA!F$101:AJ$101,LTA!F$103:AJ$103)</f>
        <v>16.52</v>
      </c>
      <c r="U15" s="78">
        <f>SUMPRODUCT(LTA!F15:AJ15,LTA!F$102:AJ$102,LTA!F$103:AJ$103)</f>
        <v>72.88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307.36</v>
      </c>
      <c r="Z15" s="75">
        <f>IEX!N15</f>
        <v>0</v>
      </c>
      <c r="AA15" s="117">
        <f>STOA!H15</f>
        <v>809.31</v>
      </c>
      <c r="AB15" s="117">
        <f>-STOA!N15</f>
        <v>0</v>
      </c>
      <c r="AC15">
        <f t="shared" si="0"/>
        <v>21.256424293494501</v>
      </c>
      <c r="AD15">
        <f t="shared" si="1"/>
        <v>2381.938361409535</v>
      </c>
      <c r="AE15">
        <f>'IDT-1'!B15</f>
        <v>0</v>
      </c>
      <c r="AF15" s="26"/>
      <c r="AG15">
        <f t="shared" si="2"/>
        <v>2381.938361409535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5.6651824366110093</v>
      </c>
      <c r="F16">
        <f>GT_Spot!P16</f>
        <v>0</v>
      </c>
      <c r="G16">
        <f>PPCL_NG!P16</f>
        <v>33.950000000000003</v>
      </c>
      <c r="H16">
        <f>PPCL_Spot!P16</f>
        <v>4.3657747721258442</v>
      </c>
      <c r="I16">
        <f>Bawana_NG!P16</f>
        <v>99.003922500891477</v>
      </c>
      <c r="J16">
        <f>Bawana_RLNG!P16</f>
        <v>0</v>
      </c>
      <c r="K16">
        <f>Bawana_Spot!P16</f>
        <v>0</v>
      </c>
      <c r="L16">
        <f>TWOMCL!O16</f>
        <v>-6.1267902481104981</v>
      </c>
      <c r="M16">
        <f>EDWPCL!S16</f>
        <v>0</v>
      </c>
      <c r="N16">
        <f>'MSW BWN'!S16</f>
        <v>7.2080439999999992</v>
      </c>
      <c r="O16">
        <f>BRPL_ISGS_exbus!BB16</f>
        <v>917.1996793753932</v>
      </c>
      <c r="P16" s="77">
        <v>99.86</v>
      </c>
      <c r="Q16" s="77">
        <v>28.96</v>
      </c>
      <c r="R16" s="80">
        <v>0</v>
      </c>
      <c r="S16" s="80">
        <v>0</v>
      </c>
      <c r="T16" s="78">
        <f>SUMPRODUCT(LTA!F16:AJ16,LTA!F$101:AJ$101,LTA!F$103:AJ$103)</f>
        <v>16.28</v>
      </c>
      <c r="U16" s="78">
        <f>SUMPRODUCT(LTA!F16:AJ16,LTA!F$102:AJ$102,LTA!F$103:AJ$103)</f>
        <v>72.53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280.20999999999998</v>
      </c>
      <c r="Z16" s="75">
        <f>IEX!N16</f>
        <v>0</v>
      </c>
      <c r="AA16" s="117">
        <f>STOA!H16</f>
        <v>809.31</v>
      </c>
      <c r="AB16" s="117">
        <f>-STOA!N16</f>
        <v>0</v>
      </c>
      <c r="AC16">
        <f t="shared" si="0"/>
        <v>20.950369332272654</v>
      </c>
      <c r="AD16">
        <f t="shared" si="1"/>
        <v>2347.4654435046382</v>
      </c>
      <c r="AE16">
        <f>'IDT-1'!B16</f>
        <v>2.7120000000000002</v>
      </c>
      <c r="AF16" s="26"/>
      <c r="AG16">
        <f t="shared" si="2"/>
        <v>2350.1774435046382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5.6651824366110093</v>
      </c>
      <c r="F17">
        <f>GT_Spot!P17</f>
        <v>0</v>
      </c>
      <c r="G17">
        <f>PPCL_NG!P17</f>
        <v>33.950000000000003</v>
      </c>
      <c r="H17">
        <f>PPCL_Spot!P17</f>
        <v>4.6386356953837096</v>
      </c>
      <c r="I17">
        <f>Bawana_NG!P17</f>
        <v>99.003922500891477</v>
      </c>
      <c r="J17">
        <f>Bawana_RLNG!P17</f>
        <v>0</v>
      </c>
      <c r="K17">
        <f>Bawana_Spot!P17</f>
        <v>0</v>
      </c>
      <c r="L17">
        <f>TWOMCL!O17</f>
        <v>-6.1267902481104981</v>
      </c>
      <c r="M17">
        <f>EDWPCL!S17</f>
        <v>0</v>
      </c>
      <c r="N17">
        <f>'MSW BWN'!S17</f>
        <v>6.6946171999999988</v>
      </c>
      <c r="O17">
        <f>BRPL_ISGS_exbus!BB17</f>
        <v>923.70493848739318</v>
      </c>
      <c r="P17" s="77">
        <v>99.86</v>
      </c>
      <c r="Q17" s="77">
        <v>28.96</v>
      </c>
      <c r="R17" s="80">
        <v>0</v>
      </c>
      <c r="S17" s="80">
        <v>0</v>
      </c>
      <c r="T17" s="78">
        <f>SUMPRODUCT(LTA!F17:AJ17,LTA!F$101:AJ$101,LTA!F$103:AJ$103)</f>
        <v>13.3</v>
      </c>
      <c r="U17" s="78">
        <f>SUMPRODUCT(LTA!F17:AJ17,LTA!F$102:AJ$102,LTA!F$103:AJ$103)</f>
        <v>71.47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240.46</v>
      </c>
      <c r="Z17" s="75">
        <f>IEX!N17</f>
        <v>0</v>
      </c>
      <c r="AA17" s="117">
        <f>STOA!H17</f>
        <v>809.31</v>
      </c>
      <c r="AB17" s="117">
        <f>-STOA!N17</f>
        <v>0</v>
      </c>
      <c r="AC17">
        <f t="shared" si="0"/>
        <v>20.922002968497566</v>
      </c>
      <c r="AD17">
        <f t="shared" si="1"/>
        <v>2275.9685031036715</v>
      </c>
      <c r="AE17">
        <f>'IDT-1'!B17</f>
        <v>10.847</v>
      </c>
      <c r="AF17" s="26"/>
      <c r="AG17">
        <f t="shared" si="2"/>
        <v>2286.8155031036717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-34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5.6651824366110093</v>
      </c>
      <c r="F18">
        <f>GT_Spot!P18</f>
        <v>0</v>
      </c>
      <c r="G18">
        <f>PPCL_NG!P18</f>
        <v>33.950000000000003</v>
      </c>
      <c r="H18">
        <f>PPCL_Spot!P18</f>
        <v>4.6386356953837096</v>
      </c>
      <c r="I18">
        <f>Bawana_NG!P18</f>
        <v>99.003922500891477</v>
      </c>
      <c r="J18">
        <f>Bawana_RLNG!P18</f>
        <v>0</v>
      </c>
      <c r="K18">
        <f>Bawana_Spot!P18</f>
        <v>0</v>
      </c>
      <c r="L18">
        <f>TWOMCL!O18</f>
        <v>-6.1267902481104981</v>
      </c>
      <c r="M18">
        <f>EDWPCL!S18</f>
        <v>0</v>
      </c>
      <c r="N18">
        <f>'MSW BWN'!S18</f>
        <v>6.8066680000000002</v>
      </c>
      <c r="O18">
        <f>BRPL_ISGS_exbus!BB18</f>
        <v>923.70493848739318</v>
      </c>
      <c r="P18" s="77">
        <v>99.86</v>
      </c>
      <c r="Q18" s="77">
        <v>28.96</v>
      </c>
      <c r="R18" s="80">
        <v>0</v>
      </c>
      <c r="S18" s="80">
        <v>0</v>
      </c>
      <c r="T18" s="78">
        <f>SUMPRODUCT(LTA!F18:AJ18,LTA!F$101:AJ$101,LTA!F$103:AJ$103)</f>
        <v>13.290000000000001</v>
      </c>
      <c r="U18" s="78">
        <f>SUMPRODUCT(LTA!F18:AJ18,LTA!F$102:AJ$102,LTA!F$103:AJ$103)</f>
        <v>70.009999999999991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207.5</v>
      </c>
      <c r="Z18" s="75">
        <f>IEX!N18</f>
        <v>0</v>
      </c>
      <c r="AA18" s="117">
        <f>STOA!H18</f>
        <v>809.31</v>
      </c>
      <c r="AB18" s="117">
        <f>-STOA!N18</f>
        <v>0</v>
      </c>
      <c r="AC18">
        <f t="shared" si="0"/>
        <v>20.318148679782929</v>
      </c>
      <c r="AD18">
        <f t="shared" si="1"/>
        <v>2276.2544081923857</v>
      </c>
      <c r="AE18">
        <f>'IDT-1'!B18</f>
        <v>18.981000000000002</v>
      </c>
      <c r="AF18" s="26"/>
      <c r="AG18">
        <f t="shared" si="2"/>
        <v>2295.2354081923859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5.6651824366110093</v>
      </c>
      <c r="F19">
        <f>GT_Spot!P19</f>
        <v>0</v>
      </c>
      <c r="G19">
        <f>PPCL_NG!P19</f>
        <v>33.950000000000003</v>
      </c>
      <c r="H19">
        <f>PPCL_Spot!P19</f>
        <v>4.4313033245072075</v>
      </c>
      <c r="I19">
        <f>Bawana_NG!P19</f>
        <v>99.003922500891477</v>
      </c>
      <c r="J19">
        <f>Bawana_RLNG!P19</f>
        <v>0</v>
      </c>
      <c r="K19">
        <f>Bawana_Spot!P19</f>
        <v>0</v>
      </c>
      <c r="L19">
        <f>TWOMCL!O19</f>
        <v>-6.1267902481104981</v>
      </c>
      <c r="M19">
        <f>EDWPCL!S19</f>
        <v>0</v>
      </c>
      <c r="N19">
        <f>'MSW BWN'!S19</f>
        <v>7.1846303999999996</v>
      </c>
      <c r="O19">
        <f>BRPL_ISGS_exbus!BB19</f>
        <v>923.13208729219321</v>
      </c>
      <c r="P19" s="77">
        <v>99.86</v>
      </c>
      <c r="Q19" s="77">
        <v>28.96</v>
      </c>
      <c r="R19" s="80">
        <v>0</v>
      </c>
      <c r="S19" s="80">
        <v>0</v>
      </c>
      <c r="T19" s="78">
        <f>SUMPRODUCT(LTA!F19:AJ19,LTA!F$101:AJ$101,LTA!F$103:AJ$103)</f>
        <v>13.09</v>
      </c>
      <c r="U19" s="78">
        <f>SUMPRODUCT(LTA!F19:AJ19,LTA!F$102:AJ$102,LTA!F$103:AJ$103)</f>
        <v>56.2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143.5</v>
      </c>
      <c r="Z19" s="75">
        <f>IEX!N19</f>
        <v>0</v>
      </c>
      <c r="AA19" s="117">
        <f>STOA!H19</f>
        <v>810.28</v>
      </c>
      <c r="AB19" s="117">
        <f>-STOA!N19</f>
        <v>0</v>
      </c>
      <c r="AC19">
        <f t="shared" si="0"/>
        <v>19.884113133521453</v>
      </c>
      <c r="AD19">
        <f t="shared" si="1"/>
        <v>2227.3662225725707</v>
      </c>
      <c r="AE19">
        <f>'IDT-1'!B19</f>
        <v>58.378</v>
      </c>
      <c r="AF19" s="26"/>
      <c r="AG19">
        <f t="shared" si="2"/>
        <v>2285.7442225725708</v>
      </c>
      <c r="AI19" s="75">
        <f>PXIL!H19</f>
        <v>0</v>
      </c>
      <c r="AJ19" s="75">
        <f>PXIL!N19</f>
        <v>0</v>
      </c>
      <c r="AK19" s="75">
        <f>RTM_IEX!H19</f>
        <v>28.12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5.6651824366110093</v>
      </c>
      <c r="F20">
        <f>GT_Spot!P20</f>
        <v>0</v>
      </c>
      <c r="G20">
        <f>PPCL_NG!P20</f>
        <v>33.950000000000003</v>
      </c>
      <c r="H20">
        <f>PPCL_Spot!P20</f>
        <v>4.6386356953837096</v>
      </c>
      <c r="I20">
        <f>Bawana_NG!P20</f>
        <v>99.003922500891477</v>
      </c>
      <c r="J20">
        <f>Bawana_RLNG!P20</f>
        <v>0</v>
      </c>
      <c r="K20">
        <f>Bawana_Spot!P20</f>
        <v>0</v>
      </c>
      <c r="L20">
        <f>TWOMCL!O20</f>
        <v>-6.1267902481104981</v>
      </c>
      <c r="M20">
        <f>EDWPCL!S20</f>
        <v>0</v>
      </c>
      <c r="N20">
        <f>'MSW BWN'!S20</f>
        <v>6.9036672000000001</v>
      </c>
      <c r="O20">
        <f>BRPL_ISGS_exbus!BB20</f>
        <v>923.13208729219321</v>
      </c>
      <c r="P20" s="77">
        <v>99.86</v>
      </c>
      <c r="Q20" s="77">
        <v>28.96</v>
      </c>
      <c r="R20" s="80">
        <v>0</v>
      </c>
      <c r="S20" s="80">
        <v>0</v>
      </c>
      <c r="T20" s="78">
        <f>SUMPRODUCT(LTA!F20:AJ20,LTA!F$101:AJ$101,LTA!F$103:AJ$103)</f>
        <v>12.79</v>
      </c>
      <c r="U20" s="78">
        <f>SUMPRODUCT(LTA!F20:AJ20,LTA!F$102:AJ$102,LTA!F$103:AJ$103)</f>
        <v>56.300000000000004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65.930000000000007</v>
      </c>
      <c r="Z20" s="75">
        <f>IEX!N20</f>
        <v>0</v>
      </c>
      <c r="AA20" s="117">
        <f>STOA!H20</f>
        <v>810.28</v>
      </c>
      <c r="AB20" s="117">
        <f>-STOA!N20</f>
        <v>0</v>
      </c>
      <c r="AC20">
        <f t="shared" si="0"/>
        <v>19.352737182225166</v>
      </c>
      <c r="AD20">
        <f t="shared" si="1"/>
        <v>2167.5139676947433</v>
      </c>
      <c r="AE20">
        <f>'IDT-1'!B20</f>
        <v>92.224999999999994</v>
      </c>
      <c r="AF20" s="26"/>
      <c r="AG20">
        <f t="shared" si="2"/>
        <v>2259.7389676947432</v>
      </c>
      <c r="AI20" s="75">
        <f>PXIL!H20</f>
        <v>0</v>
      </c>
      <c r="AJ20" s="75">
        <f>PXIL!N20</f>
        <v>0</v>
      </c>
      <c r="AK20" s="75">
        <f>RTM_IEX!H20</f>
        <v>45.58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5.6651824366110093</v>
      </c>
      <c r="F21">
        <f>GT_Spot!P21</f>
        <v>0</v>
      </c>
      <c r="G21">
        <f>PPCL_NG!P21</f>
        <v>33.950000000000003</v>
      </c>
      <c r="H21">
        <f>PPCL_Spot!P21</f>
        <v>4.6386356953837096</v>
      </c>
      <c r="I21">
        <f>Bawana_NG!P21</f>
        <v>99.003922500891477</v>
      </c>
      <c r="J21">
        <f>Bawana_RLNG!P21</f>
        <v>0</v>
      </c>
      <c r="K21">
        <f>Bawana_Spot!P21</f>
        <v>0</v>
      </c>
      <c r="L21">
        <f>TWOMCL!O21</f>
        <v>-6.1267902481104981</v>
      </c>
      <c r="M21">
        <f>EDWPCL!S21</f>
        <v>0</v>
      </c>
      <c r="N21">
        <f>'MSW BWN'!S21</f>
        <v>7.1361308000000001</v>
      </c>
      <c r="O21">
        <f>BRPL_ISGS_exbus!BB21</f>
        <v>921.47600551459323</v>
      </c>
      <c r="P21" s="77">
        <v>99.86</v>
      </c>
      <c r="Q21" s="77">
        <v>28.96</v>
      </c>
      <c r="R21" s="80">
        <v>0</v>
      </c>
      <c r="S21" s="80">
        <v>0</v>
      </c>
      <c r="T21" s="78">
        <f>SUMPRODUCT(LTA!F21:AJ21,LTA!F$101:AJ$101,LTA!F$103:AJ$103)</f>
        <v>12.7</v>
      </c>
      <c r="U21" s="78">
        <f>SUMPRODUCT(LTA!F21:AJ21,LTA!F$102:AJ$102,LTA!F$103:AJ$103)</f>
        <v>56.68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6.79</v>
      </c>
      <c r="Z21" s="75">
        <f>IEX!N21</f>
        <v>0</v>
      </c>
      <c r="AA21" s="117">
        <f>STOA!H21</f>
        <v>810.28</v>
      </c>
      <c r="AB21" s="117">
        <f>-STOA!N21</f>
        <v>0</v>
      </c>
      <c r="AC21">
        <f t="shared" si="0"/>
        <v>19.163593342262288</v>
      </c>
      <c r="AD21">
        <f t="shared" si="1"/>
        <v>2146.2094933571066</v>
      </c>
      <c r="AE21">
        <f>'IDT-1'!B21</f>
        <v>119.259</v>
      </c>
      <c r="AF21" s="26"/>
      <c r="AG21">
        <f t="shared" si="2"/>
        <v>2265.4684933571066</v>
      </c>
      <c r="AI21" s="75">
        <f>PXIL!H21</f>
        <v>0</v>
      </c>
      <c r="AJ21" s="75">
        <f>PXIL!N21</f>
        <v>0</v>
      </c>
      <c r="AK21" s="75">
        <f>RTM_IEX!H21</f>
        <v>84.36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5.6651824366110093</v>
      </c>
      <c r="F22">
        <f>GT_Spot!P22</f>
        <v>0</v>
      </c>
      <c r="G22">
        <f>PPCL_NG!P22</f>
        <v>33.950000000000003</v>
      </c>
      <c r="H22">
        <f>PPCL_Spot!P22</f>
        <v>4.6386356953837096</v>
      </c>
      <c r="I22">
        <f>Bawana_NG!P22</f>
        <v>99.003922500891477</v>
      </c>
      <c r="J22">
        <f>Bawana_RLNG!P22</f>
        <v>0</v>
      </c>
      <c r="K22">
        <f>Bawana_Spot!P22</f>
        <v>0</v>
      </c>
      <c r="L22">
        <f>TWOMCL!O22</f>
        <v>-6.1267902481104981</v>
      </c>
      <c r="M22">
        <f>EDWPCL!S22</f>
        <v>0</v>
      </c>
      <c r="N22">
        <f>'MSW BWN'!S22</f>
        <v>7.0073559999999997</v>
      </c>
      <c r="O22">
        <f>BRPL_ISGS_exbus!BB22</f>
        <v>921.47600551459323</v>
      </c>
      <c r="P22" s="77">
        <v>99.86</v>
      </c>
      <c r="Q22" s="77">
        <v>28.96</v>
      </c>
      <c r="R22" s="80">
        <v>0</v>
      </c>
      <c r="S22" s="80">
        <v>0</v>
      </c>
      <c r="T22" s="78">
        <f>SUMPRODUCT(LTA!F22:AJ22,LTA!F$101:AJ$101,LTA!F$103:AJ$103)</f>
        <v>12.26</v>
      </c>
      <c r="U22" s="78">
        <f>SUMPRODUCT(LTA!F22:AJ22,LTA!F$102:AJ$102,LTA!F$103:AJ$103)</f>
        <v>56.31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760.84</v>
      </c>
      <c r="AB22" s="117">
        <f>-STOA!N22</f>
        <v>0</v>
      </c>
      <c r="AC22">
        <f t="shared" si="0"/>
        <v>18.762852124022288</v>
      </c>
      <c r="AD22">
        <f t="shared" si="1"/>
        <v>2101.0714597753463</v>
      </c>
      <c r="AE22">
        <f>'IDT-1'!B22</f>
        <v>148.209</v>
      </c>
      <c r="AF22" s="26"/>
      <c r="AG22">
        <f t="shared" si="2"/>
        <v>2249.2804597753461</v>
      </c>
      <c r="AI22" s="75">
        <f>PXIL!H22</f>
        <v>0</v>
      </c>
      <c r="AJ22" s="75">
        <f>PXIL!N22</f>
        <v>0</v>
      </c>
      <c r="AK22" s="75">
        <f>RTM_IEX!H22</f>
        <v>95.99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5.6651824366110093</v>
      </c>
      <c r="F23">
        <f>GT_Spot!P23</f>
        <v>0</v>
      </c>
      <c r="G23">
        <f>PPCL_NG!P23</f>
        <v>33.950000000000003</v>
      </c>
      <c r="H23">
        <f>PPCL_Spot!P23</f>
        <v>4.6386356953837096</v>
      </c>
      <c r="I23">
        <f>Bawana_NG!P23</f>
        <v>99.320000000000007</v>
      </c>
      <c r="J23">
        <f>Bawana_RLNG!P23</f>
        <v>0</v>
      </c>
      <c r="K23">
        <f>Bawana_Spot!P23</f>
        <v>0</v>
      </c>
      <c r="L23">
        <f>TWOMCL!O23</f>
        <v>-6.1267902481104981</v>
      </c>
      <c r="M23">
        <f>EDWPCL!S23</f>
        <v>0</v>
      </c>
      <c r="N23">
        <f>'MSW BWN'!S23</f>
        <v>7.1444927999999992</v>
      </c>
      <c r="O23">
        <f>BRPL_ISGS_exbus!BB23</f>
        <v>929.0454880163386</v>
      </c>
      <c r="P23" s="77">
        <v>99.86</v>
      </c>
      <c r="Q23" s="77">
        <v>28.96</v>
      </c>
      <c r="R23" s="80">
        <v>0</v>
      </c>
      <c r="S23" s="80">
        <v>0</v>
      </c>
      <c r="T23" s="78">
        <f>SUMPRODUCT(LTA!F23:AJ23,LTA!F$101:AJ$101,LTA!F$103:AJ$103)</f>
        <v>12.2</v>
      </c>
      <c r="U23" s="78">
        <f>SUMPRODUCT(LTA!F23:AJ23,LTA!F$102:AJ$102,LTA!F$103:AJ$103)</f>
        <v>56.68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751.14</v>
      </c>
      <c r="AB23" s="117">
        <f>-STOA!N23</f>
        <v>0</v>
      </c>
      <c r="AC23">
        <f t="shared" si="0"/>
        <v>18.042595855869802</v>
      </c>
      <c r="AD23">
        <f t="shared" si="1"/>
        <v>2019.9444128443531</v>
      </c>
      <c r="AE23">
        <f>'IDT-1'!B23</f>
        <v>144</v>
      </c>
      <c r="AF23" s="26"/>
      <c r="AG23">
        <f t="shared" si="2"/>
        <v>2163.9444128443529</v>
      </c>
      <c r="AI23" s="75">
        <f>PXIL!H23</f>
        <v>0</v>
      </c>
      <c r="AJ23" s="75">
        <f>PXIL!N23</f>
        <v>0</v>
      </c>
      <c r="AK23" s="75">
        <f>RTM_IEX!H23</f>
        <v>15.51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5.6651824366110093</v>
      </c>
      <c r="F24">
        <f>GT_Spot!P24</f>
        <v>0</v>
      </c>
      <c r="G24">
        <f>PPCL_NG!P24</f>
        <v>33.950000000000003</v>
      </c>
      <c r="H24">
        <f>PPCL_Spot!P24</f>
        <v>4.6386356953837096</v>
      </c>
      <c r="I24">
        <f>Bawana_NG!P24</f>
        <v>99.320000000000007</v>
      </c>
      <c r="J24">
        <f>Bawana_RLNG!P24</f>
        <v>0</v>
      </c>
      <c r="K24">
        <f>Bawana_Spot!P24</f>
        <v>0</v>
      </c>
      <c r="L24">
        <f>TWOMCL!O24</f>
        <v>-6.1267902481104981</v>
      </c>
      <c r="M24">
        <f>EDWPCL!S24</f>
        <v>0</v>
      </c>
      <c r="N24">
        <f>'MSW BWN'!S24</f>
        <v>7.1846303999999996</v>
      </c>
      <c r="O24">
        <f>BRPL_ISGS_exbus!BB24</f>
        <v>931.38433189893442</v>
      </c>
      <c r="P24" s="77">
        <v>99.86</v>
      </c>
      <c r="Q24" s="77">
        <v>28.96</v>
      </c>
      <c r="R24" s="80">
        <v>0</v>
      </c>
      <c r="S24" s="80">
        <v>0</v>
      </c>
      <c r="T24" s="78">
        <f>SUMPRODUCT(LTA!F24:AJ24,LTA!F$101:AJ$101,LTA!F$103:AJ$103)</f>
        <v>12.309999999999999</v>
      </c>
      <c r="U24" s="78">
        <f>SUMPRODUCT(LTA!F24:AJ24,LTA!F$102:AJ$102,LTA!F$103:AJ$103)</f>
        <v>56.51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751.14</v>
      </c>
      <c r="AB24" s="117">
        <f>-STOA!N24</f>
        <v>0</v>
      </c>
      <c r="AC24">
        <f t="shared" si="0"/>
        <v>18.233722892916642</v>
      </c>
      <c r="AD24">
        <f t="shared" si="1"/>
        <v>2041.4722672899018</v>
      </c>
      <c r="AE24">
        <f>'IDT-1'!B24</f>
        <v>127</v>
      </c>
      <c r="AF24" s="26"/>
      <c r="AG24">
        <f t="shared" si="2"/>
        <v>2168.4722672899015</v>
      </c>
      <c r="AI24" s="75">
        <f>PXIL!H24</f>
        <v>0</v>
      </c>
      <c r="AJ24" s="75">
        <f>PXIL!N24</f>
        <v>0</v>
      </c>
      <c r="AK24" s="75">
        <f>RTM_IEX!H24</f>
        <v>34.909999999999997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5.6651824366110093</v>
      </c>
      <c r="F25">
        <f>GT_Spot!P25</f>
        <v>0</v>
      </c>
      <c r="G25">
        <f>PPCL_NG!P25</f>
        <v>33.950000000000003</v>
      </c>
      <c r="H25">
        <f>PPCL_Spot!P25</f>
        <v>4.4313033245072075</v>
      </c>
      <c r="I25">
        <f>Bawana_NG!P25</f>
        <v>99.396172590039228</v>
      </c>
      <c r="J25">
        <f>Bawana_RLNG!P25</f>
        <v>0</v>
      </c>
      <c r="K25">
        <f>Bawana_Spot!P25</f>
        <v>0</v>
      </c>
      <c r="L25">
        <f>TWOMCL!O25</f>
        <v>-6.1267902481104981</v>
      </c>
      <c r="M25">
        <f>EDWPCL!S25</f>
        <v>0</v>
      </c>
      <c r="N25">
        <f>'MSW BWN'!S25</f>
        <v>6.5742044000000002</v>
      </c>
      <c r="O25">
        <f>BRPL_ISGS_exbus!BB25</f>
        <v>944.31806393809586</v>
      </c>
      <c r="P25" s="77">
        <v>99.86</v>
      </c>
      <c r="Q25" s="77">
        <v>28.96</v>
      </c>
      <c r="R25" s="80">
        <v>0</v>
      </c>
      <c r="S25" s="80">
        <v>0</v>
      </c>
      <c r="T25" s="78">
        <f>SUMPRODUCT(LTA!F25:AJ25,LTA!F$101:AJ$101,LTA!F$103:AJ$103)</f>
        <v>12.07</v>
      </c>
      <c r="U25" s="78">
        <f>SUMPRODUCT(LTA!F25:AJ25,LTA!F$102:AJ$102,LTA!F$103:AJ$103)</f>
        <v>56.14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751.14</v>
      </c>
      <c r="AB25" s="117">
        <f>-STOA!N25</f>
        <v>0</v>
      </c>
      <c r="AC25">
        <f t="shared" si="0"/>
        <v>18.574565779989896</v>
      </c>
      <c r="AD25">
        <f t="shared" si="1"/>
        <v>2079.8635706611531</v>
      </c>
      <c r="AE25">
        <f>'IDT-1'!B25</f>
        <v>86</v>
      </c>
      <c r="AF25" s="26"/>
      <c r="AG25">
        <f t="shared" si="2"/>
        <v>2165.8635706611531</v>
      </c>
      <c r="AI25" s="75">
        <f>PXIL!H25</f>
        <v>0</v>
      </c>
      <c r="AJ25" s="75">
        <f>PXIL!N25</f>
        <v>0</v>
      </c>
      <c r="AK25" s="75">
        <f>RTM_IEX!H25</f>
        <v>62.06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5.6651824366110093</v>
      </c>
      <c r="F26">
        <f>GT_Spot!P26</f>
        <v>0</v>
      </c>
      <c r="G26">
        <f>PPCL_NG!P26</f>
        <v>33.950000000000003</v>
      </c>
      <c r="H26">
        <f>PPCL_Spot!P26</f>
        <v>4.6386356953837096</v>
      </c>
      <c r="I26">
        <f>Bawana_NG!P26</f>
        <v>99.396172590039228</v>
      </c>
      <c r="J26">
        <f>Bawana_RLNG!P26</f>
        <v>0</v>
      </c>
      <c r="K26">
        <f>Bawana_Spot!P26</f>
        <v>0</v>
      </c>
      <c r="L26">
        <f>TWOMCL!O26</f>
        <v>-6.1267902481104981</v>
      </c>
      <c r="M26">
        <f>EDWPCL!S26</f>
        <v>0</v>
      </c>
      <c r="N26">
        <f>'MSW BWN'!S26</f>
        <v>6.5424287999999988</v>
      </c>
      <c r="O26">
        <f>BRPL_ISGS_exbus!BB26</f>
        <v>954.77664491936559</v>
      </c>
      <c r="P26" s="77">
        <v>99.86</v>
      </c>
      <c r="Q26" s="77">
        <v>28.96</v>
      </c>
      <c r="R26" s="80">
        <v>0</v>
      </c>
      <c r="S26" s="80">
        <v>0</v>
      </c>
      <c r="T26" s="78">
        <f>SUMPRODUCT(LTA!F26:AJ26,LTA!F$101:AJ$101,LTA!F$103:AJ$103)</f>
        <v>12.52</v>
      </c>
      <c r="U26" s="78">
        <f>SUMPRODUCT(LTA!F26:AJ26,LTA!F$102:AJ$102,LTA!F$103:AJ$103)</f>
        <v>56.42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751.14</v>
      </c>
      <c r="AB26" s="117">
        <f>-STOA!N26</f>
        <v>0</v>
      </c>
      <c r="AC26">
        <f t="shared" si="0"/>
        <v>18.683106192208783</v>
      </c>
      <c r="AD26">
        <f t="shared" si="1"/>
        <v>2092.0891680010805</v>
      </c>
      <c r="AE26">
        <f>'IDT-1'!B26</f>
        <v>45</v>
      </c>
      <c r="AF26" s="26"/>
      <c r="AG26">
        <f t="shared" si="2"/>
        <v>2137.0891680010805</v>
      </c>
      <c r="AI26" s="75">
        <f>PXIL!H26</f>
        <v>0</v>
      </c>
      <c r="AJ26" s="75">
        <f>PXIL!N26</f>
        <v>0</v>
      </c>
      <c r="AK26" s="75">
        <f>RTM_IEX!H26</f>
        <v>63.03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5.6631863186318636</v>
      </c>
      <c r="F27">
        <f>GT_Spot!P27</f>
        <v>0</v>
      </c>
      <c r="G27">
        <f>PPCL_NG!P27</f>
        <v>33.950000000000003</v>
      </c>
      <c r="H27">
        <f>PPCL_Spot!P27</f>
        <v>4.91</v>
      </c>
      <c r="I27">
        <f>Bawana_NG!P27</f>
        <v>99.396172590039228</v>
      </c>
      <c r="J27">
        <f>Bawana_RLNG!P27</f>
        <v>0</v>
      </c>
      <c r="K27">
        <f>Bawana_Spot!P27</f>
        <v>0</v>
      </c>
      <c r="L27">
        <f>TWOMCL!O27</f>
        <v>-6.1267902481104981</v>
      </c>
      <c r="M27">
        <f>EDWPCL!S27</f>
        <v>0</v>
      </c>
      <c r="N27">
        <f>'MSW BWN'!S27</f>
        <v>6.8718915999999988</v>
      </c>
      <c r="O27">
        <f>BRPL_ISGS_exbus!BB27</f>
        <v>968.68361602016546</v>
      </c>
      <c r="P27" s="77">
        <v>99.86</v>
      </c>
      <c r="Q27" s="77">
        <v>28.96</v>
      </c>
      <c r="R27" s="80">
        <v>6.2</v>
      </c>
      <c r="S27" s="80">
        <v>0</v>
      </c>
      <c r="T27" s="78">
        <f>SUMPRODUCT(LTA!F27:AJ27,LTA!F$101:AJ$101,LTA!F$103:AJ$103)</f>
        <v>13.17</v>
      </c>
      <c r="U27" s="78">
        <f>SUMPRODUCT(LTA!F27:AJ27,LTA!F$102:AJ$102,LTA!F$103:AJ$103)</f>
        <v>56.28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534.44000000000005</v>
      </c>
      <c r="AB27" s="117">
        <f>-STOA!N27</f>
        <v>0</v>
      </c>
      <c r="AC27">
        <f t="shared" si="0"/>
        <v>17.031133250578232</v>
      </c>
      <c r="AD27">
        <f t="shared" si="1"/>
        <v>1906.0169430301478</v>
      </c>
      <c r="AE27">
        <f>'IDT-1'!B27</f>
        <v>209</v>
      </c>
      <c r="AF27" s="26"/>
      <c r="AG27">
        <f t="shared" si="2"/>
        <v>2115.0169430301476</v>
      </c>
      <c r="AI27" s="75">
        <f>PXIL!H27</f>
        <v>0</v>
      </c>
      <c r="AJ27" s="75">
        <f>PXIL!N27</f>
        <v>0</v>
      </c>
      <c r="AK27" s="75">
        <f>RTM_IEX!H27</f>
        <v>70.790000000000006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5.6631863186318636</v>
      </c>
      <c r="F28">
        <f>GT_Spot!P28</f>
        <v>0</v>
      </c>
      <c r="G28">
        <f>PPCL_NG!P28</f>
        <v>33.950000000000003</v>
      </c>
      <c r="H28">
        <f>PPCL_Spot!P28</f>
        <v>4.91</v>
      </c>
      <c r="I28">
        <f>Bawana_NG!P28</f>
        <v>99.396172590039228</v>
      </c>
      <c r="J28">
        <f>Bawana_RLNG!P28</f>
        <v>0</v>
      </c>
      <c r="K28">
        <f>Bawana_Spot!P28</f>
        <v>0</v>
      </c>
      <c r="L28">
        <f>TWOMCL!O28</f>
        <v>-6.1267902481104981</v>
      </c>
      <c r="M28">
        <f>EDWPCL!S28</f>
        <v>0</v>
      </c>
      <c r="N28">
        <f>'MSW BWN'!S28</f>
        <v>6.9438047999999997</v>
      </c>
      <c r="O28">
        <f>BRPL_ISGS_exbus!BB28</f>
        <v>972.77358257216554</v>
      </c>
      <c r="P28" s="77">
        <v>99.86</v>
      </c>
      <c r="Q28" s="77">
        <v>28.96</v>
      </c>
      <c r="R28" s="80">
        <v>14.835143979057591</v>
      </c>
      <c r="S28" s="80">
        <v>0</v>
      </c>
      <c r="T28" s="78">
        <f>SUMPRODUCT(LTA!F28:AJ28,LTA!F$101:AJ$101,LTA!F$103:AJ$103)</f>
        <v>16.45</v>
      </c>
      <c r="U28" s="78">
        <f>SUMPRODUCT(LTA!F28:AJ28,LTA!F$102:AJ$102,LTA!F$103:AJ$103)</f>
        <v>56.35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534.44000000000005</v>
      </c>
      <c r="AB28" s="117">
        <f>-STOA!N28</f>
        <v>0</v>
      </c>
      <c r="AC28">
        <f t="shared" si="0"/>
        <v>17.232803059411538</v>
      </c>
      <c r="AD28">
        <f t="shared" si="1"/>
        <v>1928.7322969523723</v>
      </c>
      <c r="AE28">
        <f>'IDT-1'!B28</f>
        <v>155</v>
      </c>
      <c r="AF28" s="26"/>
      <c r="AG28">
        <f t="shared" si="2"/>
        <v>2083.7322969523721</v>
      </c>
      <c r="AI28" s="75">
        <f>PXIL!H28</f>
        <v>0</v>
      </c>
      <c r="AJ28" s="75">
        <f>PXIL!N28</f>
        <v>0</v>
      </c>
      <c r="AK28" s="75">
        <f>RTM_IEX!H28</f>
        <v>77.56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5.6631863186318636</v>
      </c>
      <c r="F29">
        <f>GT_Spot!P29</f>
        <v>0</v>
      </c>
      <c r="G29">
        <f>PPCL_NG!P29</f>
        <v>33.950000000000003</v>
      </c>
      <c r="H29">
        <f>PPCL_Spot!P29</f>
        <v>4.91</v>
      </c>
      <c r="I29">
        <f>Bawana_NG!P29</f>
        <v>99.003922500891477</v>
      </c>
      <c r="J29">
        <f>Bawana_RLNG!P29</f>
        <v>0</v>
      </c>
      <c r="K29">
        <f>Bawana_Spot!P29</f>
        <v>0</v>
      </c>
      <c r="L29">
        <f>TWOMCL!O29</f>
        <v>-6.1267902481104981</v>
      </c>
      <c r="M29">
        <f>EDWPCL!S29</f>
        <v>0</v>
      </c>
      <c r="N29">
        <f>'MSW BWN'!S29</f>
        <v>6.6394279999999997</v>
      </c>
      <c r="O29">
        <f>BRPL_ISGS_exbus!BB29</f>
        <v>941.24345575729592</v>
      </c>
      <c r="P29" s="77">
        <v>99.86</v>
      </c>
      <c r="Q29" s="77">
        <v>28.96</v>
      </c>
      <c r="R29" s="80">
        <v>26.67</v>
      </c>
      <c r="S29" s="80">
        <v>0</v>
      </c>
      <c r="T29" s="78">
        <f>SUMPRODUCT(LTA!F29:AJ29,LTA!F$101:AJ$101,LTA!F$103:AJ$103)</f>
        <v>22.18</v>
      </c>
      <c r="U29" s="78">
        <f>SUMPRODUCT(LTA!F29:AJ29,LTA!F$102:AJ$102,LTA!F$103:AJ$103)</f>
        <v>56.2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534.44000000000005</v>
      </c>
      <c r="AB29" s="117">
        <f>-STOA!N29</f>
        <v>0</v>
      </c>
      <c r="AC29">
        <f t="shared" si="0"/>
        <v>16.906306359800478</v>
      </c>
      <c r="AD29">
        <f t="shared" si="1"/>
        <v>1891.9568959689084</v>
      </c>
      <c r="AE29">
        <f>'IDT-1'!B29</f>
        <v>132</v>
      </c>
      <c r="AF29" s="26"/>
      <c r="AG29">
        <f t="shared" si="2"/>
        <v>2023.9568959689084</v>
      </c>
      <c r="AI29" s="75">
        <f>PXIL!H29</f>
        <v>0</v>
      </c>
      <c r="AJ29" s="75">
        <f>PXIL!N29</f>
        <v>0</v>
      </c>
      <c r="AK29" s="75">
        <f>RTM_IEX!H29</f>
        <v>55.27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5.6631863186318636</v>
      </c>
      <c r="F30">
        <f>GT_Spot!P30</f>
        <v>0</v>
      </c>
      <c r="G30">
        <f>PPCL_NG!P30</f>
        <v>33.950000000000003</v>
      </c>
      <c r="H30">
        <f>PPCL_Spot!P30</f>
        <v>4.91</v>
      </c>
      <c r="I30">
        <f>Bawana_NG!P30</f>
        <v>99.003922500891477</v>
      </c>
      <c r="J30">
        <f>Bawana_RLNG!P30</f>
        <v>0</v>
      </c>
      <c r="K30">
        <f>Bawana_Spot!P30</f>
        <v>0</v>
      </c>
      <c r="L30">
        <f>TWOMCL!O30</f>
        <v>-6.0597285067873301</v>
      </c>
      <c r="M30">
        <f>EDWPCL!S30</f>
        <v>0</v>
      </c>
      <c r="N30">
        <f>'MSW BWN'!S30</f>
        <v>6.8802535999999987</v>
      </c>
      <c r="O30">
        <f>BRPL_ISGS_exbus!BB30</f>
        <v>924.80197931640055</v>
      </c>
      <c r="P30" s="77">
        <v>99.86</v>
      </c>
      <c r="Q30" s="77">
        <v>28.96</v>
      </c>
      <c r="R30" s="80">
        <v>44.365032331253538</v>
      </c>
      <c r="S30" s="80">
        <v>0</v>
      </c>
      <c r="T30" s="78">
        <f>SUMPRODUCT(LTA!F30:AJ30,LTA!F$101:AJ$101,LTA!F$103:AJ$103)</f>
        <v>30.310000000000002</v>
      </c>
      <c r="U30" s="78">
        <f>SUMPRODUCT(LTA!F30:AJ30,LTA!F$102:AJ$102,LTA!F$103:AJ$103)</f>
        <v>56.24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536.20000000000005</v>
      </c>
      <c r="AB30" s="117">
        <f>-STOA!N30</f>
        <v>0</v>
      </c>
      <c r="AC30">
        <f t="shared" si="0"/>
        <v>17.236629534224303</v>
      </c>
      <c r="AD30">
        <f t="shared" si="1"/>
        <v>1929.2980160261659</v>
      </c>
      <c r="AE30">
        <f>'IDT-1'!B30</f>
        <v>98</v>
      </c>
      <c r="AF30" s="26"/>
      <c r="AG30">
        <f t="shared" si="2"/>
        <v>2027.2980160261659</v>
      </c>
      <c r="AI30" s="75">
        <f>PXIL!H30</f>
        <v>0</v>
      </c>
      <c r="AJ30" s="75">
        <f>PXIL!N30</f>
        <v>0</v>
      </c>
      <c r="AK30" s="75">
        <f>RTM_IEX!H30</f>
        <v>81.45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5.83896103896104</v>
      </c>
      <c r="F31">
        <f>GT_Spot!P31</f>
        <v>0</v>
      </c>
      <c r="G31">
        <f>PPCL_NG!P31</f>
        <v>33.950000000000003</v>
      </c>
      <c r="H31">
        <f>PPCL_Spot!P31</f>
        <v>4.6986948069980556</v>
      </c>
      <c r="I31">
        <f>Bawana_NG!P31</f>
        <v>98.69</v>
      </c>
      <c r="J31">
        <f>Bawana_RLNG!P31</f>
        <v>0</v>
      </c>
      <c r="K31">
        <f>Bawana_Spot!P31</f>
        <v>0</v>
      </c>
      <c r="L31">
        <f>TWOMCL!O31</f>
        <v>-5.7013574660633486</v>
      </c>
      <c r="M31">
        <f>EDWPCL!S31</f>
        <v>0</v>
      </c>
      <c r="N31">
        <f>'MSW BWN'!S31</f>
        <v>7.0642175999999992</v>
      </c>
      <c r="O31">
        <f>BRPL_ISGS_exbus!BB31</f>
        <v>917.45341924408092</v>
      </c>
      <c r="P31" s="77">
        <v>99.86</v>
      </c>
      <c r="Q31" s="77">
        <v>28.96</v>
      </c>
      <c r="R31" s="80">
        <v>46</v>
      </c>
      <c r="S31" s="80">
        <v>0</v>
      </c>
      <c r="T31" s="78">
        <f>SUMPRODUCT(LTA!F31:AJ31,LTA!F$101:AJ$101,LTA!F$103:AJ$103)</f>
        <v>44.37</v>
      </c>
      <c r="U31" s="78">
        <f>SUMPRODUCT(LTA!F31:AJ31,LTA!F$102:AJ$102,LTA!F$103:AJ$103)</f>
        <v>56.43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537.56000000000006</v>
      </c>
      <c r="AB31" s="117">
        <f>-STOA!N31</f>
        <v>0</v>
      </c>
      <c r="AC31">
        <f t="shared" si="0"/>
        <v>17.634735954305686</v>
      </c>
      <c r="AD31">
        <f t="shared" si="1"/>
        <v>1974.8591992696709</v>
      </c>
      <c r="AE31">
        <f>'IDT-1'!B31</f>
        <v>72</v>
      </c>
      <c r="AF31" s="26"/>
      <c r="AG31">
        <f t="shared" si="2"/>
        <v>2046.8591992696709</v>
      </c>
      <c r="AI31" s="75">
        <f>PXIL!H31</f>
        <v>0</v>
      </c>
      <c r="AJ31" s="75">
        <f>PXIL!N31</f>
        <v>0</v>
      </c>
      <c r="AK31" s="75">
        <f>RTM_IEX!H31</f>
        <v>117.32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5.83896103896104</v>
      </c>
      <c r="F32">
        <f>GT_Spot!P32</f>
        <v>0</v>
      </c>
      <c r="G32">
        <f>PPCL_NG!P32</f>
        <v>33.950000000000003</v>
      </c>
      <c r="H32">
        <f>PPCL_Spot!P32</f>
        <v>4.91</v>
      </c>
      <c r="I32">
        <f>Bawana_NG!P32</f>
        <v>98.69</v>
      </c>
      <c r="J32">
        <f>Bawana_RLNG!P32</f>
        <v>0</v>
      </c>
      <c r="K32">
        <f>Bawana_Spot!P32</f>
        <v>0</v>
      </c>
      <c r="L32">
        <f>TWOMCL!O32</f>
        <v>-4.965610859728506</v>
      </c>
      <c r="M32">
        <f>EDWPCL!S32</f>
        <v>0</v>
      </c>
      <c r="N32">
        <f>'MSW BWN'!S32</f>
        <v>7.2013543999999987</v>
      </c>
      <c r="O32">
        <f>BRPL_ISGS_exbus!BB32</f>
        <v>922.32265396408081</v>
      </c>
      <c r="P32" s="77">
        <v>99.86</v>
      </c>
      <c r="Q32" s="77">
        <v>28.96</v>
      </c>
      <c r="R32" s="80">
        <v>46</v>
      </c>
      <c r="S32" s="80">
        <v>0</v>
      </c>
      <c r="T32" s="78">
        <f>SUMPRODUCT(LTA!F32:AJ32,LTA!F$101:AJ$101,LTA!F$103:AJ$103)</f>
        <v>59.769999999999996</v>
      </c>
      <c r="U32" s="78">
        <f>SUMPRODUCT(LTA!F32:AJ32,LTA!F$102:AJ$102,LTA!F$103:AJ$103)</f>
        <v>56.33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540.41000000000008</v>
      </c>
      <c r="AB32" s="117">
        <f>-STOA!N32</f>
        <v>0</v>
      </c>
      <c r="AC32">
        <f t="shared" si="0"/>
        <v>17.586471457185038</v>
      </c>
      <c r="AD32">
        <f t="shared" si="1"/>
        <v>1970.9008870861283</v>
      </c>
      <c r="AE32">
        <f>'IDT-1'!B32</f>
        <v>32</v>
      </c>
      <c r="AF32" s="26"/>
      <c r="AG32">
        <f t="shared" si="2"/>
        <v>2002.9008870861283</v>
      </c>
      <c r="AI32" s="75">
        <f>PXIL!H32</f>
        <v>0</v>
      </c>
      <c r="AJ32" s="75">
        <f>PXIL!N32</f>
        <v>0</v>
      </c>
      <c r="AK32" s="75">
        <f>RTM_IEX!H32</f>
        <v>89.21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9.4293732460243227</v>
      </c>
      <c r="F33">
        <f>GT_Spot!P33</f>
        <v>0</v>
      </c>
      <c r="G33">
        <f>PPCL_NG!P33</f>
        <v>33.950000000000003</v>
      </c>
      <c r="H33">
        <f>PPCL_Spot!P33</f>
        <v>10.06</v>
      </c>
      <c r="I33">
        <f>Bawana_NG!P33</f>
        <v>98.69</v>
      </c>
      <c r="J33">
        <f>Bawana_RLNG!P33</f>
        <v>0</v>
      </c>
      <c r="K33">
        <f>Bawana_Spot!P33</f>
        <v>0</v>
      </c>
      <c r="L33">
        <f>TWOMCL!O33</f>
        <v>-4.8081447963800894</v>
      </c>
      <c r="M33">
        <f>EDWPCL!S33</f>
        <v>0</v>
      </c>
      <c r="N33">
        <f>'MSW BWN'!S33</f>
        <v>7.2164059999999992</v>
      </c>
      <c r="O33">
        <f>BRPL_ISGS_exbus!BB33</f>
        <v>934.41525604648075</v>
      </c>
      <c r="P33" s="77">
        <v>99.86</v>
      </c>
      <c r="Q33" s="77">
        <v>28.96</v>
      </c>
      <c r="R33" s="80">
        <v>46</v>
      </c>
      <c r="S33" s="80">
        <v>0</v>
      </c>
      <c r="T33" s="78">
        <f>SUMPRODUCT(LTA!F33:AJ33,LTA!F$101:AJ$101,LTA!F$103:AJ$103)</f>
        <v>77.059999999999988</v>
      </c>
      <c r="U33" s="78">
        <f>SUMPRODUCT(LTA!F33:AJ33,LTA!F$102:AJ$102,LTA!F$103:AJ$103)</f>
        <v>56.59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547.41000000000008</v>
      </c>
      <c r="AB33" s="117">
        <f>-STOA!N33</f>
        <v>0</v>
      </c>
      <c r="AC33">
        <f t="shared" si="0"/>
        <v>17.395768433221487</v>
      </c>
      <c r="AD33">
        <f t="shared" si="1"/>
        <v>1949.7371220629034</v>
      </c>
      <c r="AE33">
        <f>'IDT-1'!B33</f>
        <v>5</v>
      </c>
      <c r="AF33" s="26"/>
      <c r="AG33">
        <f t="shared" si="2"/>
        <v>1954.7371220629034</v>
      </c>
      <c r="AI33" s="75">
        <f>PXIL!H33</f>
        <v>0</v>
      </c>
      <c r="AJ33" s="75">
        <f>PXIL!N33</f>
        <v>0</v>
      </c>
      <c r="AK33" s="75">
        <f>RTM_IEX!H33</f>
        <v>22.3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9.4293732460243227</v>
      </c>
      <c r="F34">
        <f>GT_Spot!P34</f>
        <v>0</v>
      </c>
      <c r="G34">
        <f>PPCL_NG!P34</f>
        <v>33.950000000000003</v>
      </c>
      <c r="H34">
        <f>PPCL_Spot!P34</f>
        <v>10.06</v>
      </c>
      <c r="I34">
        <f>Bawana_NG!P34</f>
        <v>98.69</v>
      </c>
      <c r="J34">
        <f>Bawana_RLNG!P34</f>
        <v>0</v>
      </c>
      <c r="K34">
        <f>Bawana_Spot!P34</f>
        <v>0</v>
      </c>
      <c r="L34">
        <f>TWOMCL!O34</f>
        <v>-4.8081447963800894</v>
      </c>
      <c r="M34">
        <f>EDWPCL!S34</f>
        <v>0</v>
      </c>
      <c r="N34">
        <f>'MSW BWN'!S34</f>
        <v>6.9354427999999997</v>
      </c>
      <c r="O34">
        <f>BRPL_ISGS_exbus!BB34</f>
        <v>921.68549993608076</v>
      </c>
      <c r="P34" s="77">
        <v>99.86</v>
      </c>
      <c r="Q34" s="77">
        <v>28.96</v>
      </c>
      <c r="R34" s="80">
        <v>46</v>
      </c>
      <c r="S34" s="80">
        <v>0</v>
      </c>
      <c r="T34" s="78">
        <f>SUMPRODUCT(LTA!F34:AJ34,LTA!F$101:AJ$101,LTA!F$103:AJ$103)</f>
        <v>95.97999999999999</v>
      </c>
      <c r="U34" s="78">
        <f>SUMPRODUCT(LTA!F34:AJ34,LTA!F$102:AJ$102,LTA!F$103:AJ$103)</f>
        <v>56.41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557.91000000000008</v>
      </c>
      <c r="AB34" s="117">
        <f>-STOA!N34</f>
        <v>0</v>
      </c>
      <c r="AC34">
        <f t="shared" si="0"/>
        <v>17.641018103289969</v>
      </c>
      <c r="AD34">
        <f t="shared" si="1"/>
        <v>1977.3611530824353</v>
      </c>
      <c r="AE34">
        <f>'IDT-1'!B34</f>
        <v>0</v>
      </c>
      <c r="AF34" s="26"/>
      <c r="AG34">
        <f t="shared" si="2"/>
        <v>1977.3611530824353</v>
      </c>
      <c r="AI34" s="75">
        <f>PXIL!H34</f>
        <v>0</v>
      </c>
      <c r="AJ34" s="75">
        <f>PXIL!N34</f>
        <v>0</v>
      </c>
      <c r="AK34" s="75">
        <f>RTM_IEX!H34</f>
        <v>33.94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9.1487371375116933</v>
      </c>
      <c r="F35">
        <f>GT_Spot!P35</f>
        <v>0</v>
      </c>
      <c r="G35">
        <f>PPCL_NG!P35</f>
        <v>33.950000000000003</v>
      </c>
      <c r="H35">
        <f>PPCL_Spot!P35</f>
        <v>9.06</v>
      </c>
      <c r="I35">
        <f>Bawana_NG!P35</f>
        <v>97.750000000000014</v>
      </c>
      <c r="J35">
        <f>Bawana_RLNG!P35</f>
        <v>0</v>
      </c>
      <c r="K35">
        <f>Bawana_Spot!P35</f>
        <v>0</v>
      </c>
      <c r="L35">
        <f>TWOMCL!O35</f>
        <v>-4.8936651583710402</v>
      </c>
      <c r="M35">
        <f>EDWPCL!S35</f>
        <v>0</v>
      </c>
      <c r="N35">
        <f>'MSW BWN'!S35</f>
        <v>7.2247680000000001</v>
      </c>
      <c r="O35">
        <f>BRPL_ISGS_exbus!BB35</f>
        <v>932.99125276223094</v>
      </c>
      <c r="P35" s="77">
        <v>99.86</v>
      </c>
      <c r="Q35" s="77">
        <v>28.96</v>
      </c>
      <c r="R35" s="80">
        <v>46.5</v>
      </c>
      <c r="S35" s="80">
        <v>0</v>
      </c>
      <c r="T35" s="78">
        <f>SUMPRODUCT(LTA!F35:AJ35,LTA!F$101:AJ$101,LTA!F$103:AJ$103)</f>
        <v>122.43</v>
      </c>
      <c r="U35" s="78">
        <f>SUMPRODUCT(LTA!F35:AJ35,LTA!F$102:AJ$102,LTA!F$103:AJ$103)</f>
        <v>56.32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520.54999999999995</v>
      </c>
      <c r="AB35" s="117">
        <f>-STOA!N35</f>
        <v>0</v>
      </c>
      <c r="AC35">
        <f t="shared" si="0"/>
        <v>17.572909895943951</v>
      </c>
      <c r="AD35">
        <f t="shared" si="1"/>
        <v>1915.2781828454276</v>
      </c>
      <c r="AE35">
        <f>'IDT-1'!B35</f>
        <v>27</v>
      </c>
      <c r="AF35" s="26"/>
      <c r="AG35">
        <f t="shared" si="2"/>
        <v>1942.2781828454276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-27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9.1487371375116933</v>
      </c>
      <c r="F36">
        <f>GT_Spot!P36</f>
        <v>0</v>
      </c>
      <c r="G36">
        <f>PPCL_NG!P36</f>
        <v>33.950000000000003</v>
      </c>
      <c r="H36">
        <f>PPCL_Spot!P36</f>
        <v>9.06</v>
      </c>
      <c r="I36">
        <f>Bawana_NG!P36</f>
        <v>97.908078852327463</v>
      </c>
      <c r="J36">
        <f>Bawana_RLNG!P36</f>
        <v>0</v>
      </c>
      <c r="K36">
        <f>Bawana_Spot!P36</f>
        <v>0</v>
      </c>
      <c r="L36">
        <f>TWOMCL!O36</f>
        <v>-4.417194570135746</v>
      </c>
      <c r="M36">
        <f>EDWPCL!S36</f>
        <v>0</v>
      </c>
      <c r="N36">
        <f>'MSW BWN'!S36</f>
        <v>6.8233919999999992</v>
      </c>
      <c r="O36">
        <f>BRPL_ISGS_exbus!BB36</f>
        <v>914.62163143474845</v>
      </c>
      <c r="P36" s="77">
        <v>99.86</v>
      </c>
      <c r="Q36" s="77">
        <v>28.96</v>
      </c>
      <c r="R36" s="80">
        <v>46.5</v>
      </c>
      <c r="S36" s="80">
        <v>0</v>
      </c>
      <c r="T36" s="78">
        <f>SUMPRODUCT(LTA!F36:AJ36,LTA!F$101:AJ$101,LTA!F$103:AJ$103)</f>
        <v>147.38</v>
      </c>
      <c r="U36" s="78">
        <f>SUMPRODUCT(LTA!F36:AJ36,LTA!F$102:AJ$102,LTA!F$103:AJ$103)</f>
        <v>56.339999999999996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526.15</v>
      </c>
      <c r="AB36" s="117">
        <f>-STOA!N36</f>
        <v>0</v>
      </c>
      <c r="AC36">
        <f t="shared" si="0"/>
        <v>17.647504603620384</v>
      </c>
      <c r="AD36">
        <f t="shared" si="1"/>
        <v>1978.8771402508312</v>
      </c>
      <c r="AE36">
        <f>'IDT-1'!B36</f>
        <v>28</v>
      </c>
      <c r="AF36" s="26"/>
      <c r="AG36">
        <f t="shared" si="2"/>
        <v>2006.8771402508312</v>
      </c>
      <c r="AI36" s="75">
        <f>PXIL!H36</f>
        <v>0</v>
      </c>
      <c r="AJ36" s="75">
        <f>PXIL!N36</f>
        <v>0</v>
      </c>
      <c r="AK36" s="75">
        <f>RTM_IEX!H36</f>
        <v>24.24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9.1487371375116933</v>
      </c>
      <c r="F37">
        <f>GT_Spot!P37</f>
        <v>0</v>
      </c>
      <c r="G37">
        <f>PPCL_NG!P37</f>
        <v>33.950000000000003</v>
      </c>
      <c r="H37">
        <f>PPCL_Spot!P37</f>
        <v>9</v>
      </c>
      <c r="I37">
        <f>Bawana_NG!P37</f>
        <v>99.62</v>
      </c>
      <c r="J37">
        <f>Bawana_RLNG!P37</f>
        <v>0</v>
      </c>
      <c r="K37">
        <f>Bawana_Spot!P37</f>
        <v>0</v>
      </c>
      <c r="L37">
        <f>TWOMCL!O37</f>
        <v>-4.9452488687782798</v>
      </c>
      <c r="M37">
        <f>EDWPCL!S37</f>
        <v>0</v>
      </c>
      <c r="N37">
        <f>'MSW BWN'!S37</f>
        <v>6.7999783999999988</v>
      </c>
      <c r="O37">
        <f>BRPL_ISGS_exbus!BB37</f>
        <v>911.44105646964454</v>
      </c>
      <c r="P37" s="77">
        <v>99.86</v>
      </c>
      <c r="Q37" s="77">
        <v>28.96</v>
      </c>
      <c r="R37" s="80">
        <v>46.5</v>
      </c>
      <c r="S37" s="80">
        <v>0</v>
      </c>
      <c r="T37" s="78">
        <f>SUMPRODUCT(LTA!F37:AJ37,LTA!F$101:AJ$101,LTA!F$103:AJ$103)</f>
        <v>172.81</v>
      </c>
      <c r="U37" s="78">
        <f>SUMPRODUCT(LTA!F37:AJ37,LTA!F$102:AJ$102,LTA!F$103:AJ$103)</f>
        <v>56.269999999999996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531.75</v>
      </c>
      <c r="AB37" s="117">
        <f>-STOA!N37</f>
        <v>0</v>
      </c>
      <c r="AC37">
        <f t="shared" si="0"/>
        <v>18.114942537292162</v>
      </c>
      <c r="AD37">
        <f t="shared" si="1"/>
        <v>1936.0495806010856</v>
      </c>
      <c r="AE37">
        <f>'IDT-1'!B37</f>
        <v>15</v>
      </c>
      <c r="AF37" s="26"/>
      <c r="AG37">
        <f t="shared" si="2"/>
        <v>1951.0495806010856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-47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9.1487371375116933</v>
      </c>
      <c r="F38">
        <f>GT_Spot!P38</f>
        <v>0</v>
      </c>
      <c r="G38">
        <f>PPCL_NG!P38</f>
        <v>33.950000000000003</v>
      </c>
      <c r="H38">
        <f>PPCL_Spot!P38</f>
        <v>9.06</v>
      </c>
      <c r="I38">
        <f>Bawana_NG!P38</f>
        <v>99.62</v>
      </c>
      <c r="J38">
        <f>Bawana_RLNG!P38</f>
        <v>0</v>
      </c>
      <c r="K38">
        <f>Bawana_Spot!P38</f>
        <v>0</v>
      </c>
      <c r="L38">
        <f>TWOMCL!O38</f>
        <v>-5.3104072398190043</v>
      </c>
      <c r="M38">
        <f>EDWPCL!S38</f>
        <v>0</v>
      </c>
      <c r="N38">
        <f>'MSW BWN'!S38</f>
        <v>7.0558556000000001</v>
      </c>
      <c r="O38">
        <f>BRPL_ISGS_exbus!BB38</f>
        <v>911.44105646964454</v>
      </c>
      <c r="P38" s="77">
        <v>99.86</v>
      </c>
      <c r="Q38" s="77">
        <v>28.96</v>
      </c>
      <c r="R38" s="80">
        <v>46.5</v>
      </c>
      <c r="S38" s="80">
        <v>0</v>
      </c>
      <c r="T38" s="78">
        <f>SUMPRODUCT(LTA!F38:AJ38,LTA!F$101:AJ$101,LTA!F$103:AJ$103)</f>
        <v>198.59</v>
      </c>
      <c r="U38" s="78">
        <f>SUMPRODUCT(LTA!F38:AJ38,LTA!F$102:AJ$102,LTA!F$103:AJ$103)</f>
        <v>51.79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536.65</v>
      </c>
      <c r="AB38" s="117">
        <f>-STOA!N38</f>
        <v>0</v>
      </c>
      <c r="AC38">
        <f t="shared" si="0"/>
        <v>17.934252185692877</v>
      </c>
      <c r="AD38">
        <f t="shared" si="1"/>
        <v>2009.3809897816441</v>
      </c>
      <c r="AE38">
        <f>'IDT-1'!B38</f>
        <v>4</v>
      </c>
      <c r="AF38" s="26"/>
      <c r="AG38">
        <f t="shared" si="2"/>
        <v>2013.3809897816441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9.1487371375116933</v>
      </c>
      <c r="F39">
        <f>GT_Spot!P39</f>
        <v>0</v>
      </c>
      <c r="G39">
        <f>PPCL_NG!P39</f>
        <v>33.950000000000003</v>
      </c>
      <c r="H39">
        <f>PPCL_Spot!P39</f>
        <v>9.06</v>
      </c>
      <c r="I39">
        <f>Bawana_NG!P39</f>
        <v>99.62</v>
      </c>
      <c r="J39">
        <f>Bawana_RLNG!P39</f>
        <v>0</v>
      </c>
      <c r="K39">
        <f>Bawana_Spot!P39</f>
        <v>0</v>
      </c>
      <c r="L39">
        <f>TWOMCL!O39</f>
        <v>-5.5384615384615374</v>
      </c>
      <c r="M39">
        <f>EDWPCL!S39</f>
        <v>0</v>
      </c>
      <c r="N39">
        <f>'MSW BWN'!S39</f>
        <v>7.1127171999999996</v>
      </c>
      <c r="O39">
        <f>BRPL_ISGS_exbus!BB39</f>
        <v>911.44105646964454</v>
      </c>
      <c r="P39" s="77">
        <v>99.86</v>
      </c>
      <c r="Q39" s="77">
        <v>28.96</v>
      </c>
      <c r="R39" s="80">
        <v>46.5</v>
      </c>
      <c r="S39" s="80">
        <v>0</v>
      </c>
      <c r="T39" s="78">
        <f>SUMPRODUCT(LTA!F39:AJ39,LTA!F$101:AJ$101,LTA!F$103:AJ$103)</f>
        <v>213.26000000000002</v>
      </c>
      <c r="U39" s="78">
        <f>SUMPRODUCT(LTA!F39:AJ39,LTA!F$102:AJ$102,LTA!F$103:AJ$103)</f>
        <v>51.73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542.25</v>
      </c>
      <c r="AB39" s="117">
        <f>-STOA!N39</f>
        <v>0</v>
      </c>
      <c r="AC39">
        <f t="shared" si="0"/>
        <v>18.540775383983586</v>
      </c>
      <c r="AD39">
        <f t="shared" si="1"/>
        <v>1980.813273884711</v>
      </c>
      <c r="AE39">
        <f>'IDT-1'!B39</f>
        <v>20</v>
      </c>
      <c r="AF39" s="26"/>
      <c r="AG39">
        <f t="shared" si="2"/>
        <v>2000.813273884711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-48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21.563469526259361</v>
      </c>
      <c r="F40">
        <f>GT_Spot!P40</f>
        <v>0</v>
      </c>
      <c r="G40">
        <f>PPCL_NG!P40</f>
        <v>33.950000000000003</v>
      </c>
      <c r="H40">
        <f>PPCL_Spot!P40</f>
        <v>9.06</v>
      </c>
      <c r="I40">
        <f>Bawana_NG!P40</f>
        <v>99.62</v>
      </c>
      <c r="J40">
        <f>Bawana_RLNG!P40</f>
        <v>0</v>
      </c>
      <c r="K40">
        <f>Bawana_Spot!P40</f>
        <v>0</v>
      </c>
      <c r="L40">
        <f>TWOMCL!O40</f>
        <v>-6.092307692307692</v>
      </c>
      <c r="M40">
        <f>EDWPCL!S40</f>
        <v>0</v>
      </c>
      <c r="N40">
        <f>'MSW BWN'!S40</f>
        <v>7.2164059999999992</v>
      </c>
      <c r="O40">
        <f>BRPL_ISGS_exbus!BB40</f>
        <v>911.44105646964454</v>
      </c>
      <c r="P40" s="77">
        <v>99.86</v>
      </c>
      <c r="Q40" s="77">
        <v>28.96</v>
      </c>
      <c r="R40" s="80">
        <v>46.5</v>
      </c>
      <c r="S40" s="80">
        <v>0</v>
      </c>
      <c r="T40" s="78">
        <f>SUMPRODUCT(LTA!F40:AJ40,LTA!F$101:AJ$101,LTA!F$103:AJ$103)</f>
        <v>236.18999999999997</v>
      </c>
      <c r="U40" s="78">
        <f>SUMPRODUCT(LTA!F40:AJ40,LTA!F$102:AJ$102,LTA!F$103:AJ$103)</f>
        <v>51.83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563.09</v>
      </c>
      <c r="AB40" s="117">
        <f>-STOA!N40</f>
        <v>0</v>
      </c>
      <c r="AC40">
        <f t="shared" si="0"/>
        <v>18.615760486160713</v>
      </c>
      <c r="AD40">
        <f t="shared" si="1"/>
        <v>2084.5728638174355</v>
      </c>
      <c r="AE40">
        <f>'IDT-1'!B40</f>
        <v>45</v>
      </c>
      <c r="AF40" s="26"/>
      <c r="AG40">
        <f t="shared" si="2"/>
        <v>2129.5728638174355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21.334502833566798</v>
      </c>
      <c r="F41">
        <f>GT_Spot!P41</f>
        <v>0</v>
      </c>
      <c r="G41">
        <f>PPCL_NG!P41</f>
        <v>33.950000000000003</v>
      </c>
      <c r="H41">
        <f>PPCL_Spot!P41</f>
        <v>9.06</v>
      </c>
      <c r="I41">
        <f>Bawana_NG!P41</f>
        <v>99.62</v>
      </c>
      <c r="J41">
        <f>Bawana_RLNG!P41</f>
        <v>0</v>
      </c>
      <c r="K41">
        <f>Bawana_Spot!P41</f>
        <v>0</v>
      </c>
      <c r="L41">
        <f>TWOMCL!O41</f>
        <v>-6.1267902481104981</v>
      </c>
      <c r="M41">
        <f>EDWPCL!S41</f>
        <v>0</v>
      </c>
      <c r="N41">
        <f>'MSW BWN'!S41</f>
        <v>7.3368187999999988</v>
      </c>
      <c r="O41">
        <f>BRPL_ISGS_exbus!BB41</f>
        <v>913.32160282644452</v>
      </c>
      <c r="P41" s="77">
        <v>99.86</v>
      </c>
      <c r="Q41" s="77">
        <v>28.96</v>
      </c>
      <c r="R41" s="80">
        <v>46.5</v>
      </c>
      <c r="S41" s="80">
        <v>0</v>
      </c>
      <c r="T41" s="78">
        <f>SUMPRODUCT(LTA!F41:AJ41,LTA!F$101:AJ$101,LTA!F$103:AJ$103)</f>
        <v>257.22999999999996</v>
      </c>
      <c r="U41" s="78">
        <f>SUMPRODUCT(LTA!F41:AJ41,LTA!F$102:AJ$102,LTA!F$103:AJ$103)</f>
        <v>51.89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597.78</v>
      </c>
      <c r="AB41" s="117">
        <f>-STOA!N41</f>
        <v>0</v>
      </c>
      <c r="AC41">
        <f t="shared" si="0"/>
        <v>19.122612160372565</v>
      </c>
      <c r="AD41">
        <f t="shared" si="1"/>
        <v>2141.593522051528</v>
      </c>
      <c r="AE41">
        <f>'IDT-1'!B41</f>
        <v>29.033000000000001</v>
      </c>
      <c r="AF41" s="26"/>
      <c r="AG41">
        <f t="shared" si="2"/>
        <v>2170.6265220515279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21.334502833566798</v>
      </c>
      <c r="F42">
        <f>GT_Spot!P42</f>
        <v>0</v>
      </c>
      <c r="G42">
        <f>PPCL_NG!P42</f>
        <v>33.950000000000003</v>
      </c>
      <c r="H42">
        <f>PPCL_Spot!P42</f>
        <v>9.06</v>
      </c>
      <c r="I42">
        <f>Bawana_NG!P42</f>
        <v>99.61999999999999</v>
      </c>
      <c r="J42">
        <f>Bawana_RLNG!P42</f>
        <v>0</v>
      </c>
      <c r="K42">
        <f>Bawana_Spot!P42</f>
        <v>0</v>
      </c>
      <c r="L42">
        <f>TWOMCL!O42</f>
        <v>-6.1267902481104981</v>
      </c>
      <c r="M42">
        <f>EDWPCL!S42</f>
        <v>0</v>
      </c>
      <c r="N42">
        <f>'MSW BWN'!S42</f>
        <v>7.2883191999999983</v>
      </c>
      <c r="O42">
        <f>BRPL_ISGS_exbus!BB42</f>
        <v>913.32027379179704</v>
      </c>
      <c r="P42" s="77">
        <v>99.86</v>
      </c>
      <c r="Q42" s="77">
        <v>28.96</v>
      </c>
      <c r="R42" s="80">
        <v>46.5</v>
      </c>
      <c r="S42" s="80">
        <v>0</v>
      </c>
      <c r="T42" s="78">
        <f>SUMPRODUCT(LTA!F42:AJ42,LTA!F$101:AJ$101,LTA!F$103:AJ$103)</f>
        <v>277.29000000000002</v>
      </c>
      <c r="U42" s="78">
        <f>SUMPRODUCT(LTA!F42:AJ42,LTA!F$102:AJ$102,LTA!F$103:AJ$103)</f>
        <v>51.8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2.91</v>
      </c>
      <c r="Z42" s="75">
        <f>IEX!N42</f>
        <v>0</v>
      </c>
      <c r="AA42" s="117">
        <f>STOA!H42</f>
        <v>631.77</v>
      </c>
      <c r="AB42" s="117">
        <f>-STOA!N42</f>
        <v>0</v>
      </c>
      <c r="AC42">
        <f t="shared" si="0"/>
        <v>19.622629668387667</v>
      </c>
      <c r="AD42">
        <f t="shared" si="1"/>
        <v>2197.9136759088656</v>
      </c>
      <c r="AE42">
        <f>'IDT-1'!B42</f>
        <v>7</v>
      </c>
      <c r="AF42" s="26"/>
      <c r="AG42">
        <f t="shared" si="2"/>
        <v>2204.9136759088656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21.334502833566798</v>
      </c>
      <c r="F43">
        <f>GT_Spot!P43</f>
        <v>0</v>
      </c>
      <c r="G43">
        <f>PPCL_NG!P43</f>
        <v>33.950000000000003</v>
      </c>
      <c r="H43">
        <f>PPCL_Spot!P43</f>
        <v>7</v>
      </c>
      <c r="I43">
        <f>Bawana_NG!P43</f>
        <v>99.61999999999999</v>
      </c>
      <c r="J43">
        <f>Bawana_RLNG!P43</f>
        <v>0</v>
      </c>
      <c r="K43">
        <f>Bawana_Spot!P43</f>
        <v>0</v>
      </c>
      <c r="L43">
        <f>TWOMCL!O43</f>
        <v>-6.1267902481104981</v>
      </c>
      <c r="M43">
        <f>EDWPCL!S43</f>
        <v>0</v>
      </c>
      <c r="N43">
        <f>'MSW BWN'!S43</f>
        <v>7.2331300000000001</v>
      </c>
      <c r="O43">
        <f>BRPL_ISGS_exbus!BB43</f>
        <v>909.38507350819259</v>
      </c>
      <c r="P43" s="77">
        <v>105.1145171687653</v>
      </c>
      <c r="Q43" s="77">
        <v>28.96</v>
      </c>
      <c r="R43" s="80">
        <v>46.5</v>
      </c>
      <c r="S43" s="80">
        <v>0</v>
      </c>
      <c r="T43" s="78">
        <f>SUMPRODUCT(LTA!F43:AJ43,LTA!F$101:AJ$101,LTA!F$103:AJ$103)</f>
        <v>292.15000000000003</v>
      </c>
      <c r="U43" s="78">
        <f>SUMPRODUCT(LTA!F43:AJ43,LTA!F$102:AJ$102,LTA!F$103:AJ$103)</f>
        <v>51.91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3.88</v>
      </c>
      <c r="Z43" s="75">
        <f>IEX!N43</f>
        <v>0</v>
      </c>
      <c r="AA43" s="117">
        <f>STOA!H43</f>
        <v>654.66</v>
      </c>
      <c r="AB43" s="117">
        <f>-STOA!N43</f>
        <v>0</v>
      </c>
      <c r="AC43">
        <f t="shared" si="0"/>
        <v>20.89841150936979</v>
      </c>
      <c r="AD43">
        <f t="shared" si="1"/>
        <v>2128.6720217530446</v>
      </c>
      <c r="AE43">
        <f>'IDT-1'!B43</f>
        <v>0</v>
      </c>
      <c r="AF43" s="26"/>
      <c r="AG43">
        <f t="shared" si="2"/>
        <v>2128.6720217530446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-106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21.334502833566798</v>
      </c>
      <c r="F44">
        <f>GT_Spot!P44</f>
        <v>0</v>
      </c>
      <c r="G44">
        <f>PPCL_NG!P44</f>
        <v>33.950000000000003</v>
      </c>
      <c r="H44">
        <f>PPCL_Spot!P44</f>
        <v>7.41</v>
      </c>
      <c r="I44">
        <f>Bawana_NG!P44</f>
        <v>99.61999999999999</v>
      </c>
      <c r="J44">
        <f>Bawana_RLNG!P44</f>
        <v>0</v>
      </c>
      <c r="K44">
        <f>Bawana_Spot!P44</f>
        <v>0</v>
      </c>
      <c r="L44">
        <f>TWOMCL!O44</f>
        <v>-6.1267902481104981</v>
      </c>
      <c r="M44">
        <f>EDWPCL!S44</f>
        <v>0</v>
      </c>
      <c r="N44">
        <f>'MSW BWN'!S44</f>
        <v>7.2816296000000005</v>
      </c>
      <c r="O44">
        <f>BRPL_ISGS_exbus!BB44</f>
        <v>909.38309985930846</v>
      </c>
      <c r="P44" s="77">
        <v>105.1145171687653</v>
      </c>
      <c r="Q44" s="77">
        <v>28.96</v>
      </c>
      <c r="R44" s="80">
        <v>46.5</v>
      </c>
      <c r="S44" s="80">
        <v>0</v>
      </c>
      <c r="T44" s="78">
        <f>SUMPRODUCT(LTA!F44:AJ44,LTA!F$101:AJ$101,LTA!F$103:AJ$103)</f>
        <v>307.33999999999997</v>
      </c>
      <c r="U44" s="78">
        <f>SUMPRODUCT(LTA!F44:AJ44,LTA!F$102:AJ$102,LTA!F$103:AJ$103)</f>
        <v>51.89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23.27</v>
      </c>
      <c r="Z44" s="75">
        <f>IEX!N44</f>
        <v>0</v>
      </c>
      <c r="AA44" s="117">
        <f>STOA!H44</f>
        <v>658.16</v>
      </c>
      <c r="AB44" s="117">
        <f>-STOA!N44</f>
        <v>0</v>
      </c>
      <c r="AC44">
        <f t="shared" si="0"/>
        <v>21.015403749684726</v>
      </c>
      <c r="AD44">
        <f t="shared" si="1"/>
        <v>2192.0715554638455</v>
      </c>
      <c r="AE44">
        <f>'IDT-1'!B44</f>
        <v>0</v>
      </c>
      <c r="AF44" s="26"/>
      <c r="AG44">
        <f t="shared" si="2"/>
        <v>2192.0715554638455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-81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20.237790765879929</v>
      </c>
      <c r="F45">
        <f>GT_Spot!P45</f>
        <v>0</v>
      </c>
      <c r="G45">
        <f>PPCL_NG!P45</f>
        <v>33.950000000000003</v>
      </c>
      <c r="H45">
        <f>PPCL_Spot!P45</f>
        <v>7.41</v>
      </c>
      <c r="I45">
        <f>Bawana_NG!P45</f>
        <v>99.61999999999999</v>
      </c>
      <c r="J45">
        <f>Bawana_RLNG!P45</f>
        <v>0</v>
      </c>
      <c r="K45">
        <f>Bawana_Spot!P45</f>
        <v>0</v>
      </c>
      <c r="L45">
        <f>TWOMCL!O45</f>
        <v>-6.1267902481104981</v>
      </c>
      <c r="M45">
        <f>EDWPCL!S45</f>
        <v>0</v>
      </c>
      <c r="N45">
        <f>'MSW BWN'!S45</f>
        <v>7.241492</v>
      </c>
      <c r="O45">
        <f>BRPL_ISGS_exbus!BB45</f>
        <v>906.92893205172084</v>
      </c>
      <c r="P45" s="77">
        <v>105.1145171687653</v>
      </c>
      <c r="Q45" s="77">
        <v>28.96</v>
      </c>
      <c r="R45" s="80">
        <v>46.5</v>
      </c>
      <c r="S45" s="80">
        <v>0</v>
      </c>
      <c r="T45" s="78">
        <f>SUMPRODUCT(LTA!F45:AJ45,LTA!F$101:AJ$101,LTA!F$103:AJ$103)</f>
        <v>314.59999999999997</v>
      </c>
      <c r="U45" s="78">
        <f>SUMPRODUCT(LTA!F45:AJ45,LTA!F$102:AJ$102,LTA!F$103:AJ$103)</f>
        <v>51.9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11.64</v>
      </c>
      <c r="Z45" s="75">
        <f>IEX!N45</f>
        <v>0</v>
      </c>
      <c r="AA45" s="117">
        <f>STOA!H45</f>
        <v>694.36</v>
      </c>
      <c r="AB45" s="117">
        <f>-STOA!N45</f>
        <v>0</v>
      </c>
      <c r="AC45">
        <f t="shared" si="0"/>
        <v>20.562622721648882</v>
      </c>
      <c r="AD45">
        <f t="shared" si="1"/>
        <v>2299.7733190166068</v>
      </c>
      <c r="AE45">
        <f>'IDT-1'!B45</f>
        <v>0</v>
      </c>
      <c r="AF45" s="26"/>
      <c r="AG45">
        <f t="shared" si="2"/>
        <v>2299.7733190166068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-2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20.237790765879929</v>
      </c>
      <c r="F46">
        <f>GT_Spot!P46</f>
        <v>0</v>
      </c>
      <c r="G46">
        <f>PPCL_NG!P46</f>
        <v>33.950000000000003</v>
      </c>
      <c r="H46">
        <f>PPCL_Spot!P46</f>
        <v>7.41</v>
      </c>
      <c r="I46">
        <f>Bawana_NG!P46</f>
        <v>99.61999999999999</v>
      </c>
      <c r="J46">
        <f>Bawana_RLNG!P46</f>
        <v>0</v>
      </c>
      <c r="K46">
        <f>Bawana_Spot!P46</f>
        <v>0</v>
      </c>
      <c r="L46">
        <f>TWOMCL!O46</f>
        <v>-5.6877828054298636</v>
      </c>
      <c r="M46">
        <f>EDWPCL!S46</f>
        <v>0</v>
      </c>
      <c r="N46">
        <f>'MSW BWN'!S46</f>
        <v>7.2164059999999992</v>
      </c>
      <c r="O46">
        <f>BRPL_ISGS_exbus!BB46</f>
        <v>906.92951136304202</v>
      </c>
      <c r="P46" s="77">
        <v>105.1145171687653</v>
      </c>
      <c r="Q46" s="77">
        <v>28.96</v>
      </c>
      <c r="R46" s="80">
        <v>46.5</v>
      </c>
      <c r="S46" s="80">
        <v>0</v>
      </c>
      <c r="T46" s="78">
        <f>SUMPRODUCT(LTA!F46:AJ46,LTA!F$101:AJ$101,LTA!F$103:AJ$103)</f>
        <v>320.07000000000005</v>
      </c>
      <c r="U46" s="78">
        <f>SUMPRODUCT(LTA!F46:AJ46,LTA!F$102:AJ$102,LTA!F$103:AJ$103)</f>
        <v>51.89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722.91</v>
      </c>
      <c r="AB46" s="117">
        <f>-STOA!N46</f>
        <v>0</v>
      </c>
      <c r="AC46">
        <f t="shared" si="0"/>
        <v>20.986196814306275</v>
      </c>
      <c r="AD46">
        <f t="shared" si="1"/>
        <v>2296.1342456779512</v>
      </c>
      <c r="AE46">
        <f>'IDT-1'!B46</f>
        <v>0</v>
      </c>
      <c r="AF46" s="26"/>
      <c r="AG46">
        <f t="shared" si="2"/>
        <v>2296.1342456779512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-28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9.1487371375116933</v>
      </c>
      <c r="F47">
        <f>GT_Spot!P47</f>
        <v>0</v>
      </c>
      <c r="G47">
        <f>PPCL_NG!P47</f>
        <v>33.950000000000003</v>
      </c>
      <c r="H47">
        <f>PPCL_Spot!P47</f>
        <v>7.41</v>
      </c>
      <c r="I47">
        <f>Bawana_NG!P47</f>
        <v>99.61999999999999</v>
      </c>
      <c r="J47">
        <f>Bawana_RLNG!P47</f>
        <v>0</v>
      </c>
      <c r="K47">
        <f>Bawana_Spot!P47</f>
        <v>0</v>
      </c>
      <c r="L47">
        <f>TWOMCL!O47</f>
        <v>-5.8778280542986421</v>
      </c>
      <c r="M47">
        <f>EDWPCL!S47</f>
        <v>0</v>
      </c>
      <c r="N47">
        <f>'MSW BWN'!S47</f>
        <v>7.2816296000000005</v>
      </c>
      <c r="O47">
        <f>BRPL_ISGS_exbus!BB47</f>
        <v>908.7615491622812</v>
      </c>
      <c r="P47" s="77">
        <v>105.1145171687653</v>
      </c>
      <c r="Q47" s="77">
        <v>28.96</v>
      </c>
      <c r="R47" s="80">
        <v>46.5</v>
      </c>
      <c r="S47" s="80">
        <v>0</v>
      </c>
      <c r="T47" s="78">
        <f>SUMPRODUCT(LTA!F47:AJ47,LTA!F$101:AJ$101,LTA!F$103:AJ$103)</f>
        <v>323.03000000000003</v>
      </c>
      <c r="U47" s="78">
        <f>SUMPRODUCT(LTA!F47:AJ47,LTA!F$102:AJ$102,LTA!F$103:AJ$103)</f>
        <v>51.769999999999996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18.420000000000002</v>
      </c>
      <c r="Z47" s="75">
        <f>IEX!N47</f>
        <v>0</v>
      </c>
      <c r="AA47" s="117">
        <f>STOA!H47</f>
        <v>725.01</v>
      </c>
      <c r="AB47" s="117">
        <f>-STOA!N47</f>
        <v>0</v>
      </c>
      <c r="AC47">
        <f t="shared" si="0"/>
        <v>21.307883094132681</v>
      </c>
      <c r="AD47">
        <f t="shared" si="1"/>
        <v>2287.790721920127</v>
      </c>
      <c r="AE47">
        <f>'IDT-1'!B47</f>
        <v>0</v>
      </c>
      <c r="AF47" s="26"/>
      <c r="AG47">
        <f t="shared" si="2"/>
        <v>2287.790721920127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-50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9.1487371375116933</v>
      </c>
      <c r="F48">
        <f>GT_Spot!P48</f>
        <v>0</v>
      </c>
      <c r="G48">
        <f>PPCL_NG!P48</f>
        <v>33.950000000000003</v>
      </c>
      <c r="H48">
        <f>PPCL_Spot!P48</f>
        <v>7.41</v>
      </c>
      <c r="I48">
        <f>Bawana_NG!P48</f>
        <v>99.61999999999999</v>
      </c>
      <c r="J48">
        <f>Bawana_RLNG!P48</f>
        <v>0</v>
      </c>
      <c r="K48">
        <f>Bawana_Spot!P48</f>
        <v>0</v>
      </c>
      <c r="L48">
        <f>TWOMCL!O48</f>
        <v>-6.1267902481104981</v>
      </c>
      <c r="M48">
        <f>EDWPCL!S48</f>
        <v>0</v>
      </c>
      <c r="N48">
        <f>'MSW BWN'!S48</f>
        <v>7.4890071999999988</v>
      </c>
      <c r="O48">
        <f>BRPL_ISGS_exbus!BB48</f>
        <v>908.76211360020409</v>
      </c>
      <c r="P48" s="77">
        <v>105.1145171687653</v>
      </c>
      <c r="Q48" s="77">
        <v>28.96</v>
      </c>
      <c r="R48" s="80">
        <v>46.5</v>
      </c>
      <c r="S48" s="80">
        <v>0</v>
      </c>
      <c r="T48" s="78">
        <f>SUMPRODUCT(LTA!F48:AJ48,LTA!F$101:AJ$101,LTA!F$103:AJ$103)</f>
        <v>324.71000000000004</v>
      </c>
      <c r="U48" s="78">
        <f>SUMPRODUCT(LTA!F48:AJ48,LTA!F$102:AJ$102,LTA!F$103:AJ$103)</f>
        <v>51.81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22.3</v>
      </c>
      <c r="Z48" s="75">
        <f>IEX!N48</f>
        <v>0</v>
      </c>
      <c r="AA48" s="117">
        <f>STOA!H48</f>
        <v>726.41</v>
      </c>
      <c r="AB48" s="117">
        <f>-STOA!N48</f>
        <v>0</v>
      </c>
      <c r="AC48">
        <f t="shared" si="0"/>
        <v>21.284742026949313</v>
      </c>
      <c r="AD48">
        <f t="shared" si="1"/>
        <v>2304.7728428314213</v>
      </c>
      <c r="AE48">
        <f>'IDT-1'!B48</f>
        <v>0</v>
      </c>
      <c r="AF48" s="26"/>
      <c r="AG48">
        <f t="shared" si="2"/>
        <v>2304.7728428314213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-40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9.857877230117932</v>
      </c>
      <c r="F49">
        <f>GT_Spot!P49</f>
        <v>0</v>
      </c>
      <c r="G49">
        <f>PPCL_NG!P49</f>
        <v>33.950000000000003</v>
      </c>
      <c r="H49">
        <f>PPCL_Spot!P49</f>
        <v>7</v>
      </c>
      <c r="I49">
        <f>Bawana_NG!P49</f>
        <v>99.61999999999999</v>
      </c>
      <c r="J49">
        <f>Bawana_RLNG!P49</f>
        <v>0</v>
      </c>
      <c r="K49">
        <f>Bawana_Spot!P49</f>
        <v>0</v>
      </c>
      <c r="L49">
        <f>TWOMCL!O49</f>
        <v>-6.1267902481104981</v>
      </c>
      <c r="M49">
        <f>EDWPCL!S49</f>
        <v>0</v>
      </c>
      <c r="N49">
        <f>'MSW BWN'!S49</f>
        <v>7.3134052000000001</v>
      </c>
      <c r="O49">
        <f>BRPL_ISGS_exbus!BB49</f>
        <v>912.66395675954686</v>
      </c>
      <c r="P49" s="77">
        <v>105.1145171687653</v>
      </c>
      <c r="Q49" s="77">
        <v>28.96</v>
      </c>
      <c r="R49" s="80">
        <v>46.5</v>
      </c>
      <c r="S49" s="80">
        <v>0</v>
      </c>
      <c r="T49" s="78">
        <f>SUMPRODUCT(LTA!F49:AJ49,LTA!F$101:AJ$101,LTA!F$103:AJ$103)</f>
        <v>325.82</v>
      </c>
      <c r="U49" s="78">
        <f>SUMPRODUCT(LTA!F49:AJ49,LTA!F$102:AJ$102,LTA!F$103:AJ$103)</f>
        <v>51.87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32.96</v>
      </c>
      <c r="Z49" s="75">
        <f>IEX!N49</f>
        <v>0</v>
      </c>
      <c r="AA49" s="117">
        <f>STOA!H49</f>
        <v>727.38</v>
      </c>
      <c r="AB49" s="117">
        <f>-STOA!N49</f>
        <v>0</v>
      </c>
      <c r="AC49">
        <f t="shared" si="0"/>
        <v>21.166461556300607</v>
      </c>
      <c r="AD49">
        <f t="shared" si="1"/>
        <v>2351.7165045540191</v>
      </c>
      <c r="AE49">
        <f>'IDT-1'!B49</f>
        <v>0</v>
      </c>
      <c r="AF49" s="26"/>
      <c r="AG49">
        <f t="shared" si="2"/>
        <v>2351.7165045540191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-10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9.857877230117932</v>
      </c>
      <c r="F50">
        <f>GT_Spot!P50</f>
        <v>0</v>
      </c>
      <c r="G50">
        <f>PPCL_NG!P50</f>
        <v>33.950000000000003</v>
      </c>
      <c r="H50">
        <f>PPCL_Spot!P50</f>
        <v>7.41</v>
      </c>
      <c r="I50">
        <f>Bawana_NG!P50</f>
        <v>99.61999999999999</v>
      </c>
      <c r="J50">
        <f>Bawana_RLNG!P50</f>
        <v>0</v>
      </c>
      <c r="K50">
        <f>Bawana_Spot!P50</f>
        <v>0</v>
      </c>
      <c r="L50">
        <f>TWOMCL!O50</f>
        <v>-6.1267902481104981</v>
      </c>
      <c r="M50">
        <f>EDWPCL!S50</f>
        <v>0</v>
      </c>
      <c r="N50">
        <f>'MSW BWN'!S50</f>
        <v>7.1277687999999992</v>
      </c>
      <c r="O50">
        <f>BRPL_ISGS_exbus!BB50</f>
        <v>912.665418059118</v>
      </c>
      <c r="P50" s="77">
        <v>105.1145171687653</v>
      </c>
      <c r="Q50" s="77">
        <v>28.96</v>
      </c>
      <c r="R50" s="80">
        <v>46.5</v>
      </c>
      <c r="S50" s="80">
        <v>0</v>
      </c>
      <c r="T50" s="78">
        <f>SUMPRODUCT(LTA!F50:AJ50,LTA!F$101:AJ$101,LTA!F$103:AJ$103)</f>
        <v>326.24</v>
      </c>
      <c r="U50" s="78">
        <f>SUMPRODUCT(LTA!F50:AJ50,LTA!F$102:AJ$102,LTA!F$103:AJ$103)</f>
        <v>51.91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35.880000000000003</v>
      </c>
      <c r="Z50" s="75">
        <f>IEX!N50</f>
        <v>0</v>
      </c>
      <c r="AA50" s="117">
        <f>STOA!H50</f>
        <v>726.41</v>
      </c>
      <c r="AB50" s="117">
        <f>-STOA!N50</f>
        <v>0</v>
      </c>
      <c r="AC50">
        <f t="shared" si="0"/>
        <v>21.356743175384551</v>
      </c>
      <c r="AD50">
        <f t="shared" si="1"/>
        <v>2335.3420478345065</v>
      </c>
      <c r="AE50">
        <f>'IDT-1'!B50</f>
        <v>0</v>
      </c>
      <c r="AF50" s="26"/>
      <c r="AG50">
        <f t="shared" si="2"/>
        <v>2335.3420478345065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-28.82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9.857877230117932</v>
      </c>
      <c r="F51">
        <f>GT_Spot!P51</f>
        <v>0</v>
      </c>
      <c r="G51">
        <f>PPCL_NG!P51</f>
        <v>33.950000000000003</v>
      </c>
      <c r="H51">
        <f>PPCL_Spot!P51</f>
        <v>6</v>
      </c>
      <c r="I51">
        <f>Bawana_NG!P51</f>
        <v>99.61999999999999</v>
      </c>
      <c r="J51">
        <f>Bawana_RLNG!P51</f>
        <v>0</v>
      </c>
      <c r="K51">
        <f>Bawana_Spot!P51</f>
        <v>0</v>
      </c>
      <c r="L51">
        <f>TWOMCL!O51</f>
        <v>-6.1267902481104981</v>
      </c>
      <c r="M51">
        <f>EDWPCL!S51</f>
        <v>0</v>
      </c>
      <c r="N51">
        <f>'MSW BWN'!S51</f>
        <v>6.9203911999999992</v>
      </c>
      <c r="O51">
        <f>BRPL_ISGS_exbus!BB51</f>
        <v>910.94686447351808</v>
      </c>
      <c r="P51" s="77">
        <v>105.1145171687653</v>
      </c>
      <c r="Q51" s="77">
        <v>28.96</v>
      </c>
      <c r="R51" s="80">
        <v>46.5</v>
      </c>
      <c r="S51" s="80">
        <v>0</v>
      </c>
      <c r="T51" s="78">
        <f>SUMPRODUCT(LTA!F51:AJ51,LTA!F$101:AJ$101,LTA!F$103:AJ$103)</f>
        <v>326.74</v>
      </c>
      <c r="U51" s="78">
        <f>SUMPRODUCT(LTA!F51:AJ51,LTA!F$102:AJ$102,LTA!F$103:AJ$103)</f>
        <v>51.76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6.79</v>
      </c>
      <c r="Z51" s="75">
        <f>IEX!N51</f>
        <v>0</v>
      </c>
      <c r="AA51" s="117">
        <f>STOA!H51</f>
        <v>750.64999999999986</v>
      </c>
      <c r="AB51" s="117">
        <f>-STOA!N51</f>
        <v>0</v>
      </c>
      <c r="AC51">
        <f t="shared" si="0"/>
        <v>21.184623139143362</v>
      </c>
      <c r="AD51">
        <f t="shared" si="1"/>
        <v>2339.2982366851479</v>
      </c>
      <c r="AE51">
        <f>'IDT-1'!B51</f>
        <v>0</v>
      </c>
      <c r="AF51" s="26"/>
      <c r="AG51">
        <f t="shared" si="2"/>
        <v>2339.2982366851479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-17.2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9.857877230117932</v>
      </c>
      <c r="F52">
        <f>GT_Spot!P52</f>
        <v>0</v>
      </c>
      <c r="G52">
        <f>PPCL_NG!P52</f>
        <v>33.950000000000003</v>
      </c>
      <c r="H52">
        <f>PPCL_Spot!P52</f>
        <v>9.6300000000000008</v>
      </c>
      <c r="I52">
        <f>Bawana_NG!P52</f>
        <v>99.61999999999999</v>
      </c>
      <c r="J52">
        <f>Bawana_RLNG!P52</f>
        <v>0</v>
      </c>
      <c r="K52">
        <f>Bawana_Spot!P52</f>
        <v>0</v>
      </c>
      <c r="L52">
        <f>TWOMCL!O52</f>
        <v>-5.8968325791855207</v>
      </c>
      <c r="M52">
        <f>EDWPCL!S52</f>
        <v>0</v>
      </c>
      <c r="N52">
        <f>'MSW BWN'!S52</f>
        <v>7.3451807999999996</v>
      </c>
      <c r="O52">
        <f>BRPL_ISGS_exbus!BB52</f>
        <v>910.94730999884882</v>
      </c>
      <c r="P52" s="77">
        <v>105.1145171687653</v>
      </c>
      <c r="Q52" s="77">
        <v>28.96</v>
      </c>
      <c r="R52" s="80">
        <v>46.5</v>
      </c>
      <c r="S52" s="80">
        <v>0</v>
      </c>
      <c r="T52" s="78">
        <f>SUMPRODUCT(LTA!F52:AJ52,LTA!F$101:AJ$101,LTA!F$103:AJ$103)</f>
        <v>327.18</v>
      </c>
      <c r="U52" s="78">
        <f>SUMPRODUCT(LTA!F52:AJ52,LTA!F$102:AJ$102,LTA!F$103:AJ$103)</f>
        <v>51.81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34.9</v>
      </c>
      <c r="Z52" s="75">
        <f>IEX!N52</f>
        <v>0</v>
      </c>
      <c r="AA52" s="117">
        <f>STOA!H52</f>
        <v>750.64999999999986</v>
      </c>
      <c r="AB52" s="117">
        <f>-STOA!N52</f>
        <v>0</v>
      </c>
      <c r="AC52">
        <f t="shared" si="0"/>
        <v>21.671481109490685</v>
      </c>
      <c r="AD52">
        <f t="shared" si="1"/>
        <v>2348.9965715090557</v>
      </c>
      <c r="AE52">
        <f>'IDT-1'!B52</f>
        <v>0</v>
      </c>
      <c r="AF52" s="26"/>
      <c r="AG52">
        <f t="shared" si="2"/>
        <v>2348.9965715090557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-39.9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10.160266102207439</v>
      </c>
      <c r="F53">
        <f>GT_Spot!P53</f>
        <v>0</v>
      </c>
      <c r="G53">
        <f>PPCL_NG!P53</f>
        <v>33.950000000000003</v>
      </c>
      <c r="H53">
        <f>PPCL_Spot!P53</f>
        <v>9.6300000000000008</v>
      </c>
      <c r="I53">
        <f>Bawana_NG!P53</f>
        <v>99.61999999999999</v>
      </c>
      <c r="J53">
        <f>Bawana_RLNG!P53</f>
        <v>0</v>
      </c>
      <c r="K53">
        <f>Bawana_Spot!P53</f>
        <v>0</v>
      </c>
      <c r="L53">
        <f>TWOMCL!O53</f>
        <v>-6.1267902481104981</v>
      </c>
      <c r="M53">
        <f>EDWPCL!S53</f>
        <v>0</v>
      </c>
      <c r="N53">
        <f>'MSW BWN'!S53</f>
        <v>7.1444927999999992</v>
      </c>
      <c r="O53">
        <f>BRPL_ISGS_exbus!BB53</f>
        <v>909.80160804764876</v>
      </c>
      <c r="P53" s="77">
        <v>105.1145171687653</v>
      </c>
      <c r="Q53" s="77">
        <v>28.96</v>
      </c>
      <c r="R53" s="80">
        <v>46.5</v>
      </c>
      <c r="S53" s="80">
        <v>0</v>
      </c>
      <c r="T53" s="78">
        <f>SUMPRODUCT(LTA!F53:AJ53,LTA!F$101:AJ$101,LTA!F$103:AJ$103)</f>
        <v>328.07</v>
      </c>
      <c r="U53" s="78">
        <f>SUMPRODUCT(LTA!F53:AJ53,LTA!F$102:AJ$102,LTA!F$103:AJ$103)</f>
        <v>51.84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43.63</v>
      </c>
      <c r="Z53" s="75">
        <f>IEX!N53</f>
        <v>0</v>
      </c>
      <c r="AA53" s="117">
        <f>STOA!H53</f>
        <v>750.64999999999986</v>
      </c>
      <c r="AB53" s="117">
        <f>-STOA!N53</f>
        <v>0</v>
      </c>
      <c r="AC53">
        <f t="shared" si="0"/>
        <v>21.609650205368339</v>
      </c>
      <c r="AD53">
        <f t="shared" si="1"/>
        <v>2421.7244436651426</v>
      </c>
      <c r="AE53">
        <f>'IDT-1'!B53</f>
        <v>0</v>
      </c>
      <c r="AF53" s="26"/>
      <c r="AG53">
        <f t="shared" si="2"/>
        <v>2421.7244436651426</v>
      </c>
      <c r="AI53" s="75">
        <f>PXIL!H53</f>
        <v>0</v>
      </c>
      <c r="AJ53" s="75">
        <f>PXIL!N53</f>
        <v>0</v>
      </c>
      <c r="AK53" s="75">
        <f>RTM_IEX!H53</f>
        <v>24.39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10.160266102207439</v>
      </c>
      <c r="F54">
        <f>GT_Spot!P54</f>
        <v>0</v>
      </c>
      <c r="G54">
        <f>PPCL_NG!P54</f>
        <v>33.950000000000003</v>
      </c>
      <c r="H54">
        <f>PPCL_Spot!P54</f>
        <v>9.6300000000000008</v>
      </c>
      <c r="I54">
        <f>Bawana_NG!P54</f>
        <v>99.61999999999999</v>
      </c>
      <c r="J54">
        <f>Bawana_RLNG!P54</f>
        <v>0</v>
      </c>
      <c r="K54">
        <f>Bawana_Spot!P54</f>
        <v>0</v>
      </c>
      <c r="L54">
        <f>TWOMCL!O54</f>
        <v>-6.1267902481104981</v>
      </c>
      <c r="M54">
        <f>EDWPCL!S54</f>
        <v>0</v>
      </c>
      <c r="N54">
        <f>'MSW BWN'!S54</f>
        <v>6.9354427999999997</v>
      </c>
      <c r="O54">
        <f>BRPL_ISGS_exbus!BB54</f>
        <v>909.80116252231801</v>
      </c>
      <c r="P54" s="77">
        <v>105.1145171687653</v>
      </c>
      <c r="Q54" s="77">
        <v>28.96</v>
      </c>
      <c r="R54" s="80">
        <v>46.5</v>
      </c>
      <c r="S54" s="80">
        <v>0</v>
      </c>
      <c r="T54" s="78">
        <f>SUMPRODUCT(LTA!F54:AJ54,LTA!F$101:AJ$101,LTA!F$103:AJ$103)</f>
        <v>328</v>
      </c>
      <c r="U54" s="78">
        <f>SUMPRODUCT(LTA!F54:AJ54,LTA!F$102:AJ$102,LTA!F$103:AJ$103)</f>
        <v>51.79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51.39</v>
      </c>
      <c r="Z54" s="75">
        <f>IEX!N54</f>
        <v>0</v>
      </c>
      <c r="AA54" s="117">
        <f>STOA!H54</f>
        <v>750.64999999999986</v>
      </c>
      <c r="AB54" s="117">
        <f>-STOA!N54</f>
        <v>0</v>
      </c>
      <c r="AC54">
        <f t="shared" si="0"/>
        <v>21.538462644745429</v>
      </c>
      <c r="AD54">
        <f t="shared" si="1"/>
        <v>2413.706135700435</v>
      </c>
      <c r="AE54">
        <f>'IDT-1'!B54</f>
        <v>0</v>
      </c>
      <c r="AF54" s="26"/>
      <c r="AG54">
        <f t="shared" si="2"/>
        <v>2413.706135700435</v>
      </c>
      <c r="AI54" s="75">
        <f>PXIL!H54</f>
        <v>0</v>
      </c>
      <c r="AJ54" s="75">
        <f>PXIL!N54</f>
        <v>0</v>
      </c>
      <c r="AK54" s="75">
        <f>RTM_IEX!H54</f>
        <v>8.8699999999999992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10.160266102207439</v>
      </c>
      <c r="F55">
        <f>GT_Spot!P55</f>
        <v>0</v>
      </c>
      <c r="G55">
        <f>PPCL_NG!P55</f>
        <v>33.950000000000003</v>
      </c>
      <c r="H55">
        <f>PPCL_Spot!P55</f>
        <v>9.6300000000000008</v>
      </c>
      <c r="I55">
        <f>Bawana_NG!P55</f>
        <v>99.61999999999999</v>
      </c>
      <c r="J55">
        <f>Bawana_RLNG!P55</f>
        <v>0</v>
      </c>
      <c r="K55">
        <f>Bawana_Spot!P55</f>
        <v>0</v>
      </c>
      <c r="L55">
        <f>TWOMCL!O55</f>
        <v>-5.9945701357466064</v>
      </c>
      <c r="M55">
        <f>EDWPCL!S55</f>
        <v>0</v>
      </c>
      <c r="N55">
        <f>'MSW BWN'!S55</f>
        <v>6.9438047999999997</v>
      </c>
      <c r="O55">
        <f>BRPL_ISGS_exbus!BB55</f>
        <v>901.92754207841494</v>
      </c>
      <c r="P55" s="77">
        <v>105.1145171687653</v>
      </c>
      <c r="Q55" s="77">
        <v>28.96</v>
      </c>
      <c r="R55" s="80">
        <v>46.5</v>
      </c>
      <c r="S55" s="80">
        <v>0</v>
      </c>
      <c r="T55" s="78">
        <f>SUMPRODUCT(LTA!F55:AJ55,LTA!F$101:AJ$101,LTA!F$103:AJ$103)</f>
        <v>329.06</v>
      </c>
      <c r="U55" s="78">
        <f>SUMPRODUCT(LTA!F55:AJ55,LTA!F$102:AJ$102,LTA!F$103:AJ$103)</f>
        <v>51.99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35.880000000000003</v>
      </c>
      <c r="Z55" s="75">
        <f>IEX!N55</f>
        <v>0</v>
      </c>
      <c r="AA55" s="117">
        <f>STOA!H55</f>
        <v>750.21999999999991</v>
      </c>
      <c r="AB55" s="117">
        <f>-STOA!N55</f>
        <v>0</v>
      </c>
      <c r="AC55">
        <f t="shared" si="0"/>
        <v>21.358493906164664</v>
      </c>
      <c r="AD55">
        <f t="shared" si="1"/>
        <v>2371.6030661074765</v>
      </c>
      <c r="AE55">
        <f>'IDT-1'!B55</f>
        <v>0</v>
      </c>
      <c r="AF55" s="26"/>
      <c r="AG55">
        <f t="shared" si="2"/>
        <v>2371.6030661074765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-11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5.2628930817610069</v>
      </c>
      <c r="F56">
        <f>GT_Spot!P56</f>
        <v>0</v>
      </c>
      <c r="G56">
        <f>PPCL_NG!P56</f>
        <v>33.950000000000003</v>
      </c>
      <c r="H56">
        <f>PPCL_Spot!P56</f>
        <v>4.29</v>
      </c>
      <c r="I56">
        <f>Bawana_NG!P56</f>
        <v>99.61999999999999</v>
      </c>
      <c r="J56">
        <f>Bawana_RLNG!P56</f>
        <v>0</v>
      </c>
      <c r="K56">
        <f>Bawana_Spot!P56</f>
        <v>0</v>
      </c>
      <c r="L56">
        <f>TWOMCL!O56</f>
        <v>-6.1058823529411761</v>
      </c>
      <c r="M56">
        <f>EDWPCL!S56</f>
        <v>0</v>
      </c>
      <c r="N56">
        <f>'MSW BWN'!S56</f>
        <v>7.0642175999999992</v>
      </c>
      <c r="O56">
        <f>BRPL_ISGS_exbus!BB56</f>
        <v>901.92976155831411</v>
      </c>
      <c r="P56" s="77">
        <v>105.1145171687653</v>
      </c>
      <c r="Q56" s="77">
        <v>28.96</v>
      </c>
      <c r="R56" s="80">
        <v>46.5</v>
      </c>
      <c r="S56" s="80">
        <v>0</v>
      </c>
      <c r="T56" s="78">
        <f>SUMPRODUCT(LTA!F56:AJ56,LTA!F$101:AJ$101,LTA!F$103:AJ$103)</f>
        <v>328.27000000000004</v>
      </c>
      <c r="U56" s="78">
        <f>SUMPRODUCT(LTA!F56:AJ56,LTA!F$102:AJ$102,LTA!F$103:AJ$103)</f>
        <v>51.989999999999995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35.880000000000003</v>
      </c>
      <c r="Z56" s="75">
        <f>IEX!N56</f>
        <v>0</v>
      </c>
      <c r="AA56" s="117">
        <f>STOA!H56</f>
        <v>750.91999999999985</v>
      </c>
      <c r="AB56" s="117">
        <f>-STOA!N56</f>
        <v>0</v>
      </c>
      <c r="AC56">
        <f t="shared" si="0"/>
        <v>21.351189028962732</v>
      </c>
      <c r="AD56">
        <f t="shared" si="1"/>
        <v>2392.6543180269368</v>
      </c>
      <c r="AE56">
        <f>'IDT-1'!B56</f>
        <v>0</v>
      </c>
      <c r="AF56" s="26"/>
      <c r="AG56">
        <f t="shared" si="2"/>
        <v>2392.6543180269368</v>
      </c>
      <c r="AI56" s="75">
        <f>PXIL!H56</f>
        <v>0</v>
      </c>
      <c r="AJ56" s="75">
        <f>PXIL!N56</f>
        <v>0</v>
      </c>
      <c r="AK56" s="75">
        <f>RTM_IEX!H56</f>
        <v>20.36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10.160266102207439</v>
      </c>
      <c r="F57">
        <f>GT_Spot!P57</f>
        <v>0</v>
      </c>
      <c r="G57">
        <f>PPCL_NG!P57</f>
        <v>33.950000000000003</v>
      </c>
      <c r="H57">
        <f>PPCL_Spot!P57</f>
        <v>6.59</v>
      </c>
      <c r="I57">
        <f>Bawana_NG!P57</f>
        <v>99.61999999999999</v>
      </c>
      <c r="J57">
        <f>Bawana_RLNG!P57</f>
        <v>0</v>
      </c>
      <c r="K57">
        <f>Bawana_Spot!P57</f>
        <v>0</v>
      </c>
      <c r="L57">
        <f>TWOMCL!O57</f>
        <v>-6.1267902481104981</v>
      </c>
      <c r="M57">
        <f>EDWPCL!S57</f>
        <v>0</v>
      </c>
      <c r="N57">
        <f>'MSW BWN'!S57</f>
        <v>7.1210791999999996</v>
      </c>
      <c r="O57">
        <f>BRPL_ISGS_exbus!BB57</f>
        <v>905.17902449329551</v>
      </c>
      <c r="P57" s="77">
        <v>105.1145171687653</v>
      </c>
      <c r="Q57" s="77">
        <v>28.96</v>
      </c>
      <c r="R57" s="80">
        <v>46.5</v>
      </c>
      <c r="S57" s="80">
        <v>0</v>
      </c>
      <c r="T57" s="78">
        <f>SUMPRODUCT(LTA!F57:AJ57,LTA!F$101:AJ$101,LTA!F$103:AJ$103)</f>
        <v>327.60000000000002</v>
      </c>
      <c r="U57" s="78">
        <f>SUMPRODUCT(LTA!F57:AJ57,LTA!F$102:AJ$102,LTA!F$103:AJ$103)</f>
        <v>51.97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67.87</v>
      </c>
      <c r="Z57" s="75">
        <f>IEX!N57</f>
        <v>0</v>
      </c>
      <c r="AA57" s="117">
        <f>STOA!H57</f>
        <v>751.18999999999994</v>
      </c>
      <c r="AB57" s="117">
        <f>-STOA!N57</f>
        <v>0</v>
      </c>
      <c r="AC57">
        <f t="shared" si="0"/>
        <v>21.804077430410032</v>
      </c>
      <c r="AD57">
        <f t="shared" si="1"/>
        <v>2443.6240192857481</v>
      </c>
      <c r="AE57">
        <f>'IDT-1'!B57</f>
        <v>0</v>
      </c>
      <c r="AF57" s="26"/>
      <c r="AG57">
        <f t="shared" si="2"/>
        <v>2443.6240192857481</v>
      </c>
      <c r="AI57" s="75">
        <f>PXIL!H57</f>
        <v>0</v>
      </c>
      <c r="AJ57" s="75">
        <f>PXIL!N57</f>
        <v>0</v>
      </c>
      <c r="AK57" s="75">
        <f>RTM_IEX!H57</f>
        <v>29.73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5.2628930817610069</v>
      </c>
      <c r="F58">
        <f>GT_Spot!P58</f>
        <v>0</v>
      </c>
      <c r="G58">
        <f>PPCL_NG!P58</f>
        <v>33.950000000000003</v>
      </c>
      <c r="H58">
        <f>PPCL_Spot!P58</f>
        <v>3.798774588842309</v>
      </c>
      <c r="I58">
        <f>Bawana_NG!P58</f>
        <v>99.61999999999999</v>
      </c>
      <c r="J58">
        <f>Bawana_RLNG!P58</f>
        <v>0</v>
      </c>
      <c r="K58">
        <f>Bawana_Spot!P58</f>
        <v>0</v>
      </c>
      <c r="L58">
        <f>TWOMCL!O58</f>
        <v>-5.6552036199095026</v>
      </c>
      <c r="M58">
        <f>EDWPCL!S58</f>
        <v>0</v>
      </c>
      <c r="N58">
        <f>'MSW BWN'!S58</f>
        <v>7.1528547999999992</v>
      </c>
      <c r="O58">
        <f>BRPL_ISGS_exbus!BB58</f>
        <v>905.17995062298257</v>
      </c>
      <c r="P58" s="77">
        <v>105.1145171687653</v>
      </c>
      <c r="Q58" s="77">
        <v>28.96</v>
      </c>
      <c r="R58" s="80">
        <v>46.5</v>
      </c>
      <c r="S58" s="80">
        <v>0</v>
      </c>
      <c r="T58" s="78">
        <f>SUMPRODUCT(LTA!F58:AJ58,LTA!F$101:AJ$101,LTA!F$103:AJ$103)</f>
        <v>229.61</v>
      </c>
      <c r="U58" s="78">
        <f>SUMPRODUCT(LTA!F58:AJ58,LTA!F$102:AJ$102,LTA!F$103:AJ$103)</f>
        <v>51.97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107.63</v>
      </c>
      <c r="Z58" s="75">
        <f>IEX!N58</f>
        <v>0</v>
      </c>
      <c r="AA58" s="117">
        <f>STOA!H58</f>
        <v>748.54999999999984</v>
      </c>
      <c r="AB58" s="117">
        <f>-STOA!N58</f>
        <v>0</v>
      </c>
      <c r="AC58">
        <f t="shared" si="0"/>
        <v>21.024020008432181</v>
      </c>
      <c r="AD58">
        <f t="shared" si="1"/>
        <v>2336.619766634009</v>
      </c>
      <c r="AE58">
        <f>'IDT-1'!B58</f>
        <v>0</v>
      </c>
      <c r="AF58" s="26"/>
      <c r="AG58">
        <f t="shared" si="2"/>
        <v>2336.619766634009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-10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5.2628930817610069</v>
      </c>
      <c r="F59">
        <f>GT_Spot!P59</f>
        <v>0</v>
      </c>
      <c r="G59">
        <f>PPCL_NG!P59</f>
        <v>33.950000000000003</v>
      </c>
      <c r="H59">
        <f>PPCL_Spot!P59</f>
        <v>3.798774588842309</v>
      </c>
      <c r="I59">
        <f>Bawana_NG!P59</f>
        <v>99.61999999999999</v>
      </c>
      <c r="J59">
        <f>Bawana_RLNG!P59</f>
        <v>0</v>
      </c>
      <c r="K59">
        <f>Bawana_Spot!P59</f>
        <v>0</v>
      </c>
      <c r="L59">
        <f>TWOMCL!O59</f>
        <v>-5.8180995475113111</v>
      </c>
      <c r="M59">
        <f>EDWPCL!S59</f>
        <v>0</v>
      </c>
      <c r="N59">
        <f>'MSW BWN'!S59</f>
        <v>6.7748923999999997</v>
      </c>
      <c r="O59">
        <f>BRPL_ISGS_exbus!BB59</f>
        <v>912.60783071009632</v>
      </c>
      <c r="P59" s="77">
        <v>105.1145171687653</v>
      </c>
      <c r="Q59" s="77">
        <v>28.96</v>
      </c>
      <c r="R59" s="80">
        <v>46.5</v>
      </c>
      <c r="S59" s="80">
        <v>0</v>
      </c>
      <c r="T59" s="78">
        <f>SUMPRODUCT(LTA!F59:AJ59,LTA!F$101:AJ$101,LTA!F$103:AJ$103)</f>
        <v>230.64</v>
      </c>
      <c r="U59" s="78">
        <f>SUMPRODUCT(LTA!F59:AJ59,LTA!F$102:AJ$102,LTA!F$103:AJ$103)</f>
        <v>51.92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901.30999999999983</v>
      </c>
      <c r="AB59" s="117">
        <f>-STOA!N59</f>
        <v>0</v>
      </c>
      <c r="AC59">
        <f t="shared" si="0"/>
        <v>21.907940219674924</v>
      </c>
      <c r="AD59">
        <f t="shared" si="1"/>
        <v>2455.9428681822787</v>
      </c>
      <c r="AE59">
        <f>'IDT-1'!B59</f>
        <v>0</v>
      </c>
      <c r="AF59" s="26"/>
      <c r="AG59">
        <f t="shared" si="2"/>
        <v>2455.9428681822787</v>
      </c>
      <c r="AI59" s="75">
        <f>PXIL!H59</f>
        <v>0</v>
      </c>
      <c r="AJ59" s="75">
        <f>PXIL!N59</f>
        <v>0</v>
      </c>
      <c r="AK59" s="75">
        <f>RTM_IEX!H59</f>
        <v>57.21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5.2628930817610069</v>
      </c>
      <c r="F60">
        <f>GT_Spot!P60</f>
        <v>0</v>
      </c>
      <c r="G60">
        <f>PPCL_NG!P60</f>
        <v>33.950000000000003</v>
      </c>
      <c r="H60">
        <f>PPCL_Spot!P60</f>
        <v>3.798774588842309</v>
      </c>
      <c r="I60">
        <f>Bawana_NG!P60</f>
        <v>99.61999999999999</v>
      </c>
      <c r="J60">
        <f>Bawana_RLNG!P60</f>
        <v>0</v>
      </c>
      <c r="K60">
        <f>Bawana_Spot!P60</f>
        <v>0</v>
      </c>
      <c r="L60">
        <f>TWOMCL!O60</f>
        <v>-5.2316742081447964</v>
      </c>
      <c r="M60">
        <f>EDWPCL!S60</f>
        <v>0</v>
      </c>
      <c r="N60">
        <f>'MSW BWN'!S60</f>
        <v>7.1846303999999996</v>
      </c>
      <c r="O60">
        <f>BRPL_ISGS_exbus!BB60</f>
        <v>912.60821831141357</v>
      </c>
      <c r="P60" s="77">
        <v>105.1145171687653</v>
      </c>
      <c r="Q60" s="77">
        <v>28.96</v>
      </c>
      <c r="R60" s="80">
        <v>46.5</v>
      </c>
      <c r="S60" s="80">
        <v>0</v>
      </c>
      <c r="T60" s="78">
        <f>SUMPRODUCT(LTA!F60:AJ60,LTA!F$101:AJ$101,LTA!F$103:AJ$103)</f>
        <v>231.97</v>
      </c>
      <c r="U60" s="78">
        <f>SUMPRODUCT(LTA!F60:AJ60,LTA!F$102:AJ$102,LTA!F$103:AJ$103)</f>
        <v>52.18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934.65999999999985</v>
      </c>
      <c r="AB60" s="117">
        <f>-STOA!N60</f>
        <v>0</v>
      </c>
      <c r="AC60">
        <f t="shared" si="0"/>
        <v>22.24787096602137</v>
      </c>
      <c r="AD60">
        <f t="shared" si="1"/>
        <v>2495.4094883766161</v>
      </c>
      <c r="AE60">
        <f>'IDT-1'!B60</f>
        <v>0</v>
      </c>
      <c r="AF60" s="26"/>
      <c r="AG60">
        <f t="shared" si="2"/>
        <v>2495.4094883766161</v>
      </c>
      <c r="AI60" s="75">
        <f>PXIL!H60</f>
        <v>0</v>
      </c>
      <c r="AJ60" s="75">
        <f>PXIL!N60</f>
        <v>0</v>
      </c>
      <c r="AK60" s="75">
        <f>RTM_IEX!H60</f>
        <v>61.08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5.2628930817610069</v>
      </c>
      <c r="F61">
        <f>GT_Spot!P61</f>
        <v>0</v>
      </c>
      <c r="G61">
        <f>PPCL_NG!P61</f>
        <v>33.950000000000003</v>
      </c>
      <c r="H61">
        <f>PPCL_Spot!P61</f>
        <v>3.65</v>
      </c>
      <c r="I61">
        <f>Bawana_NG!P61</f>
        <v>95.552154995484784</v>
      </c>
      <c r="J61">
        <f>Bawana_RLNG!P61</f>
        <v>0</v>
      </c>
      <c r="K61">
        <f>Bawana_Spot!P61</f>
        <v>0</v>
      </c>
      <c r="L61">
        <f>TWOMCL!O61</f>
        <v>-5.7597285067873303</v>
      </c>
      <c r="M61">
        <f>EDWPCL!S61</f>
        <v>0</v>
      </c>
      <c r="N61">
        <f>'MSW BWN'!S61</f>
        <v>7.6027303999999996</v>
      </c>
      <c r="O61">
        <f>BRPL_ISGS_exbus!BB61</f>
        <v>913.29563965781358</v>
      </c>
      <c r="P61" s="77">
        <v>105.1145171687653</v>
      </c>
      <c r="Q61" s="77">
        <v>28.96</v>
      </c>
      <c r="R61" s="80">
        <v>46.5</v>
      </c>
      <c r="S61" s="80">
        <v>0</v>
      </c>
      <c r="T61" s="78">
        <f>SUMPRODUCT(LTA!F61:AJ61,LTA!F$101:AJ$101,LTA!F$103:AJ$103)</f>
        <v>233.55</v>
      </c>
      <c r="U61" s="78">
        <f>SUMPRODUCT(LTA!F61:AJ61,LTA!F$102:AJ$102,LTA!F$103:AJ$103)</f>
        <v>52.03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48.49</v>
      </c>
      <c r="Z61" s="75">
        <f>IEX!N61</f>
        <v>0</v>
      </c>
      <c r="AA61" s="117">
        <f>STOA!H61</f>
        <v>910.78999999999985</v>
      </c>
      <c r="AB61" s="117">
        <f>-STOA!N61</f>
        <v>0</v>
      </c>
      <c r="AC61">
        <f t="shared" si="0"/>
        <v>23.640485434850138</v>
      </c>
      <c r="AD61">
        <f t="shared" si="1"/>
        <v>2651.2077213621869</v>
      </c>
      <c r="AE61">
        <f>'IDT-1'!B61</f>
        <v>0</v>
      </c>
      <c r="AF61" s="26"/>
      <c r="AG61">
        <f t="shared" si="2"/>
        <v>2651.2077213621869</v>
      </c>
      <c r="AI61" s="75">
        <f>PXIL!H61</f>
        <v>0</v>
      </c>
      <c r="AJ61" s="75">
        <f>PXIL!N61</f>
        <v>0</v>
      </c>
      <c r="AK61" s="75">
        <f>RTM_IEX!H61</f>
        <v>195.86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5.2628930817610069</v>
      </c>
      <c r="F62">
        <f>GT_Spot!P62</f>
        <v>0</v>
      </c>
      <c r="G62">
        <f>PPCL_NG!P62</f>
        <v>33.950000000000003</v>
      </c>
      <c r="H62">
        <f>PPCL_Spot!P62</f>
        <v>3.798774588842309</v>
      </c>
      <c r="I62">
        <f>Bawana_NG!P62</f>
        <v>95.552154995484784</v>
      </c>
      <c r="J62">
        <f>Bawana_RLNG!P62</f>
        <v>0</v>
      </c>
      <c r="K62">
        <f>Bawana_Spot!P62</f>
        <v>0</v>
      </c>
      <c r="L62">
        <f>TWOMCL!O62</f>
        <v>-5.5316742081447963</v>
      </c>
      <c r="M62">
        <f>EDWPCL!S62</f>
        <v>0</v>
      </c>
      <c r="N62">
        <f>'MSW BWN'!S62</f>
        <v>7.4572315999999992</v>
      </c>
      <c r="O62">
        <f>BRPL_ISGS_exbus!BB62</f>
        <v>913.29563965781358</v>
      </c>
      <c r="P62" s="77">
        <v>105.1145171687653</v>
      </c>
      <c r="Q62" s="77">
        <v>28.96</v>
      </c>
      <c r="R62" s="80">
        <v>46.5</v>
      </c>
      <c r="S62" s="80">
        <v>0</v>
      </c>
      <c r="T62" s="78">
        <f>SUMPRODUCT(LTA!F62:AJ62,LTA!F$101:AJ$101,LTA!F$103:AJ$103)</f>
        <v>234.82</v>
      </c>
      <c r="U62" s="78">
        <f>SUMPRODUCT(LTA!F62:AJ62,LTA!F$102:AJ$102,LTA!F$103:AJ$103)</f>
        <v>52.18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84.36</v>
      </c>
      <c r="Z62" s="75">
        <f>IEX!N62</f>
        <v>0</v>
      </c>
      <c r="AA62" s="117">
        <f>STOA!H62</f>
        <v>902.43999999999983</v>
      </c>
      <c r="AB62" s="117">
        <f>-STOA!N62</f>
        <v>0</v>
      </c>
      <c r="AC62">
        <f t="shared" si="0"/>
        <v>23.773745566646618</v>
      </c>
      <c r="AD62">
        <f t="shared" si="1"/>
        <v>2666.6757913178753</v>
      </c>
      <c r="AE62">
        <f>'IDT-1'!B62</f>
        <v>0</v>
      </c>
      <c r="AF62" s="26"/>
      <c r="AG62">
        <f t="shared" si="2"/>
        <v>2666.6757913178753</v>
      </c>
      <c r="AI62" s="75">
        <f>PXIL!H62</f>
        <v>0</v>
      </c>
      <c r="AJ62" s="75">
        <f>PXIL!N62</f>
        <v>0</v>
      </c>
      <c r="AK62" s="75">
        <f>RTM_IEX!H62</f>
        <v>182.29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5.2628930817610069</v>
      </c>
      <c r="F63">
        <f>GT_Spot!P63</f>
        <v>0</v>
      </c>
      <c r="G63">
        <f>PPCL_NG!P63</f>
        <v>33.950000000000003</v>
      </c>
      <c r="H63">
        <f>PPCL_Spot!P63</f>
        <v>3.43</v>
      </c>
      <c r="I63">
        <f>Bawana_NG!P63</f>
        <v>95.236077591532464</v>
      </c>
      <c r="J63">
        <f>Bawana_RLNG!P63</f>
        <v>0</v>
      </c>
      <c r="K63">
        <f>Bawana_Spot!P63</f>
        <v>0</v>
      </c>
      <c r="L63">
        <f>TWOMCL!O63</f>
        <v>-5.6945701357466065</v>
      </c>
      <c r="M63">
        <f>EDWPCL!S63</f>
        <v>0</v>
      </c>
      <c r="N63">
        <f>'MSW BWN'!S63</f>
        <v>7.4823176</v>
      </c>
      <c r="O63">
        <f>BRPL_ISGS_exbus!BB63</f>
        <v>913.62418190021344</v>
      </c>
      <c r="P63" s="77">
        <v>105.1145171687653</v>
      </c>
      <c r="Q63" s="77">
        <v>28.96</v>
      </c>
      <c r="R63" s="80">
        <v>46.5</v>
      </c>
      <c r="S63" s="80">
        <v>0</v>
      </c>
      <c r="T63" s="78">
        <f>SUMPRODUCT(LTA!F63:AJ63,LTA!F$101:AJ$101,LTA!F$103:AJ$103)</f>
        <v>233.47999999999996</v>
      </c>
      <c r="U63" s="78">
        <f>SUMPRODUCT(LTA!F63:AJ63,LTA!F$102:AJ$102,LTA!F$103:AJ$103)</f>
        <v>53.11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50.42</v>
      </c>
      <c r="Z63" s="75">
        <f>IEX!N63</f>
        <v>0</v>
      </c>
      <c r="AA63" s="117">
        <f>STOA!H63</f>
        <v>968.74999999999989</v>
      </c>
      <c r="AB63" s="117">
        <f>-STOA!N63</f>
        <v>0</v>
      </c>
      <c r="AC63">
        <f t="shared" si="0"/>
        <v>23.746317008461244</v>
      </c>
      <c r="AD63">
        <f t="shared" si="1"/>
        <v>2663.2591001980645</v>
      </c>
      <c r="AE63">
        <f>'IDT-1'!B63</f>
        <v>0</v>
      </c>
      <c r="AF63" s="26"/>
      <c r="AG63">
        <f t="shared" si="2"/>
        <v>2663.2591001980645</v>
      </c>
      <c r="AI63" s="75">
        <f>PXIL!H63</f>
        <v>0</v>
      </c>
      <c r="AJ63" s="75">
        <f>PXIL!N63</f>
        <v>0</v>
      </c>
      <c r="AK63" s="75">
        <f>RTM_IEX!H63</f>
        <v>147.38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10.160266102207439</v>
      </c>
      <c r="F64">
        <f>GT_Spot!P64</f>
        <v>0</v>
      </c>
      <c r="G64">
        <f>PPCL_NG!P64</f>
        <v>33.950000000000003</v>
      </c>
      <c r="H64">
        <f>PPCL_Spot!P64</f>
        <v>5.79</v>
      </c>
      <c r="I64">
        <f>Bawana_NG!P64</f>
        <v>95.236077591532464</v>
      </c>
      <c r="J64">
        <f>Bawana_RLNG!P64</f>
        <v>0</v>
      </c>
      <c r="K64">
        <f>Bawana_Spot!P64</f>
        <v>0</v>
      </c>
      <c r="L64">
        <f>TWOMCL!O64</f>
        <v>-5.9619909502262436</v>
      </c>
      <c r="M64">
        <f>EDWPCL!S64</f>
        <v>0</v>
      </c>
      <c r="N64">
        <f>'MSW BWN'!S64</f>
        <v>7.2013543999999987</v>
      </c>
      <c r="O64">
        <f>BRPL_ISGS_exbus!BB64</f>
        <v>908.68774782341347</v>
      </c>
      <c r="P64" s="77">
        <v>105.1145171687653</v>
      </c>
      <c r="Q64" s="77">
        <v>28.96</v>
      </c>
      <c r="R64" s="80">
        <v>46.5</v>
      </c>
      <c r="S64" s="80">
        <v>0</v>
      </c>
      <c r="T64" s="78">
        <f>SUMPRODUCT(LTA!F64:AJ64,LTA!F$101:AJ$101,LTA!F$103:AJ$103)</f>
        <v>267.13</v>
      </c>
      <c r="U64" s="78">
        <f>SUMPRODUCT(LTA!F64:AJ64,LTA!F$102:AJ$102,LTA!F$103:AJ$103)</f>
        <v>53.36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69.81</v>
      </c>
      <c r="Z64" s="75">
        <f>IEX!N64</f>
        <v>0</v>
      </c>
      <c r="AA64" s="117">
        <f>STOA!H64</f>
        <v>965.24999999999989</v>
      </c>
      <c r="AB64" s="117">
        <f>-STOA!N64</f>
        <v>0</v>
      </c>
      <c r="AC64">
        <f t="shared" si="0"/>
        <v>24.170650991098363</v>
      </c>
      <c r="AD64">
        <f t="shared" si="1"/>
        <v>2710.517321144594</v>
      </c>
      <c r="AE64">
        <f>'IDT-1'!B64</f>
        <v>0</v>
      </c>
      <c r="AF64" s="26"/>
      <c r="AG64">
        <f t="shared" si="2"/>
        <v>2710.517321144594</v>
      </c>
      <c r="AI64" s="75">
        <f>PXIL!H64</f>
        <v>0</v>
      </c>
      <c r="AJ64" s="75">
        <f>PXIL!N64</f>
        <v>0</v>
      </c>
      <c r="AK64" s="75">
        <f>RTM_IEX!H64</f>
        <v>143.5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10.831708749266001</v>
      </c>
      <c r="F65">
        <f>GT_Spot!P65</f>
        <v>0</v>
      </c>
      <c r="G65">
        <f>PPCL_NG!P65</f>
        <v>33.950000000000003</v>
      </c>
      <c r="H65">
        <f>PPCL_Spot!P65</f>
        <v>5.79</v>
      </c>
      <c r="I65">
        <f>Bawana_NG!P65</f>
        <v>95.236077591532464</v>
      </c>
      <c r="J65">
        <f>Bawana_RLNG!P65</f>
        <v>0</v>
      </c>
      <c r="K65">
        <f>Bawana_Spot!P65</f>
        <v>0</v>
      </c>
      <c r="L65">
        <f>TWOMCL!O65</f>
        <v>-5.6104072398190041</v>
      </c>
      <c r="M65">
        <f>EDWPCL!S65</f>
        <v>0</v>
      </c>
      <c r="N65">
        <f>'MSW BWN'!S65</f>
        <v>6.8551675999999997</v>
      </c>
      <c r="O65">
        <f>BRPL_ISGS_exbus!BB65</f>
        <v>909.02180835981073</v>
      </c>
      <c r="P65" s="77">
        <v>105.1145171687653</v>
      </c>
      <c r="Q65" s="77">
        <v>28.96</v>
      </c>
      <c r="R65" s="80">
        <v>46.5</v>
      </c>
      <c r="S65" s="80">
        <v>0</v>
      </c>
      <c r="T65" s="78">
        <f>SUMPRODUCT(LTA!F65:AJ65,LTA!F$101:AJ$101,LTA!F$103:AJ$103)</f>
        <v>251.63000000000002</v>
      </c>
      <c r="U65" s="78">
        <f>SUMPRODUCT(LTA!F65:AJ65,LTA!F$102:AJ$102,LTA!F$103:AJ$103)</f>
        <v>58.91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120.23</v>
      </c>
      <c r="Z65" s="75">
        <f>IEX!N65</f>
        <v>0</v>
      </c>
      <c r="AA65" s="117">
        <f>STOA!H65</f>
        <v>964.27999999999986</v>
      </c>
      <c r="AB65" s="117">
        <f>-STOA!N65</f>
        <v>0</v>
      </c>
      <c r="AC65">
        <f t="shared" si="0"/>
        <v>23.855387570257065</v>
      </c>
      <c r="AD65">
        <f t="shared" si="1"/>
        <v>2675.7134846592985</v>
      </c>
      <c r="AE65">
        <f>'IDT-1'!B65</f>
        <v>0</v>
      </c>
      <c r="AF65" s="26"/>
      <c r="AG65">
        <f t="shared" si="2"/>
        <v>2675.7134846592985</v>
      </c>
      <c r="AI65" s="75">
        <f>PXIL!H65</f>
        <v>0</v>
      </c>
      <c r="AJ65" s="75">
        <f>PXIL!N65</f>
        <v>0</v>
      </c>
      <c r="AK65" s="75">
        <f>RTM_IEX!H65</f>
        <v>67.87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10.831708749266001</v>
      </c>
      <c r="F66">
        <f>GT_Spot!P66</f>
        <v>0</v>
      </c>
      <c r="G66">
        <f>PPCL_NG!P66</f>
        <v>33.950000000000003</v>
      </c>
      <c r="H66">
        <f>PPCL_Spot!P66</f>
        <v>5.79</v>
      </c>
      <c r="I66">
        <f>Bawana_NG!P66</f>
        <v>95.236077591532464</v>
      </c>
      <c r="J66">
        <f>Bawana_RLNG!P66</f>
        <v>0</v>
      </c>
      <c r="K66">
        <f>Bawana_Spot!P66</f>
        <v>0</v>
      </c>
      <c r="L66">
        <f>TWOMCL!O66</f>
        <v>-5.9809954751131214</v>
      </c>
      <c r="M66">
        <f>EDWPCL!S66</f>
        <v>0</v>
      </c>
      <c r="N66">
        <f>'MSW BWN'!S66</f>
        <v>7.0725795999999992</v>
      </c>
      <c r="O66">
        <f>BRPL_ISGS_exbus!BB66</f>
        <v>909.02180835981073</v>
      </c>
      <c r="P66" s="77">
        <v>105.1145171687653</v>
      </c>
      <c r="Q66" s="77">
        <v>28.96</v>
      </c>
      <c r="R66" s="80">
        <v>46.5</v>
      </c>
      <c r="S66" s="80">
        <v>0</v>
      </c>
      <c r="T66" s="78">
        <f>SUMPRODUCT(LTA!F66:AJ66,LTA!F$101:AJ$101,LTA!F$103:AJ$103)</f>
        <v>231.13</v>
      </c>
      <c r="U66" s="78">
        <f>SUMPRODUCT(LTA!F66:AJ66,LTA!F$102:AJ$102,LTA!F$103:AJ$103)</f>
        <v>59.16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164.84</v>
      </c>
      <c r="Z66" s="75">
        <f>IEX!N66</f>
        <v>0</v>
      </c>
      <c r="AA66" s="117">
        <f>STOA!H66</f>
        <v>959.80999999999983</v>
      </c>
      <c r="AB66" s="117">
        <f>-STOA!N66</f>
        <v>0</v>
      </c>
      <c r="AC66">
        <f t="shared" si="0"/>
        <v>24.018550925468226</v>
      </c>
      <c r="AD66">
        <f t="shared" si="1"/>
        <v>2693.347145068793</v>
      </c>
      <c r="AE66">
        <f>'IDT-1'!B66</f>
        <v>0</v>
      </c>
      <c r="AF66" s="26"/>
      <c r="AG66">
        <f t="shared" si="2"/>
        <v>2693.347145068793</v>
      </c>
      <c r="AI66" s="75">
        <f>PXIL!H66</f>
        <v>0</v>
      </c>
      <c r="AJ66" s="75">
        <f>PXIL!N66</f>
        <v>0</v>
      </c>
      <c r="AK66" s="75">
        <f>RTM_IEX!H66</f>
        <v>65.930000000000007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10.831708749266001</v>
      </c>
      <c r="F67">
        <f>GT_Spot!P67</f>
        <v>0</v>
      </c>
      <c r="G67">
        <f>PPCL_NG!P67</f>
        <v>33.950000000000003</v>
      </c>
      <c r="H67">
        <f>PPCL_Spot!P67</f>
        <v>5.42</v>
      </c>
      <c r="I67">
        <f>Bawana_NG!P67</f>
        <v>95.236077591532464</v>
      </c>
      <c r="J67">
        <f>Bawana_RLNG!P67</f>
        <v>0</v>
      </c>
      <c r="K67">
        <f>Bawana_Spot!P67</f>
        <v>0</v>
      </c>
      <c r="L67">
        <f>TWOMCL!O67</f>
        <v>-5.8710407239819</v>
      </c>
      <c r="M67">
        <f>EDWPCL!S67</f>
        <v>0</v>
      </c>
      <c r="N67">
        <f>'MSW BWN'!S67</f>
        <v>7.2732675999999996</v>
      </c>
      <c r="O67">
        <f>BRPL_ISGS_exbus!BB67</f>
        <v>906.23088385101073</v>
      </c>
      <c r="P67" s="77">
        <v>105.1145171687653</v>
      </c>
      <c r="Q67" s="77">
        <v>28.96</v>
      </c>
      <c r="R67" s="80">
        <v>46.5</v>
      </c>
      <c r="S67" s="80">
        <v>0</v>
      </c>
      <c r="T67" s="78">
        <f>SUMPRODUCT(LTA!F67:AJ67,LTA!F$101:AJ$101,LTA!F$103:AJ$103)</f>
        <v>215.44</v>
      </c>
      <c r="U67" s="78">
        <f>SUMPRODUCT(LTA!F67:AJ67,LTA!F$102:AJ$102,LTA!F$103:AJ$103)</f>
        <v>59.11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161.91999999999999</v>
      </c>
      <c r="Z67" s="75">
        <f>IEX!N67</f>
        <v>0</v>
      </c>
      <c r="AA67" s="117">
        <f>STOA!H67</f>
        <v>956.89999999999975</v>
      </c>
      <c r="AB67" s="117">
        <f>-STOA!N67</f>
        <v>0</v>
      </c>
      <c r="AC67">
        <f t="shared" si="0"/>
        <v>23.71869979313151</v>
      </c>
      <c r="AD67">
        <f t="shared" si="1"/>
        <v>2547.2967144434606</v>
      </c>
      <c r="AE67">
        <f>'IDT-1'!B67</f>
        <v>0</v>
      </c>
      <c r="AF67" s="26"/>
      <c r="AG67">
        <f t="shared" si="2"/>
        <v>2547.2967144434606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-56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10.831708749266001</v>
      </c>
      <c r="F68">
        <f>GT_Spot!P68</f>
        <v>0</v>
      </c>
      <c r="G68">
        <f>PPCL_NG!P68</f>
        <v>33.950000000000003</v>
      </c>
      <c r="H68">
        <f>PPCL_Spot!P68</f>
        <v>5.79</v>
      </c>
      <c r="I68">
        <f>Bawana_NG!P68</f>
        <v>95.236077591532464</v>
      </c>
      <c r="J68">
        <f>Bawana_RLNG!P68</f>
        <v>0</v>
      </c>
      <c r="K68">
        <f>Bawana_Spot!P68</f>
        <v>0</v>
      </c>
      <c r="L68">
        <f>TWOMCL!O68</f>
        <v>-6.1267902481104981</v>
      </c>
      <c r="M68">
        <f>EDWPCL!S68</f>
        <v>0</v>
      </c>
      <c r="N68">
        <f>'MSW BWN'!S68</f>
        <v>7.2247680000000001</v>
      </c>
      <c r="O68">
        <f>BRPL_ISGS_exbus!BB68</f>
        <v>906.23088385101073</v>
      </c>
      <c r="P68" s="77">
        <v>105.1145171687653</v>
      </c>
      <c r="Q68" s="77">
        <v>28.96</v>
      </c>
      <c r="R68" s="80">
        <v>46.5</v>
      </c>
      <c r="S68" s="80">
        <v>0</v>
      </c>
      <c r="T68" s="78">
        <f>SUMPRODUCT(LTA!F68:AJ68,LTA!F$101:AJ$101,LTA!F$103:AJ$103)</f>
        <v>168.90999999999997</v>
      </c>
      <c r="U68" s="78">
        <f>SUMPRODUCT(LTA!F68:AJ68,LTA!F$102:AJ$102,LTA!F$103:AJ$103)</f>
        <v>58.849999999999994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141.56</v>
      </c>
      <c r="Z68" s="75">
        <f>IEX!N68</f>
        <v>0</v>
      </c>
      <c r="AA68" s="117">
        <f>STOA!H68</f>
        <v>952.42999999999972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22.59636843229752</v>
      </c>
      <c r="AD68">
        <f t="shared" ref="AD68:AD98" si="4">SUM(B68:AB68,AI68:AR68)-AC68</f>
        <v>2532.8647966801664</v>
      </c>
      <c r="AE68">
        <f>'IDT-1'!B68</f>
        <v>0</v>
      </c>
      <c r="AF68" s="26"/>
      <c r="AG68">
        <f t="shared" ref="AG68:AG98" si="5">SUM(AD68:AF68)+AT68</f>
        <v>2532.8647966801664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11.154081033470346</v>
      </c>
      <c r="F69">
        <f>GT_Spot!P69</f>
        <v>0</v>
      </c>
      <c r="G69">
        <f>PPCL_NG!P69</f>
        <v>33.950000000000003</v>
      </c>
      <c r="H69">
        <f>PPCL_Spot!P69</f>
        <v>5.79</v>
      </c>
      <c r="I69">
        <f>Bawana_NG!P69</f>
        <v>95.236077591532464</v>
      </c>
      <c r="J69">
        <f>Bawana_RLNG!P69</f>
        <v>0</v>
      </c>
      <c r="K69">
        <f>Bawana_Spot!P69</f>
        <v>0</v>
      </c>
      <c r="L69">
        <f>TWOMCL!O69</f>
        <v>-6.1267902481104981</v>
      </c>
      <c r="M69">
        <f>EDWPCL!S69</f>
        <v>0</v>
      </c>
      <c r="N69">
        <f>'MSW BWN'!S69</f>
        <v>7.3769563999999992</v>
      </c>
      <c r="O69">
        <f>BRPL_ISGS_exbus!BB69</f>
        <v>906.80373504621082</v>
      </c>
      <c r="P69" s="77">
        <v>105.1145171687653</v>
      </c>
      <c r="Q69" s="77">
        <v>28.96</v>
      </c>
      <c r="R69" s="80">
        <v>46.5</v>
      </c>
      <c r="S69" s="80">
        <v>0</v>
      </c>
      <c r="T69" s="78">
        <f>SUMPRODUCT(LTA!F69:AJ69,LTA!F$101:AJ$101,LTA!F$103:AJ$103)</f>
        <v>184.85000000000002</v>
      </c>
      <c r="U69" s="78">
        <f>SUMPRODUCT(LTA!F69:AJ69,LTA!F$102:AJ$102,LTA!F$103:AJ$103)</f>
        <v>59.08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155.13999999999999</v>
      </c>
      <c r="Z69" s="75">
        <f>IEX!N69</f>
        <v>0</v>
      </c>
      <c r="AA69" s="117">
        <f>STOA!H69</f>
        <v>948.92999999999972</v>
      </c>
      <c r="AB69" s="117">
        <f>-STOA!N69</f>
        <v>0</v>
      </c>
      <c r="AC69">
        <f t="shared" si="3"/>
        <v>23.058433656836282</v>
      </c>
      <c r="AD69">
        <f t="shared" si="4"/>
        <v>2584.910143335032</v>
      </c>
      <c r="AE69">
        <f>'IDT-1'!B69</f>
        <v>0</v>
      </c>
      <c r="AF69" s="26"/>
      <c r="AG69">
        <f t="shared" si="5"/>
        <v>2584.910143335032</v>
      </c>
      <c r="AI69" s="75">
        <f>PXIL!H69</f>
        <v>0</v>
      </c>
      <c r="AJ69" s="75">
        <f>PXIL!N69</f>
        <v>0</v>
      </c>
      <c r="AK69" s="75">
        <f>RTM_IEX!H69</f>
        <v>25.21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11.154081033470346</v>
      </c>
      <c r="F70">
        <f>GT_Spot!P70</f>
        <v>0</v>
      </c>
      <c r="G70">
        <f>PPCL_NG!P70</f>
        <v>33.950000000000003</v>
      </c>
      <c r="H70">
        <f>PPCL_Spot!P70</f>
        <v>5.79</v>
      </c>
      <c r="I70">
        <f>Bawana_NG!P70</f>
        <v>95.236077591532464</v>
      </c>
      <c r="J70">
        <f>Bawana_RLNG!P70</f>
        <v>0</v>
      </c>
      <c r="K70">
        <f>Bawana_Spot!P70</f>
        <v>0</v>
      </c>
      <c r="L70">
        <f>TWOMCL!O70</f>
        <v>-6.0203619909502253</v>
      </c>
      <c r="M70">
        <f>EDWPCL!S70</f>
        <v>0</v>
      </c>
      <c r="N70">
        <f>'MSW BWN'!S70</f>
        <v>7.0006663999999992</v>
      </c>
      <c r="O70">
        <f>BRPL_ISGS_exbus!BB70</f>
        <v>906.80373504621082</v>
      </c>
      <c r="P70" s="77">
        <v>105.1145171687653</v>
      </c>
      <c r="Q70" s="77">
        <v>28.96</v>
      </c>
      <c r="R70" s="80">
        <v>46.5</v>
      </c>
      <c r="S70" s="80">
        <v>0</v>
      </c>
      <c r="T70" s="78">
        <f>SUMPRODUCT(LTA!F70:AJ70,LTA!F$101:AJ$101,LTA!F$103:AJ$103)</f>
        <v>164.34</v>
      </c>
      <c r="U70" s="78">
        <f>SUMPRODUCT(LTA!F70:AJ70,LTA!F$102:AJ$102,LTA!F$103:AJ$103)</f>
        <v>73.81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164.83</v>
      </c>
      <c r="Z70" s="75">
        <f>IEX!N70</f>
        <v>0</v>
      </c>
      <c r="AA70" s="117">
        <f>STOA!H70</f>
        <v>941.65999999999985</v>
      </c>
      <c r="AB70" s="117">
        <f>-STOA!N70</f>
        <v>0</v>
      </c>
      <c r="AC70">
        <f t="shared" si="3"/>
        <v>22.973393421197247</v>
      </c>
      <c r="AD70">
        <f t="shared" si="4"/>
        <v>2575.5453218278312</v>
      </c>
      <c r="AE70">
        <f>'IDT-1'!B70</f>
        <v>0</v>
      </c>
      <c r="AF70" s="26"/>
      <c r="AG70">
        <f t="shared" si="5"/>
        <v>2575.5453218278312</v>
      </c>
      <c r="AI70" s="75">
        <f>PXIL!H70</f>
        <v>0</v>
      </c>
      <c r="AJ70" s="75">
        <f>PXIL!N70</f>
        <v>0</v>
      </c>
      <c r="AK70" s="75">
        <f>RTM_IEX!H70</f>
        <v>19.39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4.3543361304306956</v>
      </c>
      <c r="F71">
        <f>GT_Spot!P71</f>
        <v>0</v>
      </c>
      <c r="G71">
        <f>PPCL_NG!P71</f>
        <v>33.950000000000003</v>
      </c>
      <c r="H71">
        <f>PPCL_Spot!P71</f>
        <v>2.6699999999999995</v>
      </c>
      <c r="I71">
        <f>Bawana_NG!P71</f>
        <v>95.552154995484784</v>
      </c>
      <c r="J71">
        <f>Bawana_RLNG!P71</f>
        <v>0</v>
      </c>
      <c r="K71">
        <f>Bawana_Spot!P71</f>
        <v>0</v>
      </c>
      <c r="L71">
        <f>TWOMCL!O71</f>
        <v>-6.0597285067873301</v>
      </c>
      <c r="M71">
        <f>EDWPCL!S71</f>
        <v>0</v>
      </c>
      <c r="N71">
        <f>'MSW BWN'!S71</f>
        <v>6.8869431999999993</v>
      </c>
      <c r="O71">
        <f>BRPL_ISGS_exbus!BB71</f>
        <v>903.67465894642669</v>
      </c>
      <c r="P71" s="77">
        <v>105.1145171687653</v>
      </c>
      <c r="Q71" s="77">
        <v>28.96</v>
      </c>
      <c r="R71" s="80">
        <v>46.5</v>
      </c>
      <c r="S71" s="80">
        <v>0</v>
      </c>
      <c r="T71" s="78">
        <f>SUMPRODUCT(LTA!F71:AJ71,LTA!F$101:AJ$101,LTA!F$103:AJ$103)</f>
        <v>143.35</v>
      </c>
      <c r="U71" s="78">
        <f>SUMPRODUCT(LTA!F71:AJ71,LTA!F$102:AJ$102,LTA!F$103:AJ$103)</f>
        <v>72.78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39.75</v>
      </c>
      <c r="Z71" s="75">
        <f>IEX!N71</f>
        <v>0</v>
      </c>
      <c r="AA71" s="117">
        <f>STOA!H71</f>
        <v>1070.0199999999998</v>
      </c>
      <c r="AB71" s="117">
        <f>-STOA!N71</f>
        <v>0</v>
      </c>
      <c r="AC71">
        <f t="shared" si="3"/>
        <v>22.832358014314885</v>
      </c>
      <c r="AD71">
        <f t="shared" si="4"/>
        <v>2559.5805239200045</v>
      </c>
      <c r="AE71">
        <f>'IDT-1'!B71</f>
        <v>0</v>
      </c>
      <c r="AF71" s="26"/>
      <c r="AG71">
        <f t="shared" si="5"/>
        <v>2559.5805239200045</v>
      </c>
      <c r="AI71" s="75">
        <f>PXIL!H71</f>
        <v>0</v>
      </c>
      <c r="AJ71" s="75">
        <f>PXIL!N71</f>
        <v>0</v>
      </c>
      <c r="AK71" s="75">
        <f>RTM_IEX!H71</f>
        <v>34.909999999999997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11.154081033470346</v>
      </c>
      <c r="F72">
        <f>GT_Spot!P72</f>
        <v>0</v>
      </c>
      <c r="G72">
        <f>PPCL_NG!P72</f>
        <v>33.950000000000003</v>
      </c>
      <c r="H72">
        <f>PPCL_Spot!P72</f>
        <v>6.7323214901690234</v>
      </c>
      <c r="I72">
        <f>Bawana_NG!P72</f>
        <v>95.552154995484784</v>
      </c>
      <c r="J72">
        <f>Bawana_RLNG!P72</f>
        <v>0</v>
      </c>
      <c r="K72">
        <f>Bawana_Spot!P72</f>
        <v>0</v>
      </c>
      <c r="L72">
        <f>TWOMCL!O72</f>
        <v>-6.078733031674207</v>
      </c>
      <c r="M72">
        <f>EDWPCL!S72</f>
        <v>0</v>
      </c>
      <c r="N72">
        <f>'MSW BWN'!S72</f>
        <v>7.1043552000000005</v>
      </c>
      <c r="O72">
        <f>BRPL_ISGS_exbus!BB72</f>
        <v>910.21344798732821</v>
      </c>
      <c r="P72" s="77">
        <v>105.1145171687653</v>
      </c>
      <c r="Q72" s="77">
        <v>28.96</v>
      </c>
      <c r="R72" s="80">
        <v>44.98</v>
      </c>
      <c r="S72" s="80">
        <v>0</v>
      </c>
      <c r="T72" s="78">
        <f>SUMPRODUCT(LTA!F72:AJ72,LTA!F$101:AJ$101,LTA!F$103:AJ$103)</f>
        <v>125.61</v>
      </c>
      <c r="U72" s="78">
        <f>SUMPRODUCT(LTA!F72:AJ72,LTA!F$102:AJ$102,LTA!F$103:AJ$103)</f>
        <v>71.72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28.12</v>
      </c>
      <c r="Z72" s="75">
        <f>IEX!N72</f>
        <v>0</v>
      </c>
      <c r="AA72" s="117">
        <f>STOA!H72</f>
        <v>1063.8799999999997</v>
      </c>
      <c r="AB72" s="117">
        <f>-STOA!N72</f>
        <v>0</v>
      </c>
      <c r="AC72">
        <f t="shared" si="3"/>
        <v>22.413455492330499</v>
      </c>
      <c r="AD72">
        <f t="shared" si="4"/>
        <v>2512.3586893512129</v>
      </c>
      <c r="AE72">
        <f>'IDT-1'!B72</f>
        <v>0</v>
      </c>
      <c r="AF72" s="26"/>
      <c r="AG72">
        <f t="shared" si="5"/>
        <v>2512.3586893512129</v>
      </c>
      <c r="AI72" s="75">
        <f>PXIL!H72</f>
        <v>0</v>
      </c>
      <c r="AJ72" s="75">
        <f>PXIL!N72</f>
        <v>0</v>
      </c>
      <c r="AK72" s="75">
        <f>RTM_IEX!H72</f>
        <v>7.76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11.154081033470346</v>
      </c>
      <c r="F73">
        <f>GT_Spot!P73</f>
        <v>0</v>
      </c>
      <c r="G73">
        <f>PPCL_NG!P73</f>
        <v>33.950000000000003</v>
      </c>
      <c r="H73">
        <f>PPCL_Spot!P73</f>
        <v>6.38</v>
      </c>
      <c r="I73">
        <f>Bawana_NG!P73</f>
        <v>95.552154995484784</v>
      </c>
      <c r="J73">
        <f>Bawana_RLNG!P73</f>
        <v>0</v>
      </c>
      <c r="K73">
        <f>Bawana_Spot!P73</f>
        <v>0</v>
      </c>
      <c r="L73">
        <f>TWOMCL!O73</f>
        <v>-6.1267902481104981</v>
      </c>
      <c r="M73">
        <f>EDWPCL!S73</f>
        <v>0</v>
      </c>
      <c r="N73">
        <f>'MSW BWN'!S73</f>
        <v>7.1444927999999992</v>
      </c>
      <c r="O73">
        <f>BRPL_ISGS_exbus!BB73</f>
        <v>916.73555349372828</v>
      </c>
      <c r="P73" s="77">
        <v>105.1145171687653</v>
      </c>
      <c r="Q73" s="77">
        <v>28.96</v>
      </c>
      <c r="R73" s="80">
        <v>25.24</v>
      </c>
      <c r="S73" s="80">
        <v>0</v>
      </c>
      <c r="T73" s="78">
        <f>SUMPRODUCT(LTA!F73:AJ73,LTA!F$101:AJ$101,LTA!F$103:AJ$103)</f>
        <v>109.57</v>
      </c>
      <c r="U73" s="78">
        <f>SUMPRODUCT(LTA!F73:AJ73,LTA!F$102:AJ$102,LTA!F$103:AJ$103)</f>
        <v>71.42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25.21</v>
      </c>
      <c r="Z73" s="75">
        <f>IEX!N73</f>
        <v>0</v>
      </c>
      <c r="AA73" s="117">
        <f>STOA!H73</f>
        <v>1059.5099999999998</v>
      </c>
      <c r="AB73" s="117">
        <f>-STOA!N73</f>
        <v>0</v>
      </c>
      <c r="AC73">
        <f t="shared" si="3"/>
        <v>22.551361111980938</v>
      </c>
      <c r="AD73">
        <f t="shared" si="4"/>
        <v>2407.2626481313573</v>
      </c>
      <c r="AE73">
        <f>'IDT-1'!B73</f>
        <v>0</v>
      </c>
      <c r="AF73" s="26"/>
      <c r="AG73">
        <f t="shared" si="5"/>
        <v>2407.2626481313573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-60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11.154081033470346</v>
      </c>
      <c r="F74">
        <f>GT_Spot!P74</f>
        <v>0</v>
      </c>
      <c r="G74">
        <f>PPCL_NG!P74</f>
        <v>33.950000000000003</v>
      </c>
      <c r="H74">
        <f>PPCL_Spot!P74</f>
        <v>6.7323214901690234</v>
      </c>
      <c r="I74">
        <f>Bawana_NG!P74</f>
        <v>95.552154995484784</v>
      </c>
      <c r="J74">
        <f>Bawana_RLNG!P74</f>
        <v>0</v>
      </c>
      <c r="K74">
        <f>Bawana_Spot!P74</f>
        <v>0</v>
      </c>
      <c r="L74">
        <f>TWOMCL!O74</f>
        <v>-5.4665158371040725</v>
      </c>
      <c r="M74">
        <f>EDWPCL!S74</f>
        <v>0</v>
      </c>
      <c r="N74">
        <f>'MSW BWN'!S74</f>
        <v>7.4890071999999988</v>
      </c>
      <c r="O74">
        <f>BRPL_ISGS_exbus!BB74</f>
        <v>929.44208392515679</v>
      </c>
      <c r="P74" s="77">
        <v>105.1145171687653</v>
      </c>
      <c r="Q74" s="77">
        <v>28.96</v>
      </c>
      <c r="R74" s="80">
        <v>14.805142669727777</v>
      </c>
      <c r="S74" s="80">
        <v>0</v>
      </c>
      <c r="T74" s="78">
        <f>SUMPRODUCT(LTA!F74:AJ74,LTA!F$101:AJ$101,LTA!F$103:AJ$103)</f>
        <v>92.16</v>
      </c>
      <c r="U74" s="78">
        <f>SUMPRODUCT(LTA!F74:AJ74,LTA!F$102:AJ$102,LTA!F$103:AJ$103)</f>
        <v>71.05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1052.7499999999998</v>
      </c>
      <c r="AB74" s="117">
        <f>-STOA!N74</f>
        <v>0</v>
      </c>
      <c r="AC74">
        <f t="shared" si="3"/>
        <v>21.769818762274031</v>
      </c>
      <c r="AD74">
        <f t="shared" si="4"/>
        <v>2402.922973883396</v>
      </c>
      <c r="AE74">
        <f>'IDT-1'!B74</f>
        <v>0</v>
      </c>
      <c r="AF74" s="26"/>
      <c r="AG74">
        <f t="shared" si="5"/>
        <v>2402.922973883396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-19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11.154081033470346</v>
      </c>
      <c r="F75">
        <f>GT_Spot!P75</f>
        <v>0</v>
      </c>
      <c r="G75">
        <f>PPCL_NG!P75</f>
        <v>33.950000000000003</v>
      </c>
      <c r="H75">
        <f>PPCL_Spot!P75</f>
        <v>6.7323214901690234</v>
      </c>
      <c r="I75">
        <f>Bawana_NG!P75</f>
        <v>95.552154995484784</v>
      </c>
      <c r="J75">
        <f>Bawana_RLNG!P75</f>
        <v>0</v>
      </c>
      <c r="K75">
        <f>Bawana_Spot!P75</f>
        <v>0</v>
      </c>
      <c r="L75">
        <f>TWOMCL!O75</f>
        <v>-5.7081447963800898</v>
      </c>
      <c r="M75">
        <f>EDWPCL!S75</f>
        <v>0</v>
      </c>
      <c r="N75">
        <f>'MSW BWN'!S75</f>
        <v>7.1762684000000005</v>
      </c>
      <c r="O75">
        <f>BRPL_ISGS_exbus!BB75</f>
        <v>946.44791149129537</v>
      </c>
      <c r="P75" s="77">
        <v>105.1145171687653</v>
      </c>
      <c r="Q75" s="77">
        <v>28.96</v>
      </c>
      <c r="R75" s="80">
        <v>0</v>
      </c>
      <c r="S75" s="80">
        <v>0</v>
      </c>
      <c r="T75" s="78">
        <f>SUMPRODUCT(LTA!F75:AJ75,LTA!F$101:AJ$101,LTA!F$103:AJ$103)</f>
        <v>54.8</v>
      </c>
      <c r="U75" s="78">
        <f>SUMPRODUCT(LTA!F75:AJ75,LTA!F$102:AJ$102,LTA!F$103:AJ$103)</f>
        <v>70.12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1001.6100000000001</v>
      </c>
      <c r="AB75" s="117">
        <f>-STOA!N75</f>
        <v>0</v>
      </c>
      <c r="AC75">
        <f t="shared" si="3"/>
        <v>21.729600357455976</v>
      </c>
      <c r="AD75">
        <f t="shared" si="4"/>
        <v>2233.1795094253489</v>
      </c>
      <c r="AE75">
        <f>'IDT-1'!B75</f>
        <v>9.1859999999999999</v>
      </c>
      <c r="AF75" s="26"/>
      <c r="AG75">
        <f t="shared" si="5"/>
        <v>2242.365509425349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-101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11.154081033470346</v>
      </c>
      <c r="F76">
        <f>GT_Spot!P76</f>
        <v>0</v>
      </c>
      <c r="G76">
        <f>PPCL_NG!P76</f>
        <v>33.950000000000003</v>
      </c>
      <c r="H76">
        <f>PPCL_Spot!P76</f>
        <v>6.7323214901690234</v>
      </c>
      <c r="I76">
        <f>Bawana_NG!P76</f>
        <v>95.552154995484784</v>
      </c>
      <c r="J76">
        <f>Bawana_RLNG!P76</f>
        <v>0</v>
      </c>
      <c r="K76">
        <f>Bawana_Spot!P76</f>
        <v>0</v>
      </c>
      <c r="L76">
        <f>TWOMCL!O76</f>
        <v>-6.0339366515837103</v>
      </c>
      <c r="M76">
        <f>EDWPCL!S76</f>
        <v>0</v>
      </c>
      <c r="N76">
        <f>'MSW BWN'!S76</f>
        <v>6.9036672000000001</v>
      </c>
      <c r="O76">
        <f>BRPL_ISGS_exbus!BB76</f>
        <v>960.80026601153031</v>
      </c>
      <c r="P76" s="77">
        <v>105.1145171687653</v>
      </c>
      <c r="Q76" s="77">
        <v>28.96</v>
      </c>
      <c r="R76" s="80">
        <v>0</v>
      </c>
      <c r="S76" s="80">
        <v>0</v>
      </c>
      <c r="T76" s="78">
        <f>SUMPRODUCT(LTA!F76:AJ76,LTA!F$101:AJ$101,LTA!F$103:AJ$103)</f>
        <v>39.64</v>
      </c>
      <c r="U76" s="78">
        <f>SUMPRODUCT(LTA!F76:AJ76,LTA!F$102:AJ$102,LTA!F$103:AJ$103)</f>
        <v>68.8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960.09</v>
      </c>
      <c r="AB76" s="117">
        <f>-STOA!N76</f>
        <v>0</v>
      </c>
      <c r="AC76">
        <f t="shared" si="3"/>
        <v>21.061894527599982</v>
      </c>
      <c r="AD76">
        <f t="shared" si="4"/>
        <v>2221.6011767202363</v>
      </c>
      <c r="AE76">
        <f>'IDT-1'!B76</f>
        <v>19.222999999999999</v>
      </c>
      <c r="AF76" s="26"/>
      <c r="AG76">
        <f t="shared" si="5"/>
        <v>2240.8241767202362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-69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11.154081033470346</v>
      </c>
      <c r="F77">
        <f>GT_Spot!P77</f>
        <v>0</v>
      </c>
      <c r="G77">
        <f>PPCL_NG!P77</f>
        <v>33.950000000000003</v>
      </c>
      <c r="H77">
        <f>PPCL_Spot!P77</f>
        <v>6.7323214901690234</v>
      </c>
      <c r="I77">
        <f>Bawana_NG!P77</f>
        <v>95.87</v>
      </c>
      <c r="J77">
        <f>Bawana_RLNG!P77</f>
        <v>0</v>
      </c>
      <c r="K77">
        <f>Bawana_Spot!P77</f>
        <v>0</v>
      </c>
      <c r="L77">
        <f>TWOMCL!O77</f>
        <v>-6.1267902481104981</v>
      </c>
      <c r="M77">
        <f>EDWPCL!S77</f>
        <v>0</v>
      </c>
      <c r="N77">
        <f>'MSW BWN'!S77</f>
        <v>6.7514787999999992</v>
      </c>
      <c r="O77">
        <f>BRPL_ISGS_exbus!BB77</f>
        <v>961.78969050113017</v>
      </c>
      <c r="P77" s="77">
        <v>105.1145171687653</v>
      </c>
      <c r="Q77" s="77">
        <v>28.96</v>
      </c>
      <c r="R77" s="80">
        <v>0</v>
      </c>
      <c r="S77" s="80">
        <v>0</v>
      </c>
      <c r="T77" s="78">
        <f>SUMPRODUCT(LTA!F77:AJ77,LTA!F$101:AJ$101,LTA!F$103:AJ$103)</f>
        <v>25.68</v>
      </c>
      <c r="U77" s="78">
        <f>SUMPRODUCT(LTA!F77:AJ77,LTA!F$102:AJ$102,LTA!F$103:AJ$103)</f>
        <v>64.2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956.11</v>
      </c>
      <c r="AB77" s="117">
        <f>-STOA!N77</f>
        <v>0</v>
      </c>
      <c r="AC77">
        <f t="shared" si="3"/>
        <v>20.508397628283717</v>
      </c>
      <c r="AD77">
        <f t="shared" si="4"/>
        <v>2241.9169011171407</v>
      </c>
      <c r="AE77">
        <f>'IDT-1'!B77</f>
        <v>20.748999999999999</v>
      </c>
      <c r="AF77" s="26"/>
      <c r="AG77">
        <f t="shared" si="5"/>
        <v>2262.6659011171405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-27.76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11.154081033470346</v>
      </c>
      <c r="F78">
        <f>GT_Spot!P78</f>
        <v>0</v>
      </c>
      <c r="G78">
        <f>PPCL_NG!P78</f>
        <v>33.950000000000003</v>
      </c>
      <c r="H78">
        <f>PPCL_Spot!P78</f>
        <v>6.7323214901690234</v>
      </c>
      <c r="I78">
        <f>Bawana_NG!P78</f>
        <v>95.87</v>
      </c>
      <c r="J78">
        <f>Bawana_RLNG!P78</f>
        <v>0</v>
      </c>
      <c r="K78">
        <f>Bawana_Spot!P78</f>
        <v>0</v>
      </c>
      <c r="L78">
        <f>TWOMCL!O78</f>
        <v>-6.1267902481104981</v>
      </c>
      <c r="M78">
        <f>EDWPCL!S78</f>
        <v>0</v>
      </c>
      <c r="N78">
        <f>'MSW BWN'!S78</f>
        <v>7.0073559999999997</v>
      </c>
      <c r="O78">
        <f>BRPL_ISGS_exbus!BB78</f>
        <v>983.53234099752297</v>
      </c>
      <c r="P78" s="77">
        <v>105.1145171687653</v>
      </c>
      <c r="Q78" s="77">
        <v>28.96</v>
      </c>
      <c r="R78" s="80">
        <v>0</v>
      </c>
      <c r="S78" s="80">
        <v>0</v>
      </c>
      <c r="T78" s="78">
        <f>SUMPRODUCT(LTA!F78:AJ78,LTA!F$101:AJ$101,LTA!F$103:AJ$103)</f>
        <v>18.899999999999999</v>
      </c>
      <c r="U78" s="78">
        <f>SUMPRODUCT(LTA!F78:AJ78,LTA!F$102:AJ$102,LTA!F$103:AJ$103)</f>
        <v>64.349999999999994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967.84</v>
      </c>
      <c r="AB78" s="117">
        <f>-STOA!N78</f>
        <v>0</v>
      </c>
      <c r="AC78">
        <f t="shared" si="3"/>
        <v>20.944314228105601</v>
      </c>
      <c r="AD78">
        <f t="shared" si="4"/>
        <v>2246.3395122137117</v>
      </c>
      <c r="AE78">
        <f>'IDT-1'!B78</f>
        <v>18.803000000000001</v>
      </c>
      <c r="AF78" s="26"/>
      <c r="AG78">
        <f t="shared" si="5"/>
        <v>2265.1425122137116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-50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11.154081033470346</v>
      </c>
      <c r="F79">
        <f>GT_Spot!P79</f>
        <v>0</v>
      </c>
      <c r="G79">
        <f>PPCL_NG!P79</f>
        <v>33.950000000000003</v>
      </c>
      <c r="H79">
        <f>PPCL_Spot!P79</f>
        <v>6.38</v>
      </c>
      <c r="I79">
        <f>Bawana_NG!P79</f>
        <v>95.87</v>
      </c>
      <c r="J79">
        <f>Bawana_RLNG!P79</f>
        <v>0</v>
      </c>
      <c r="K79">
        <f>Bawana_Spot!P79</f>
        <v>0</v>
      </c>
      <c r="L79">
        <f>TWOMCL!O79</f>
        <v>-6.1267902481104981</v>
      </c>
      <c r="M79">
        <f>EDWPCL!S79</f>
        <v>0</v>
      </c>
      <c r="N79">
        <f>'MSW BWN'!S79</f>
        <v>7.4823176</v>
      </c>
      <c r="O79">
        <f>BRPL_ISGS_exbus!BB79</f>
        <v>1013.3892761866213</v>
      </c>
      <c r="P79" s="77">
        <v>105.1145171687653</v>
      </c>
      <c r="Q79" s="77">
        <v>28.96</v>
      </c>
      <c r="R79" s="80">
        <v>0</v>
      </c>
      <c r="S79" s="80">
        <v>0</v>
      </c>
      <c r="T79" s="78">
        <f>SUMPRODUCT(LTA!F79:AJ79,LTA!F$101:AJ$101,LTA!F$103:AJ$103)</f>
        <v>15.790000000000001</v>
      </c>
      <c r="U79" s="78">
        <f>SUMPRODUCT(LTA!F79:AJ79,LTA!F$102:AJ$102,LTA!F$103:AJ$103)</f>
        <v>64.55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971.5</v>
      </c>
      <c r="AB79" s="117">
        <f>-STOA!N79</f>
        <v>0</v>
      </c>
      <c r="AC79">
        <f t="shared" si="3"/>
        <v>21.037171940292268</v>
      </c>
      <c r="AD79">
        <f t="shared" si="4"/>
        <v>2296.9762298004539</v>
      </c>
      <c r="AE79">
        <f>'IDT-1'!B79</f>
        <v>19.853000000000002</v>
      </c>
      <c r="AF79" s="26"/>
      <c r="AG79">
        <f t="shared" si="5"/>
        <v>2316.829229800454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-30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11.154081033470346</v>
      </c>
      <c r="F80">
        <f>GT_Spot!P80</f>
        <v>0</v>
      </c>
      <c r="G80">
        <f>PPCL_NG!P80</f>
        <v>33.950000000000003</v>
      </c>
      <c r="H80">
        <f>PPCL_Spot!P80</f>
        <v>7.86</v>
      </c>
      <c r="I80">
        <f>Bawana_NG!P80</f>
        <v>95.87</v>
      </c>
      <c r="J80">
        <f>Bawana_RLNG!P80</f>
        <v>0</v>
      </c>
      <c r="K80">
        <f>Bawana_Spot!P80</f>
        <v>0</v>
      </c>
      <c r="L80">
        <f>TWOMCL!O80</f>
        <v>-6.1267902481104981</v>
      </c>
      <c r="M80">
        <f>EDWPCL!S80</f>
        <v>0</v>
      </c>
      <c r="N80">
        <f>'MSW BWN'!S80</f>
        <v>7.7298327999999996</v>
      </c>
      <c r="O80">
        <f>BRPL_ISGS_exbus!BB80</f>
        <v>1028.1544590202213</v>
      </c>
      <c r="P80" s="77">
        <v>105.1145171687653</v>
      </c>
      <c r="Q80" s="77">
        <v>28.96</v>
      </c>
      <c r="R80" s="80">
        <v>0</v>
      </c>
      <c r="S80" s="80">
        <v>0</v>
      </c>
      <c r="T80" s="78">
        <f>SUMPRODUCT(LTA!F80:AJ80,LTA!F$101:AJ$101,LTA!F$103:AJ$103)</f>
        <v>13.879999999999999</v>
      </c>
      <c r="U80" s="78">
        <f>SUMPRODUCT(LTA!F80:AJ80,LTA!F$102:AJ$102,LTA!F$103:AJ$103)</f>
        <v>64.75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966.65</v>
      </c>
      <c r="AB80" s="117">
        <f>-STOA!N80</f>
        <v>0</v>
      </c>
      <c r="AC80">
        <f t="shared" si="3"/>
        <v>21.035798407765999</v>
      </c>
      <c r="AD80">
        <f t="shared" si="4"/>
        <v>2316.9103013665808</v>
      </c>
      <c r="AE80">
        <f>'IDT-1'!B80</f>
        <v>32.387999999999998</v>
      </c>
      <c r="AF80" s="26"/>
      <c r="AG80">
        <f t="shared" si="5"/>
        <v>2349.2983013665807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-20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11.154081033470346</v>
      </c>
      <c r="F81">
        <f>GT_Spot!P81</f>
        <v>0</v>
      </c>
      <c r="G81">
        <f>PPCL_NG!P81</f>
        <v>33.950000000000003</v>
      </c>
      <c r="H81">
        <f>PPCL_Spot!P81</f>
        <v>7.86</v>
      </c>
      <c r="I81">
        <f>Bawana_NG!P81</f>
        <v>96.496077395227843</v>
      </c>
      <c r="J81">
        <f>Bawana_RLNG!P81</f>
        <v>0</v>
      </c>
      <c r="K81">
        <f>Bawana_Spot!P81</f>
        <v>0</v>
      </c>
      <c r="L81">
        <f>TWOMCL!O81</f>
        <v>-6.1267902481104981</v>
      </c>
      <c r="M81">
        <f>EDWPCL!S81</f>
        <v>0</v>
      </c>
      <c r="N81">
        <f>'MSW BWN'!S81</f>
        <v>7.3853184000000001</v>
      </c>
      <c r="O81">
        <f>BRPL_ISGS_exbus!BB81</f>
        <v>1028.0847055477084</v>
      </c>
      <c r="P81" s="77">
        <v>105.1145171687653</v>
      </c>
      <c r="Q81" s="77">
        <v>28.96</v>
      </c>
      <c r="R81" s="80">
        <v>0</v>
      </c>
      <c r="S81" s="80">
        <v>0</v>
      </c>
      <c r="T81" s="78">
        <f>SUMPRODUCT(LTA!F81:AJ81,LTA!F$101:AJ$101,LTA!F$103:AJ$103)</f>
        <v>12.45</v>
      </c>
      <c r="U81" s="78">
        <f>SUMPRODUCT(LTA!F81:AJ81,LTA!F$102:AJ$102,LTA!F$103:AJ$103)</f>
        <v>64.94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1009.3100000000001</v>
      </c>
      <c r="AB81" s="117">
        <f>-STOA!N81</f>
        <v>0</v>
      </c>
      <c r="AC81">
        <f t="shared" si="3"/>
        <v>21.73649178112198</v>
      </c>
      <c r="AD81">
        <f t="shared" si="4"/>
        <v>2436.0114175159397</v>
      </c>
      <c r="AE81">
        <f>'IDT-1'!B81</f>
        <v>21.393999999999998</v>
      </c>
      <c r="AF81" s="26"/>
      <c r="AG81">
        <f t="shared" si="5"/>
        <v>2457.4054175159395</v>
      </c>
      <c r="AI81" s="75">
        <f>PXIL!H81</f>
        <v>0</v>
      </c>
      <c r="AJ81" s="75">
        <f>PXIL!N81</f>
        <v>0</v>
      </c>
      <c r="AK81" s="75">
        <f>RTM_IEX!H81</f>
        <v>58.17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10.818385243423043</v>
      </c>
      <c r="F82">
        <f>GT_Spot!P82</f>
        <v>0</v>
      </c>
      <c r="G82">
        <f>PPCL_NG!P82</f>
        <v>33.950000000000003</v>
      </c>
      <c r="H82">
        <f>PPCL_Spot!P82</f>
        <v>7.86</v>
      </c>
      <c r="I82">
        <f>Bawana_NG!P82</f>
        <v>96.496077395227843</v>
      </c>
      <c r="J82">
        <f>Bawana_RLNG!P82</f>
        <v>0</v>
      </c>
      <c r="K82">
        <f>Bawana_Spot!P82</f>
        <v>0</v>
      </c>
      <c r="L82">
        <f>TWOMCL!O82</f>
        <v>-6.124886877828053</v>
      </c>
      <c r="M82">
        <f>EDWPCL!S82</f>
        <v>0</v>
      </c>
      <c r="N82">
        <f>'MSW BWN'!S82</f>
        <v>6.6862551999999997</v>
      </c>
      <c r="O82">
        <f>BRPL_ISGS_exbus!BB82</f>
        <v>1028.0847055477084</v>
      </c>
      <c r="P82" s="77">
        <v>105.1145171687653</v>
      </c>
      <c r="Q82" s="77">
        <v>28.96</v>
      </c>
      <c r="R82" s="80">
        <v>0</v>
      </c>
      <c r="S82" s="80">
        <v>0</v>
      </c>
      <c r="T82" s="78">
        <f>SUMPRODUCT(LTA!F82:AJ82,LTA!F$101:AJ$101,LTA!F$103:AJ$103)</f>
        <v>12.24</v>
      </c>
      <c r="U82" s="78">
        <f>SUMPRODUCT(LTA!F82:AJ82,LTA!F$102:AJ$102,LTA!F$103:AJ$103)</f>
        <v>65.16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1025.7899999999997</v>
      </c>
      <c r="AB82" s="117">
        <f>-STOA!N82</f>
        <v>0</v>
      </c>
      <c r="AC82">
        <f t="shared" si="3"/>
        <v>21.531305003645475</v>
      </c>
      <c r="AD82">
        <f t="shared" si="4"/>
        <v>2412.9037486736511</v>
      </c>
      <c r="AE82">
        <f>'IDT-1'!B82</f>
        <v>15.304</v>
      </c>
      <c r="AF82" s="26"/>
      <c r="AG82">
        <f t="shared" si="5"/>
        <v>2428.2077486736512</v>
      </c>
      <c r="AI82" s="75">
        <f>PXIL!H82</f>
        <v>0</v>
      </c>
      <c r="AJ82" s="75">
        <f>PXIL!N82</f>
        <v>0</v>
      </c>
      <c r="AK82" s="75">
        <f>RTM_IEX!H82</f>
        <v>19.399999999999999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6.1388772140498347</v>
      </c>
      <c r="F83">
        <f>GT_Spot!P83</f>
        <v>0</v>
      </c>
      <c r="G83">
        <f>PPCL_NG!P83</f>
        <v>33.950000000000003</v>
      </c>
      <c r="H83">
        <f>PPCL_Spot!P83</f>
        <v>4.328603676233473</v>
      </c>
      <c r="I83">
        <f>Bawana_NG!P83</f>
        <v>96.496077395227843</v>
      </c>
      <c r="J83">
        <f>Bawana_RLNG!P83</f>
        <v>0</v>
      </c>
      <c r="K83">
        <f>Bawana_Spot!P83</f>
        <v>0</v>
      </c>
      <c r="L83">
        <f>TWOMCL!O83</f>
        <v>-6.1267902481104981</v>
      </c>
      <c r="M83">
        <f>EDWPCL!S83</f>
        <v>0</v>
      </c>
      <c r="N83">
        <f>'MSW BWN'!S83</f>
        <v>7.1444927999999992</v>
      </c>
      <c r="O83">
        <f>BRPL_ISGS_exbus!BB83</f>
        <v>1026.3661524013085</v>
      </c>
      <c r="P83" s="77">
        <v>105.1145171687653</v>
      </c>
      <c r="Q83" s="77">
        <v>28.96</v>
      </c>
      <c r="R83" s="80">
        <v>0</v>
      </c>
      <c r="S83" s="80">
        <v>0</v>
      </c>
      <c r="T83" s="78">
        <f>SUMPRODUCT(LTA!F83:AJ83,LTA!F$101:AJ$101,LTA!F$103:AJ$103)</f>
        <v>12.23</v>
      </c>
      <c r="U83" s="78">
        <f>SUMPRODUCT(LTA!F83:AJ83,LTA!F$102:AJ$102,LTA!F$103:AJ$103)</f>
        <v>53.629999999999995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1061.6699999999998</v>
      </c>
      <c r="AB83" s="117">
        <f>-STOA!N83</f>
        <v>0</v>
      </c>
      <c r="AC83">
        <f t="shared" si="3"/>
        <v>21.883927166893617</v>
      </c>
      <c r="AD83">
        <f t="shared" si="4"/>
        <v>2452.6180032405809</v>
      </c>
      <c r="AE83">
        <f>'IDT-1'!B83</f>
        <v>26.323</v>
      </c>
      <c r="AF83" s="26"/>
      <c r="AG83">
        <f t="shared" si="5"/>
        <v>2478.9410032405808</v>
      </c>
      <c r="AI83" s="75">
        <f>PXIL!H83</f>
        <v>0</v>
      </c>
      <c r="AJ83" s="75">
        <f>PXIL!N83</f>
        <v>0</v>
      </c>
      <c r="AK83" s="75">
        <f>RTM_IEX!H83</f>
        <v>44.6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6.9449894673487806</v>
      </c>
      <c r="F84">
        <f>GT_Spot!P84</f>
        <v>0</v>
      </c>
      <c r="G84">
        <f>PPCL_NG!P84</f>
        <v>33.950000000000003</v>
      </c>
      <c r="H84">
        <f>PPCL_Spot!P84</f>
        <v>4.9700000000000006</v>
      </c>
      <c r="I84">
        <f>Bawana_NG!P84</f>
        <v>96.496077395227843</v>
      </c>
      <c r="J84">
        <f>Bawana_RLNG!P84</f>
        <v>0</v>
      </c>
      <c r="K84">
        <f>Bawana_Spot!P84</f>
        <v>0</v>
      </c>
      <c r="L84">
        <f>TWOMCL!O84</f>
        <v>-6.1267902481104981</v>
      </c>
      <c r="M84">
        <f>EDWPCL!S84</f>
        <v>0</v>
      </c>
      <c r="N84">
        <f>'MSW BWN'!S84</f>
        <v>6.6712035999999992</v>
      </c>
      <c r="O84">
        <f>BRPL_ISGS_exbus!BB84</f>
        <v>1026.3661524013085</v>
      </c>
      <c r="P84" s="77">
        <v>105.1145171687653</v>
      </c>
      <c r="Q84" s="77">
        <v>28.96</v>
      </c>
      <c r="R84" s="80">
        <v>0</v>
      </c>
      <c r="S84" s="80">
        <v>0</v>
      </c>
      <c r="T84" s="78">
        <f>SUMPRODUCT(LTA!F84:AJ84,LTA!F$101:AJ$101,LTA!F$103:AJ$103)</f>
        <v>12.31</v>
      </c>
      <c r="U84" s="78">
        <f>SUMPRODUCT(LTA!F84:AJ84,LTA!F$102:AJ$102,LTA!F$103:AJ$103)</f>
        <v>53.839999999999996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1071.3599999999999</v>
      </c>
      <c r="AB84" s="117">
        <f>-STOA!N84</f>
        <v>0</v>
      </c>
      <c r="AC84">
        <f t="shared" si="3"/>
        <v>22.082756297411791</v>
      </c>
      <c r="AD84">
        <f t="shared" si="4"/>
        <v>2475.0133934871278</v>
      </c>
      <c r="AE84">
        <f>'IDT-1'!B84</f>
        <v>27.384</v>
      </c>
      <c r="AF84" s="26"/>
      <c r="AG84">
        <f t="shared" si="5"/>
        <v>2502.3973934871278</v>
      </c>
      <c r="AI84" s="75">
        <f>PXIL!H84</f>
        <v>0</v>
      </c>
      <c r="AJ84" s="75">
        <f>PXIL!N84</f>
        <v>0</v>
      </c>
      <c r="AK84" s="75">
        <f>RTM_IEX!H84</f>
        <v>56.24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6.9449894673487806</v>
      </c>
      <c r="F85">
        <f>GT_Spot!P85</f>
        <v>0</v>
      </c>
      <c r="G85">
        <f>PPCL_NG!P85</f>
        <v>33.950000000000003</v>
      </c>
      <c r="H85">
        <f>PPCL_Spot!P85</f>
        <v>4.7984521122218631</v>
      </c>
      <c r="I85">
        <f>Bawana_NG!P85</f>
        <v>96.496077395227843</v>
      </c>
      <c r="J85">
        <f>Bawana_RLNG!P85</f>
        <v>0</v>
      </c>
      <c r="K85">
        <f>Bawana_Spot!P85</f>
        <v>0</v>
      </c>
      <c r="L85">
        <f>TWOMCL!O85</f>
        <v>-5.7149321266968318</v>
      </c>
      <c r="M85">
        <f>EDWPCL!S85</f>
        <v>0</v>
      </c>
      <c r="N85">
        <f>'MSW BWN'!S85</f>
        <v>7.4421799999999996</v>
      </c>
      <c r="O85">
        <f>BRPL_ISGS_exbus!BB85</f>
        <v>1023.2641548494888</v>
      </c>
      <c r="P85" s="77">
        <v>105.1145171687653</v>
      </c>
      <c r="Q85" s="77">
        <v>28.96</v>
      </c>
      <c r="R85" s="80">
        <v>0</v>
      </c>
      <c r="S85" s="80">
        <v>0</v>
      </c>
      <c r="T85" s="78">
        <f>SUMPRODUCT(LTA!F85:AJ85,LTA!F$101:AJ$101,LTA!F$103:AJ$103)</f>
        <v>12.14</v>
      </c>
      <c r="U85" s="78">
        <f>SUMPRODUCT(LTA!F85:AJ85,LTA!F$102:AJ$102,LTA!F$103:AJ$103)</f>
        <v>53.9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1105.2999999999997</v>
      </c>
      <c r="AB85" s="117">
        <f>-STOA!N85</f>
        <v>0</v>
      </c>
      <c r="AC85">
        <f t="shared" si="3"/>
        <v>22.474197160940371</v>
      </c>
      <c r="AD85">
        <f t="shared" si="4"/>
        <v>2519.9312417054152</v>
      </c>
      <c r="AE85">
        <f>'IDT-1'!B85</f>
        <v>32.402000000000001</v>
      </c>
      <c r="AF85" s="26"/>
      <c r="AG85">
        <f t="shared" si="5"/>
        <v>2552.3332417054153</v>
      </c>
      <c r="AI85" s="75">
        <f>PXIL!H85</f>
        <v>0</v>
      </c>
      <c r="AJ85" s="75">
        <f>PXIL!N85</f>
        <v>0</v>
      </c>
      <c r="AK85" s="75">
        <f>RTM_IEX!H85</f>
        <v>69.81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6.7442672284080647</v>
      </c>
      <c r="F86">
        <f>GT_Spot!P86</f>
        <v>0</v>
      </c>
      <c r="G86">
        <f>PPCL_NG!P86</f>
        <v>33.950000000000003</v>
      </c>
      <c r="H86">
        <f>PPCL_Spot!P86</f>
        <v>4.9700000000000006</v>
      </c>
      <c r="I86">
        <f>Bawana_NG!P86</f>
        <v>96.496077395227843</v>
      </c>
      <c r="J86">
        <f>Bawana_RLNG!P86</f>
        <v>0</v>
      </c>
      <c r="K86">
        <f>Bawana_Spot!P86</f>
        <v>0</v>
      </c>
      <c r="L86">
        <f>TWOMCL!O86</f>
        <v>-6.1267902481104981</v>
      </c>
      <c r="M86">
        <f>EDWPCL!S86</f>
        <v>0</v>
      </c>
      <c r="N86">
        <f>'MSW BWN'!S86</f>
        <v>7.3619047999999996</v>
      </c>
      <c r="O86">
        <f>BRPL_ISGS_exbus!BB86</f>
        <v>1008.522393673489</v>
      </c>
      <c r="P86" s="77">
        <v>105.1145171687653</v>
      </c>
      <c r="Q86" s="77">
        <v>28.96</v>
      </c>
      <c r="R86" s="80">
        <v>0</v>
      </c>
      <c r="S86" s="80">
        <v>0</v>
      </c>
      <c r="T86" s="78">
        <f>SUMPRODUCT(LTA!F86:AJ86,LTA!F$101:AJ$101,LTA!F$103:AJ$103)</f>
        <v>12.51</v>
      </c>
      <c r="U86" s="78">
        <f>SUMPRODUCT(LTA!F86:AJ86,LTA!F$102:AJ$102,LTA!F$103:AJ$103)</f>
        <v>54.61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19</v>
      </c>
      <c r="Z86" s="75">
        <f>IEX!N86</f>
        <v>0</v>
      </c>
      <c r="AA86" s="117">
        <f>STOA!H86</f>
        <v>1153.7799999999997</v>
      </c>
      <c r="AB86" s="117">
        <f>-STOA!N86</f>
        <v>0</v>
      </c>
      <c r="AC86">
        <f t="shared" si="3"/>
        <v>22.611779035464298</v>
      </c>
      <c r="AD86">
        <f t="shared" si="4"/>
        <v>2534.6005909823152</v>
      </c>
      <c r="AE86">
        <f>'IDT-1'!B86</f>
        <v>14.433</v>
      </c>
      <c r="AF86" s="26"/>
      <c r="AG86">
        <f t="shared" si="5"/>
        <v>2549.0335909823152</v>
      </c>
      <c r="AI86" s="75">
        <f>PXIL!H86</f>
        <v>0</v>
      </c>
      <c r="AJ86" s="75">
        <f>PXIL!N86</f>
        <v>0</v>
      </c>
      <c r="AK86" s="75">
        <f>RTM_IEX!H86</f>
        <v>22.3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9.02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6.7442672284080647</v>
      </c>
      <c r="F87">
        <f>GT_Spot!P87</f>
        <v>0</v>
      </c>
      <c r="G87">
        <f>PPCL_NG!P87</f>
        <v>33.950000000000003</v>
      </c>
      <c r="H87">
        <f>PPCL_Spot!P87</f>
        <v>5.16</v>
      </c>
      <c r="I87">
        <f>Bawana_NG!P87</f>
        <v>97.12</v>
      </c>
      <c r="J87">
        <f>Bawana_RLNG!P87</f>
        <v>0</v>
      </c>
      <c r="K87">
        <f>Bawana_Spot!P87</f>
        <v>0</v>
      </c>
      <c r="L87">
        <f>TWOMCL!O87</f>
        <v>-6.1267902481104981</v>
      </c>
      <c r="M87">
        <f>EDWPCL!S87</f>
        <v>0</v>
      </c>
      <c r="N87">
        <f>'MSW BWN'!S87</f>
        <v>7.5860063999999987</v>
      </c>
      <c r="O87">
        <f>BRPL_ISGS_exbus!BB87</f>
        <v>983.6298159747123</v>
      </c>
      <c r="P87" s="77">
        <v>105.1145171687653</v>
      </c>
      <c r="Q87" s="77">
        <v>28.96</v>
      </c>
      <c r="R87" s="80">
        <v>0</v>
      </c>
      <c r="S87" s="80">
        <v>0</v>
      </c>
      <c r="T87" s="78">
        <f>SUMPRODUCT(LTA!F87:AJ87,LTA!F$101:AJ$101,LTA!F$103:AJ$103)</f>
        <v>11.43</v>
      </c>
      <c r="U87" s="78">
        <f>SUMPRODUCT(LTA!F87:AJ87,LTA!F$102:AJ$102,LTA!F$103:AJ$103)</f>
        <v>55.08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68.12</v>
      </c>
      <c r="Z87" s="75">
        <f>IEX!N87</f>
        <v>0</v>
      </c>
      <c r="AA87" s="117">
        <f>STOA!H87</f>
        <v>1157.6599999999999</v>
      </c>
      <c r="AB87" s="117">
        <f>-STOA!N87</f>
        <v>0</v>
      </c>
      <c r="AC87">
        <f t="shared" si="3"/>
        <v>23.459794964717062</v>
      </c>
      <c r="AD87">
        <f t="shared" si="4"/>
        <v>2630.118021559058</v>
      </c>
      <c r="AE87">
        <f>'IDT-1'!B87</f>
        <v>4.6059999999999999</v>
      </c>
      <c r="AF87" s="26"/>
      <c r="AG87">
        <f t="shared" si="5"/>
        <v>2634.7240215590582</v>
      </c>
      <c r="AI87" s="75">
        <f>PXIL!H87</f>
        <v>0</v>
      </c>
      <c r="AJ87" s="75">
        <f>PXIL!N87</f>
        <v>0</v>
      </c>
      <c r="AK87" s="75">
        <f>RTM_IEX!H87</f>
        <v>70.78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28.37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6.7442672284080647</v>
      </c>
      <c r="F88">
        <f>GT_Spot!P88</f>
        <v>0</v>
      </c>
      <c r="G88">
        <f>PPCL_NG!P88</f>
        <v>33.950000000000003</v>
      </c>
      <c r="H88">
        <f>PPCL_Spot!P88</f>
        <v>5.3184357541899443</v>
      </c>
      <c r="I88">
        <f>Bawana_NG!P88</f>
        <v>97.12</v>
      </c>
      <c r="J88">
        <f>Bawana_RLNG!P88</f>
        <v>0</v>
      </c>
      <c r="K88">
        <f>Bawana_Spot!P88</f>
        <v>0</v>
      </c>
      <c r="L88">
        <f>TWOMCL!O88</f>
        <v>-6.1267902481104981</v>
      </c>
      <c r="M88">
        <f>EDWPCL!S88</f>
        <v>0</v>
      </c>
      <c r="N88">
        <f>'MSW BWN'!S88</f>
        <v>7.3134052000000001</v>
      </c>
      <c r="O88">
        <f>BRPL_ISGS_exbus!BB88</f>
        <v>983.6298159747123</v>
      </c>
      <c r="P88" s="77">
        <v>105.1145171687653</v>
      </c>
      <c r="Q88" s="77">
        <v>28.96</v>
      </c>
      <c r="R88" s="80">
        <v>0</v>
      </c>
      <c r="S88" s="80">
        <v>0</v>
      </c>
      <c r="T88" s="78">
        <f>SUMPRODUCT(LTA!F88:AJ88,LTA!F$101:AJ$101,LTA!F$103:AJ$103)</f>
        <v>10.54</v>
      </c>
      <c r="U88" s="78">
        <f>SUMPRODUCT(LTA!F88:AJ88,LTA!F$102:AJ$102,LTA!F$103:AJ$103)</f>
        <v>55.620000000000005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110.22</v>
      </c>
      <c r="Z88" s="75">
        <f>IEX!N88</f>
        <v>0</v>
      </c>
      <c r="AA88" s="117">
        <f>STOA!H88</f>
        <v>1148.9299999999998</v>
      </c>
      <c r="AB88" s="117">
        <f>-STOA!N88</f>
        <v>0</v>
      </c>
      <c r="AC88">
        <f t="shared" si="3"/>
        <v>23.666294308793937</v>
      </c>
      <c r="AD88">
        <f t="shared" si="4"/>
        <v>2653.3773567691715</v>
      </c>
      <c r="AE88">
        <f>'IDT-1'!B88</f>
        <v>0</v>
      </c>
      <c r="AF88" s="26"/>
      <c r="AG88">
        <f t="shared" si="5"/>
        <v>2653.3773567691715</v>
      </c>
      <c r="AI88" s="75">
        <f>PXIL!H88</f>
        <v>0</v>
      </c>
      <c r="AJ88" s="75">
        <f>PXIL!N88</f>
        <v>0</v>
      </c>
      <c r="AK88" s="75">
        <f>RTM_IEX!H88</f>
        <v>54.3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35.409999999999997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6.7442672284080647</v>
      </c>
      <c r="F89">
        <f>GT_Spot!P89</f>
        <v>0</v>
      </c>
      <c r="G89">
        <f>PPCL_NG!P89</f>
        <v>33.950000000000003</v>
      </c>
      <c r="H89">
        <f>PPCL_Spot!P89</f>
        <v>5.3184357541899443</v>
      </c>
      <c r="I89">
        <f>Bawana_NG!P89</f>
        <v>97.12</v>
      </c>
      <c r="J89">
        <f>Bawana_RLNG!P89</f>
        <v>0</v>
      </c>
      <c r="K89">
        <f>Bawana_Spot!P89</f>
        <v>0</v>
      </c>
      <c r="L89">
        <f>TWOMCL!O89</f>
        <v>-6.0081447963800896</v>
      </c>
      <c r="M89">
        <f>EDWPCL!S89</f>
        <v>0</v>
      </c>
      <c r="N89">
        <f>'MSW BWN'!S89</f>
        <v>6.9839424000000001</v>
      </c>
      <c r="O89">
        <f>BRPL_ISGS_exbus!BB89</f>
        <v>982.48411358431224</v>
      </c>
      <c r="P89" s="77">
        <v>105.1145171687653</v>
      </c>
      <c r="Q89" s="77">
        <v>28.96</v>
      </c>
      <c r="R89" s="80">
        <v>0</v>
      </c>
      <c r="S89" s="80">
        <v>0</v>
      </c>
      <c r="T89" s="78">
        <f>SUMPRODUCT(LTA!F89:AJ89,LTA!F$101:AJ$101,LTA!F$103:AJ$103)</f>
        <v>8.74</v>
      </c>
      <c r="U89" s="78">
        <f>SUMPRODUCT(LTA!F89:AJ89,LTA!F$102:AJ$102,LTA!F$103:AJ$103)</f>
        <v>56.989999999999995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122.02</v>
      </c>
      <c r="Z89" s="75">
        <f>IEX!N89</f>
        <v>0</v>
      </c>
      <c r="AA89" s="117">
        <f>STOA!H89</f>
        <v>1174.1399999999996</v>
      </c>
      <c r="AB89" s="117">
        <f>-STOA!N89</f>
        <v>0</v>
      </c>
      <c r="AC89">
        <f t="shared" si="3"/>
        <v>23.627179505668018</v>
      </c>
      <c r="AD89">
        <f t="shared" si="4"/>
        <v>2649.2099518336272</v>
      </c>
      <c r="AE89">
        <f>'IDT-1'!B89</f>
        <v>0</v>
      </c>
      <c r="AF89" s="26"/>
      <c r="AG89">
        <f t="shared" si="5"/>
        <v>2649.2099518336272</v>
      </c>
      <c r="AI89" s="75">
        <f>PXIL!H89</f>
        <v>0</v>
      </c>
      <c r="AJ89" s="75">
        <f>PXIL!N89</f>
        <v>0</v>
      </c>
      <c r="AK89" s="75">
        <f>RTM_IEX!H89</f>
        <v>13.57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36.71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6.6689272142648353</v>
      </c>
      <c r="F90">
        <f>GT_Spot!P90</f>
        <v>0</v>
      </c>
      <c r="G90">
        <f>PPCL_NG!P90</f>
        <v>33.950000000000003</v>
      </c>
      <c r="H90">
        <f>PPCL_Spot!P90</f>
        <v>5.3184357541899443</v>
      </c>
      <c r="I90">
        <f>Bawana_NG!P90</f>
        <v>97.12</v>
      </c>
      <c r="J90">
        <f>Bawana_RLNG!P90</f>
        <v>0</v>
      </c>
      <c r="K90">
        <f>Bawana_Spot!P90</f>
        <v>0</v>
      </c>
      <c r="L90">
        <f>TWOMCL!O90</f>
        <v>-6.1267902481104981</v>
      </c>
      <c r="M90">
        <f>EDWPCL!S90</f>
        <v>0</v>
      </c>
      <c r="N90">
        <f>'MSW BWN'!S90</f>
        <v>7.0408039999999996</v>
      </c>
      <c r="O90">
        <f>BRPL_ISGS_exbus!BB90</f>
        <v>982.48411358431224</v>
      </c>
      <c r="P90" s="77">
        <v>105.1145171687653</v>
      </c>
      <c r="Q90" s="77">
        <v>28.96</v>
      </c>
      <c r="R90" s="80">
        <v>0</v>
      </c>
      <c r="S90" s="80">
        <v>0</v>
      </c>
      <c r="T90" s="78">
        <f>SUMPRODUCT(LTA!F90:AJ90,LTA!F$101:AJ$101,LTA!F$103:AJ$103)</f>
        <v>8.9499999999999993</v>
      </c>
      <c r="U90" s="78">
        <f>SUMPRODUCT(LTA!F90:AJ90,LTA!F$102:AJ$102,LTA!F$103:AJ$103)</f>
        <v>58.63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179.13</v>
      </c>
      <c r="Z90" s="75">
        <f>IEX!N90</f>
        <v>0</v>
      </c>
      <c r="AA90" s="117">
        <f>STOA!H90</f>
        <v>1155.7199999999998</v>
      </c>
      <c r="AB90" s="117">
        <f>-STOA!N90</f>
        <v>0</v>
      </c>
      <c r="AC90">
        <f t="shared" si="3"/>
        <v>24.056982245073957</v>
      </c>
      <c r="AD90">
        <f t="shared" si="4"/>
        <v>2697.3830252283478</v>
      </c>
      <c r="AE90">
        <f>'IDT-1'!B90</f>
        <v>0</v>
      </c>
      <c r="AF90" s="26"/>
      <c r="AG90">
        <f t="shared" si="5"/>
        <v>2697.3830252283478</v>
      </c>
      <c r="AI90" s="75">
        <f>PXIL!H90</f>
        <v>0</v>
      </c>
      <c r="AJ90" s="75">
        <f>PXIL!N90</f>
        <v>0</v>
      </c>
      <c r="AK90" s="75">
        <f>RTM_IEX!H90</f>
        <v>15.51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42.97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10.831708749266001</v>
      </c>
      <c r="F91">
        <f>GT_Spot!P91</f>
        <v>0</v>
      </c>
      <c r="G91">
        <f>PPCL_NG!P91</f>
        <v>33.950000000000003</v>
      </c>
      <c r="H91">
        <f>PPCL_Spot!P91</f>
        <v>9.4572184651573057</v>
      </c>
      <c r="I91">
        <f>Bawana_NG!P91</f>
        <v>97.750000000000014</v>
      </c>
      <c r="J91">
        <f>Bawana_RLNG!P91</f>
        <v>0</v>
      </c>
      <c r="K91">
        <f>Bawana_Spot!P91</f>
        <v>0</v>
      </c>
      <c r="L91">
        <f>TWOMCL!O91</f>
        <v>-5.9619909502262436</v>
      </c>
      <c r="M91">
        <f>EDWPCL!S91</f>
        <v>0</v>
      </c>
      <c r="N91">
        <f>'MSW BWN'!S91</f>
        <v>7.0474936000000001</v>
      </c>
      <c r="O91">
        <f>BRPL_ISGS_exbus!BB91</f>
        <v>1009.5158974526889</v>
      </c>
      <c r="P91" s="77">
        <v>105.1145171687653</v>
      </c>
      <c r="Q91" s="77">
        <v>28.96</v>
      </c>
      <c r="R91" s="80">
        <v>0</v>
      </c>
      <c r="S91" s="80">
        <v>0</v>
      </c>
      <c r="T91" s="78">
        <f>SUMPRODUCT(LTA!F91:AJ91,LTA!F$101:AJ$101,LTA!F$103:AJ$103)</f>
        <v>9.52</v>
      </c>
      <c r="U91" s="78">
        <f>SUMPRODUCT(LTA!F91:AJ91,LTA!F$102:AJ$102,LTA!F$103:AJ$103)</f>
        <v>60.099999999999994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2.64</v>
      </c>
      <c r="Z91" s="75">
        <f>IEX!N91</f>
        <v>0</v>
      </c>
      <c r="AA91" s="117">
        <f>STOA!H91</f>
        <v>1426.6099999999997</v>
      </c>
      <c r="AB91" s="117">
        <f>-STOA!N91</f>
        <v>0</v>
      </c>
      <c r="AC91">
        <f t="shared" si="3"/>
        <v>25.426239286987038</v>
      </c>
      <c r="AD91">
        <f t="shared" si="4"/>
        <v>2697.2586051986641</v>
      </c>
      <c r="AE91">
        <f>'IDT-1'!B91</f>
        <v>10.847</v>
      </c>
      <c r="AF91" s="26"/>
      <c r="AG91">
        <f t="shared" si="5"/>
        <v>2708.1056051986643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-77</v>
      </c>
      <c r="AM91" s="75">
        <f>RTM_PXI!H91</f>
        <v>0</v>
      </c>
      <c r="AN91" s="75">
        <f>RTM_PXI!N91</f>
        <v>0</v>
      </c>
      <c r="AO91" s="192">
        <f>GDAM_IEX!H91</f>
        <v>4.1500000000000004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10.831708749266001</v>
      </c>
      <c r="F92">
        <f>GT_Spot!P92</f>
        <v>0</v>
      </c>
      <c r="G92">
        <f>PPCL_NG!P92</f>
        <v>33.950000000000003</v>
      </c>
      <c r="H92">
        <f>PPCL_Spot!P92</f>
        <v>9.4572184651573057</v>
      </c>
      <c r="I92">
        <f>Bawana_NG!P92</f>
        <v>97.750000000000014</v>
      </c>
      <c r="J92">
        <f>Bawana_RLNG!P92</f>
        <v>0</v>
      </c>
      <c r="K92">
        <f>Bawana_Spot!P92</f>
        <v>0</v>
      </c>
      <c r="L92">
        <f>TWOMCL!O92</f>
        <v>-6.1267902481104981</v>
      </c>
      <c r="M92">
        <f>EDWPCL!S92</f>
        <v>0</v>
      </c>
      <c r="N92">
        <f>'MSW BWN'!S92</f>
        <v>7.2649055999999996</v>
      </c>
      <c r="O92">
        <f>BRPL_ISGS_exbus!BB92</f>
        <v>1007.1660237326888</v>
      </c>
      <c r="P92" s="77">
        <v>105.1145171687653</v>
      </c>
      <c r="Q92" s="77">
        <v>28.96</v>
      </c>
      <c r="R92" s="80">
        <v>0</v>
      </c>
      <c r="S92" s="80">
        <v>0</v>
      </c>
      <c r="T92" s="78">
        <f>SUMPRODUCT(LTA!F92:AJ92,LTA!F$101:AJ$101,LTA!F$103:AJ$103)</f>
        <v>9.75</v>
      </c>
      <c r="U92" s="78">
        <f>SUMPRODUCT(LTA!F92:AJ92,LTA!F$102:AJ$102,LTA!F$103:AJ$103)</f>
        <v>61.74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42.21</v>
      </c>
      <c r="Z92" s="75">
        <f>IEX!N92</f>
        <v>0</v>
      </c>
      <c r="AA92" s="117">
        <f>STOA!H92</f>
        <v>1421.7699999999998</v>
      </c>
      <c r="AB92" s="117">
        <f>-STOA!N92</f>
        <v>0</v>
      </c>
      <c r="AC92">
        <f t="shared" si="3"/>
        <v>25.728662182589325</v>
      </c>
      <c r="AD92">
        <f t="shared" si="4"/>
        <v>2771.1689212851775</v>
      </c>
      <c r="AE92">
        <f>'IDT-1'!B92</f>
        <v>0</v>
      </c>
      <c r="AF92" s="26"/>
      <c r="AG92">
        <f t="shared" si="5"/>
        <v>2771.1689212851775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-57</v>
      </c>
      <c r="AM92" s="75">
        <f>RTM_PXI!H92</f>
        <v>0</v>
      </c>
      <c r="AN92" s="75">
        <f>RTM_PXI!N92</f>
        <v>0</v>
      </c>
      <c r="AO92" s="192">
        <f>GDAM_IEX!H92</f>
        <v>24.06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10.831708749266001</v>
      </c>
      <c r="F93">
        <f>GT_Spot!P93</f>
        <v>0</v>
      </c>
      <c r="G93">
        <f>PPCL_NG!P93</f>
        <v>33.950000000000003</v>
      </c>
      <c r="H93">
        <f>PPCL_Spot!P93</f>
        <v>9.4572184651573057</v>
      </c>
      <c r="I93">
        <f>Bawana_NG!P93</f>
        <v>97.750000000000014</v>
      </c>
      <c r="J93">
        <f>Bawana_RLNG!P93</f>
        <v>0</v>
      </c>
      <c r="K93">
        <f>Bawana_Spot!P93</f>
        <v>0</v>
      </c>
      <c r="L93">
        <f>TWOMCL!O93</f>
        <v>-6.078733031674207</v>
      </c>
      <c r="M93">
        <f>EDWPCL!S93</f>
        <v>0</v>
      </c>
      <c r="N93">
        <f>'MSW BWN'!S93</f>
        <v>7.3368187999999988</v>
      </c>
      <c r="O93">
        <f>BRPL_ISGS_exbus!BB93</f>
        <v>1008.5764332806889</v>
      </c>
      <c r="P93" s="77">
        <v>105.1145171687653</v>
      </c>
      <c r="Q93" s="77">
        <v>28.96</v>
      </c>
      <c r="R93" s="80">
        <v>0</v>
      </c>
      <c r="S93" s="80">
        <v>0</v>
      </c>
      <c r="T93" s="78">
        <f>SUMPRODUCT(LTA!F93:AJ93,LTA!F$101:AJ$101,LTA!F$103:AJ$103)</f>
        <v>10.07</v>
      </c>
      <c r="U93" s="78">
        <f>SUMPRODUCT(LTA!F93:AJ93,LTA!F$102:AJ$102,LTA!F$103:AJ$103)</f>
        <v>63.790000000000006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83.49</v>
      </c>
      <c r="Z93" s="75">
        <f>IEX!N93</f>
        <v>0</v>
      </c>
      <c r="AA93" s="117">
        <f>STOA!H93</f>
        <v>1403.3499999999997</v>
      </c>
      <c r="AB93" s="117">
        <f>-STOA!N93</f>
        <v>0</v>
      </c>
      <c r="AC93">
        <f t="shared" si="3"/>
        <v>25.92052779679852</v>
      </c>
      <c r="AD93">
        <f t="shared" si="4"/>
        <v>2827.0274356354043</v>
      </c>
      <c r="AE93">
        <f>'IDT-1'!B93</f>
        <v>0</v>
      </c>
      <c r="AF93" s="26"/>
      <c r="AG93">
        <f t="shared" si="5"/>
        <v>2827.0274356354043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-40</v>
      </c>
      <c r="AM93" s="75">
        <f>RTM_PXI!H93</f>
        <v>0</v>
      </c>
      <c r="AN93" s="75">
        <f>RTM_PXI!N93</f>
        <v>0</v>
      </c>
      <c r="AO93" s="192">
        <f>GDAM_IEX!H93</f>
        <v>36.35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11.154081033470346</v>
      </c>
      <c r="F94">
        <f>GT_Spot!P94</f>
        <v>0</v>
      </c>
      <c r="G94">
        <f>PPCL_NG!P94</f>
        <v>33.950000000000003</v>
      </c>
      <c r="H94">
        <f>PPCL_Spot!P94</f>
        <v>9.4572184651573057</v>
      </c>
      <c r="I94">
        <f>Bawana_NG!P94</f>
        <v>97.750000000000014</v>
      </c>
      <c r="J94">
        <f>Bawana_RLNG!P94</f>
        <v>0</v>
      </c>
      <c r="K94">
        <f>Bawana_Spot!P94</f>
        <v>0</v>
      </c>
      <c r="L94">
        <f>TWOMCL!O94</f>
        <v>-6.1267902481104981</v>
      </c>
      <c r="M94">
        <f>EDWPCL!S94</f>
        <v>0</v>
      </c>
      <c r="N94">
        <f>'MSW BWN'!S94</f>
        <v>7.1127171999999996</v>
      </c>
      <c r="O94">
        <f>BRPL_ISGS_exbus!BB94</f>
        <v>1003.9685414462888</v>
      </c>
      <c r="P94" s="77">
        <v>105.1145171687653</v>
      </c>
      <c r="Q94" s="77">
        <v>28.96</v>
      </c>
      <c r="R94" s="80">
        <v>0</v>
      </c>
      <c r="S94" s="80">
        <v>0</v>
      </c>
      <c r="T94" s="78">
        <f>SUMPRODUCT(LTA!F94:AJ94,LTA!F$101:AJ$101,LTA!F$103:AJ$103)</f>
        <v>10.530000000000001</v>
      </c>
      <c r="U94" s="78">
        <f>SUMPRODUCT(LTA!F94:AJ94,LTA!F$102:AJ$102,LTA!F$103:AJ$103)</f>
        <v>65.760000000000005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79.97</v>
      </c>
      <c r="Z94" s="75">
        <f>IEX!N94</f>
        <v>0</v>
      </c>
      <c r="AA94" s="117">
        <f>STOA!H94</f>
        <v>1432.4299999999998</v>
      </c>
      <c r="AB94" s="117">
        <f>-STOA!N94</f>
        <v>0</v>
      </c>
      <c r="AC94">
        <f t="shared" si="3"/>
        <v>26.062824513550726</v>
      </c>
      <c r="AD94">
        <f t="shared" si="4"/>
        <v>2863.0474605520203</v>
      </c>
      <c r="AE94">
        <f>'IDT-1'!B94</f>
        <v>0</v>
      </c>
      <c r="AF94" s="26"/>
      <c r="AG94">
        <f t="shared" si="5"/>
        <v>2863.0474605520203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-30</v>
      </c>
      <c r="AM94" s="75">
        <f>RTM_PXI!H94</f>
        <v>0</v>
      </c>
      <c r="AN94" s="75">
        <f>RTM_PXI!N94</f>
        <v>0</v>
      </c>
      <c r="AO94" s="192">
        <f>GDAM_IEX!H94</f>
        <v>39.08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11.154081033470346</v>
      </c>
      <c r="F95">
        <f>GT_Spot!P95</f>
        <v>0</v>
      </c>
      <c r="G95">
        <f>PPCL_NG!P95</f>
        <v>33.950000000000003</v>
      </c>
      <c r="H95">
        <f>PPCL_Spot!P95</f>
        <v>9.4572184651573057</v>
      </c>
      <c r="I95">
        <f>Bawana_NG!P95</f>
        <v>98.06392255690227</v>
      </c>
      <c r="J95">
        <f>Bawana_RLNG!P95</f>
        <v>0</v>
      </c>
      <c r="K95">
        <f>Bawana_Spot!P95</f>
        <v>0</v>
      </c>
      <c r="L95">
        <f>TWOMCL!O95</f>
        <v>-6.1267902481104981</v>
      </c>
      <c r="M95">
        <f>EDWPCL!S95</f>
        <v>0</v>
      </c>
      <c r="N95">
        <f>'MSW BWN'!S95</f>
        <v>7.4087319999999988</v>
      </c>
      <c r="O95">
        <f>BRPL_ISGS_exbus!BB95</f>
        <v>971.2194987954507</v>
      </c>
      <c r="P95" s="77">
        <v>105.1145171687653</v>
      </c>
      <c r="Q95" s="77">
        <v>28.96</v>
      </c>
      <c r="R95" s="80">
        <v>0</v>
      </c>
      <c r="S95" s="80">
        <v>0</v>
      </c>
      <c r="T95" s="78">
        <f>SUMPRODUCT(LTA!F95:AJ95,LTA!F$101:AJ$101,LTA!F$103:AJ$103)</f>
        <v>11.23</v>
      </c>
      <c r="U95" s="78">
        <f>SUMPRODUCT(LTA!F95:AJ95,LTA!F$102:AJ$102,LTA!F$103:AJ$103)</f>
        <v>66.099999999999994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1407.2299999999998</v>
      </c>
      <c r="AB95" s="117">
        <f>-STOA!N95</f>
        <v>0</v>
      </c>
      <c r="AC95">
        <f t="shared" si="3"/>
        <v>26.838497058473376</v>
      </c>
      <c r="AD95">
        <f t="shared" si="4"/>
        <v>2813.8126827131618</v>
      </c>
      <c r="AE95">
        <f>'IDT-1'!B95</f>
        <v>0</v>
      </c>
      <c r="AF95" s="26"/>
      <c r="AG95">
        <f t="shared" si="5"/>
        <v>2813.8126827131618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-98</v>
      </c>
      <c r="AM95" s="75">
        <f>RTM_PXI!H95</f>
        <v>0</v>
      </c>
      <c r="AN95" s="75">
        <f>RTM_PXI!N95</f>
        <v>0</v>
      </c>
      <c r="AO95" s="192">
        <f>GDAM_IEX!H95</f>
        <v>194.89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11.154081033470346</v>
      </c>
      <c r="F96">
        <f>GT_Spot!P96</f>
        <v>0</v>
      </c>
      <c r="G96">
        <f>PPCL_NG!P96</f>
        <v>33.950000000000003</v>
      </c>
      <c r="H96">
        <f>PPCL_Spot!P96</f>
        <v>9.4572184651573057</v>
      </c>
      <c r="I96">
        <f>Bawana_NG!P96</f>
        <v>98.06392255690227</v>
      </c>
      <c r="J96">
        <f>Bawana_RLNG!P96</f>
        <v>0</v>
      </c>
      <c r="K96">
        <f>Bawana_Spot!P96</f>
        <v>0</v>
      </c>
      <c r="L96">
        <f>TWOMCL!O96</f>
        <v>-6.1267902481104981</v>
      </c>
      <c r="M96">
        <f>EDWPCL!S96</f>
        <v>0</v>
      </c>
      <c r="N96">
        <f>'MSW BWN'!S96</f>
        <v>6.9203911999999992</v>
      </c>
      <c r="O96">
        <f>BRPL_ISGS_exbus!BB96</f>
        <v>973.54175641823042</v>
      </c>
      <c r="P96" s="77">
        <v>105.1145171687653</v>
      </c>
      <c r="Q96" s="77">
        <v>28.96</v>
      </c>
      <c r="R96" s="80">
        <v>0</v>
      </c>
      <c r="S96" s="80">
        <v>0</v>
      </c>
      <c r="T96" s="78">
        <f>SUMPRODUCT(LTA!F96:AJ96,LTA!F$101:AJ$101,LTA!F$103:AJ$103)</f>
        <v>11.86</v>
      </c>
      <c r="U96" s="78">
        <f>SUMPRODUCT(LTA!F96:AJ96,LTA!F$102:AJ$102,LTA!F$103:AJ$103)</f>
        <v>65.819999999999993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1387.8299999999997</v>
      </c>
      <c r="AB96" s="117">
        <f>-STOA!N96</f>
        <v>0</v>
      </c>
      <c r="AC96">
        <f t="shared" si="3"/>
        <v>26.399386170581629</v>
      </c>
      <c r="AD96">
        <f t="shared" si="4"/>
        <v>2848.7257104238329</v>
      </c>
      <c r="AE96">
        <f>'IDT-1'!B96</f>
        <v>0</v>
      </c>
      <c r="AF96" s="26"/>
      <c r="AG96">
        <f t="shared" si="5"/>
        <v>2848.7257104238329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-56</v>
      </c>
      <c r="AM96" s="75">
        <f>RTM_PXI!H96</f>
        <v>0</v>
      </c>
      <c r="AN96" s="75">
        <f>RTM_PXI!N96</f>
        <v>0</v>
      </c>
      <c r="AO96" s="192">
        <f>GDAM_IEX!H96</f>
        <v>204.58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11.154081033470346</v>
      </c>
      <c r="F97">
        <f>GT_Spot!P97</f>
        <v>0</v>
      </c>
      <c r="G97">
        <f>PPCL_NG!P97</f>
        <v>33.950000000000003</v>
      </c>
      <c r="H97">
        <f>PPCL_Spot!P97</f>
        <v>9.4572184651573057</v>
      </c>
      <c r="I97">
        <f>Bawana_NG!P97</f>
        <v>98.06392255690227</v>
      </c>
      <c r="J97">
        <f>Bawana_RLNG!P97</f>
        <v>0</v>
      </c>
      <c r="K97">
        <f>Bawana_Spot!P97</f>
        <v>0</v>
      </c>
      <c r="L97">
        <f>TWOMCL!O97</f>
        <v>-6.1267902481104981</v>
      </c>
      <c r="M97">
        <f>EDWPCL!S97</f>
        <v>0</v>
      </c>
      <c r="N97">
        <f>'MSW BWN'!S97</f>
        <v>7.3050432000000001</v>
      </c>
      <c r="O97">
        <f>BRPL_ISGS_exbus!BB97</f>
        <v>973.41655718783045</v>
      </c>
      <c r="P97" s="77">
        <v>105.1145171687653</v>
      </c>
      <c r="Q97" s="77">
        <v>28.96</v>
      </c>
      <c r="R97" s="80">
        <v>0</v>
      </c>
      <c r="S97" s="80">
        <v>0</v>
      </c>
      <c r="T97" s="78">
        <f>SUMPRODUCT(LTA!F97:AJ97,LTA!F$101:AJ$101,LTA!F$103:AJ$103)</f>
        <v>12.379999999999999</v>
      </c>
      <c r="U97" s="78">
        <f>SUMPRODUCT(LTA!F97:AJ97,LTA!F$102:AJ$102,LTA!F$103:AJ$103)</f>
        <v>66.16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1091.8699999999997</v>
      </c>
      <c r="AB97" s="117">
        <f>-STOA!N97</f>
        <v>0</v>
      </c>
      <c r="AC97">
        <f t="shared" si="3"/>
        <v>24.886070213711175</v>
      </c>
      <c r="AD97">
        <f t="shared" si="4"/>
        <v>2790.7684791503038</v>
      </c>
      <c r="AE97">
        <f>'IDT-1'!B97</f>
        <v>0</v>
      </c>
      <c r="AF97" s="26"/>
      <c r="AG97">
        <f t="shared" si="5"/>
        <v>2790.7684791503038</v>
      </c>
      <c r="AI97" s="75">
        <f>PXIL!H97</f>
        <v>0</v>
      </c>
      <c r="AJ97" s="75">
        <f>PXIL!N97</f>
        <v>0</v>
      </c>
      <c r="AK97" s="75">
        <f>RTM_IEX!H97</f>
        <v>221.06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162.88999999999999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11.154081033470346</v>
      </c>
      <c r="F98">
        <f>GT_Spot!P98</f>
        <v>0</v>
      </c>
      <c r="G98">
        <f>PPCL_NG!P98</f>
        <v>33.950000000000003</v>
      </c>
      <c r="H98">
        <f>PPCL_Spot!P98</f>
        <v>9.4572184651573057</v>
      </c>
      <c r="I98">
        <f>Bawana_NG!P98</f>
        <v>98.06392255690227</v>
      </c>
      <c r="J98">
        <f>Bawana_RLNG!P98</f>
        <v>0</v>
      </c>
      <c r="K98">
        <f>Bawana_Spot!P98</f>
        <v>0</v>
      </c>
      <c r="L98">
        <f>TWOMCL!O98</f>
        <v>-6.1267902481104981</v>
      </c>
      <c r="M98">
        <f>EDWPCL!S98</f>
        <v>0</v>
      </c>
      <c r="N98">
        <f>'MSW BWN'!S98</f>
        <v>6.8468056000000006</v>
      </c>
      <c r="O98">
        <f>BRPL_ISGS_exbus!BB98</f>
        <v>973.41655718783045</v>
      </c>
      <c r="P98" s="77">
        <v>105.1145171687653</v>
      </c>
      <c r="Q98" s="77">
        <v>28.96</v>
      </c>
      <c r="R98" s="80">
        <v>0</v>
      </c>
      <c r="S98" s="80">
        <v>0</v>
      </c>
      <c r="T98" s="78">
        <f>SUMPRODUCT(LTA!F98:AJ98,LTA!F$101:AJ$101,LTA!F$103:AJ$103)</f>
        <v>12.34</v>
      </c>
      <c r="U98" s="78">
        <f>SUMPRODUCT(LTA!F98:AJ98,LTA!F$102:AJ$102,LTA!F$103:AJ$103)</f>
        <v>65.960000000000008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981.39999999999986</v>
      </c>
      <c r="AB98" s="117">
        <f>-STOA!N98</f>
        <v>0</v>
      </c>
      <c r="AC98">
        <f t="shared" si="3"/>
        <v>24.573333722831176</v>
      </c>
      <c r="AD98">
        <f t="shared" si="4"/>
        <v>2755.5429780411841</v>
      </c>
      <c r="AE98">
        <f>'IDT-1'!B98</f>
        <v>0</v>
      </c>
      <c r="AF98" s="26"/>
      <c r="AG98">
        <f t="shared" si="5"/>
        <v>2755.5429780411841</v>
      </c>
      <c r="AI98" s="75">
        <f>PXIL!H98</f>
        <v>0</v>
      </c>
      <c r="AJ98" s="75">
        <f>PXIL!N98</f>
        <v>0</v>
      </c>
      <c r="AK98" s="75">
        <f>RTM_IEX!H98</f>
        <v>354.87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104.71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0.21958021143291992</v>
      </c>
      <c r="F99">
        <f t="shared" si="6"/>
        <v>0</v>
      </c>
      <c r="G99">
        <f t="shared" si="6"/>
        <v>0.81479999999999886</v>
      </c>
      <c r="H99">
        <f t="shared" si="6"/>
        <v>0.15387371008531897</v>
      </c>
      <c r="I99">
        <f t="shared" si="6"/>
        <v>2.3527789248800204</v>
      </c>
      <c r="J99">
        <f t="shared" si="6"/>
        <v>0</v>
      </c>
      <c r="K99">
        <f t="shared" si="6"/>
        <v>0</v>
      </c>
      <c r="L99">
        <f t="shared" si="6"/>
        <v>-0.14273882131800103</v>
      </c>
      <c r="M99">
        <f t="shared" si="6"/>
        <v>0</v>
      </c>
      <c r="N99">
        <f t="shared" si="6"/>
        <v>0.1716208518</v>
      </c>
      <c r="O99">
        <f t="shared" si="6"/>
        <v>22.577925868334859</v>
      </c>
      <c r="P99" s="77">
        <f t="shared" si="6"/>
        <v>2.4702032403627125</v>
      </c>
      <c r="Q99" s="77">
        <f t="shared" si="6"/>
        <v>0.69504000000000066</v>
      </c>
      <c r="R99" s="80">
        <f t="shared" si="6"/>
        <v>0.52039882974500973</v>
      </c>
      <c r="S99" s="80">
        <f t="shared" si="6"/>
        <v>0</v>
      </c>
      <c r="T99" s="78">
        <f t="shared" si="6"/>
        <v>2.7459425</v>
      </c>
      <c r="U99" s="78">
        <f t="shared" si="6"/>
        <v>1.4774349999999996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1.3676225000000004</v>
      </c>
      <c r="Z99" s="75">
        <f t="shared" si="6"/>
        <v>0</v>
      </c>
      <c r="AA99" s="117">
        <f t="shared" si="6"/>
        <v>21.588464999999996</v>
      </c>
      <c r="AB99" s="117">
        <f t="shared" si="6"/>
        <v>0</v>
      </c>
      <c r="AC99">
        <f t="shared" si="6"/>
        <v>0.5186599401962233</v>
      </c>
      <c r="AD99">
        <f t="shared" si="6"/>
        <v>57.368002875126614</v>
      </c>
      <c r="AE99">
        <f t="shared" si="6"/>
        <v>0.50088474999999999</v>
      </c>
      <c r="AG99">
        <f t="shared" si="6"/>
        <v>57.868887625126597</v>
      </c>
      <c r="AI99">
        <f t="shared" si="6"/>
        <v>0</v>
      </c>
      <c r="AJ99">
        <f t="shared" si="6"/>
        <v>0</v>
      </c>
      <c r="AK99">
        <f t="shared" si="6"/>
        <v>1.0238375</v>
      </c>
      <c r="AL99">
        <f t="shared" si="6"/>
        <v>-0.38092000000000004</v>
      </c>
      <c r="AM99">
        <f t="shared" si="6"/>
        <v>0</v>
      </c>
      <c r="AN99">
        <f t="shared" si="6"/>
        <v>0</v>
      </c>
      <c r="AO99">
        <f t="shared" si="6"/>
        <v>0.23079750000000002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443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444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44814</v>
      </c>
      <c r="B1" s="225"/>
      <c r="C1" s="225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26" t="s">
        <v>143</v>
      </c>
      <c r="Q1" s="226" t="s">
        <v>144</v>
      </c>
      <c r="R1" s="229" t="s">
        <v>338</v>
      </c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7" t="s">
        <v>334</v>
      </c>
      <c r="Y1" s="224" t="s">
        <v>223</v>
      </c>
      <c r="Z1" s="224" t="s">
        <v>224</v>
      </c>
      <c r="AA1" s="228" t="s">
        <v>198</v>
      </c>
      <c r="AB1" s="228" t="s">
        <v>199</v>
      </c>
      <c r="AC1" s="27" t="s">
        <v>189</v>
      </c>
      <c r="AD1" s="217" t="s">
        <v>142</v>
      </c>
      <c r="AG1" s="217" t="s">
        <v>278</v>
      </c>
      <c r="AI1" s="224" t="s">
        <v>383</v>
      </c>
      <c r="AJ1" s="224" t="s">
        <v>411</v>
      </c>
      <c r="AK1" s="224" t="s">
        <v>385</v>
      </c>
      <c r="AL1" s="224" t="s">
        <v>386</v>
      </c>
      <c r="AM1" s="224" t="s">
        <v>387</v>
      </c>
      <c r="AN1" s="224" t="s">
        <v>388</v>
      </c>
      <c r="AO1" s="223" t="s">
        <v>412</v>
      </c>
      <c r="AP1" s="223" t="s">
        <v>413</v>
      </c>
      <c r="AQ1" s="223" t="s">
        <v>414</v>
      </c>
      <c r="AR1" s="223" t="s">
        <v>415</v>
      </c>
    </row>
    <row r="2" spans="1:44">
      <c r="A2" s="27" t="s">
        <v>44</v>
      </c>
      <c r="B2" s="225"/>
      <c r="C2" s="225"/>
      <c r="D2" s="217"/>
      <c r="E2" s="217"/>
      <c r="F2" s="217"/>
      <c r="G2" s="217"/>
      <c r="H2" s="217"/>
      <c r="I2" s="217"/>
      <c r="J2" s="217"/>
      <c r="K2" s="217"/>
      <c r="L2" s="225"/>
      <c r="M2" s="225"/>
      <c r="N2" s="225"/>
      <c r="O2" s="225"/>
      <c r="P2" s="226"/>
      <c r="Q2" s="226"/>
      <c r="R2" s="229"/>
      <c r="S2" s="79"/>
      <c r="T2" s="82" t="s">
        <v>314</v>
      </c>
      <c r="U2" s="227"/>
      <c r="V2" s="107" t="s">
        <v>303</v>
      </c>
      <c r="W2" s="107" t="s">
        <v>303</v>
      </c>
      <c r="X2" s="217"/>
      <c r="Y2" s="224"/>
      <c r="Z2" s="224"/>
      <c r="AA2" s="228"/>
      <c r="AB2" s="228"/>
      <c r="AC2" s="27">
        <f>Allocation!J1/100</f>
        <v>8.8000000000000005E-3</v>
      </c>
      <c r="AD2" s="217"/>
      <c r="AE2" t="s">
        <v>276</v>
      </c>
      <c r="AG2" s="217"/>
      <c r="AI2" s="224"/>
      <c r="AJ2" s="224"/>
      <c r="AK2" s="224"/>
      <c r="AL2" s="224"/>
      <c r="AM2" s="224"/>
      <c r="AN2" s="224"/>
      <c r="AO2" s="223"/>
      <c r="AP2" s="223"/>
      <c r="AQ2" s="223"/>
      <c r="AR2" s="223"/>
    </row>
    <row r="3" spans="1:44">
      <c r="A3" t="s">
        <v>45</v>
      </c>
      <c r="E3">
        <f>GT_NG!Q3</f>
        <v>7.3238584820078625</v>
      </c>
      <c r="F3">
        <f>GT_Spot!Q3</f>
        <v>0</v>
      </c>
      <c r="G3">
        <f>PPCL_NG!Q3</f>
        <v>19.28</v>
      </c>
      <c r="H3">
        <f>PPCL_Spot!Q3</f>
        <v>5</v>
      </c>
      <c r="I3">
        <f>Bawana_NG!Q3</f>
        <v>49.29999999999999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2</v>
      </c>
      <c r="N3">
        <f>'MSW BWN'!T3</f>
        <v>4.2398599999999984</v>
      </c>
      <c r="O3">
        <f>BYPL_ISGS_exbus!BB3</f>
        <v>660.57811503398432</v>
      </c>
      <c r="P3" s="77">
        <v>57.74</v>
      </c>
      <c r="Q3" s="77">
        <v>16.739999999999998</v>
      </c>
      <c r="R3" s="80">
        <v>0</v>
      </c>
      <c r="S3" s="80">
        <v>0</v>
      </c>
      <c r="T3" s="78">
        <f>SUMPRODUCT(LTA!F3:AJ3,LTA!F$101:AJ$101,LTA!F$104:AJ$104)</f>
        <v>16.41</v>
      </c>
      <c r="U3" s="78">
        <f>SUMPRODUCT(LTA!F3:AJ3,LTA!F$102:AJ$102,LTA!F$104:AJ$104)</f>
        <v>87.75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505.82000000000005</v>
      </c>
      <c r="AB3" s="117">
        <f>-STOA!O3</f>
        <v>0</v>
      </c>
      <c r="AC3">
        <f>SUMIF(B3:AB3,"&gt;0")*$AC$2-SUMIF(B3:AB3,"&lt;0")*($AC$2/(1-$AC$2))+SUMIF(AI3:AR3,"&gt;0")*$AC$2-SUMIF(AI3:AR3,"&lt;0")*($AC$2/(1-$AC$2))</f>
        <v>12.913488134940732</v>
      </c>
      <c r="AD3">
        <f>SUM(B3:AB3,AI3:AR3)-AC3</f>
        <v>1454.5283453810514</v>
      </c>
      <c r="AE3">
        <f>'IDT-1'!C3</f>
        <v>0</v>
      </c>
      <c r="AF3" s="26"/>
      <c r="AG3">
        <f>SUM(AD3:AF3)</f>
        <v>1454.5283453810514</v>
      </c>
      <c r="AI3" s="75">
        <f>PXIL!I3</f>
        <v>0</v>
      </c>
      <c r="AJ3" s="75">
        <f>PXIL!O3</f>
        <v>0</v>
      </c>
      <c r="AK3" s="75">
        <f>RTM_IEX!I3</f>
        <v>35.26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7.3238584820078625</v>
      </c>
      <c r="F4">
        <f>GT_Spot!Q4</f>
        <v>0</v>
      </c>
      <c r="G4">
        <f>PPCL_NG!Q4</f>
        <v>19.28</v>
      </c>
      <c r="H4">
        <f>PPCL_Spot!Q4</f>
        <v>5</v>
      </c>
      <c r="I4">
        <f>Bawana_NG!Q4</f>
        <v>49.29999999999999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2</v>
      </c>
      <c r="N4">
        <f>'MSW BWN'!T4</f>
        <v>4.3182519999999993</v>
      </c>
      <c r="O4">
        <f>BYPL_ISGS_exbus!BB4</f>
        <v>660.57811503398432</v>
      </c>
      <c r="P4" s="77">
        <v>57.74</v>
      </c>
      <c r="Q4" s="77">
        <v>16.739999999999998</v>
      </c>
      <c r="R4" s="80">
        <v>0</v>
      </c>
      <c r="S4" s="80">
        <v>0</v>
      </c>
      <c r="T4" s="78">
        <f>SUMPRODUCT(LTA!F4:AJ4,LTA!F$101:AJ$101,LTA!F$104:AJ$104)</f>
        <v>16.559999999999999</v>
      </c>
      <c r="U4" s="78">
        <f>SUMPRODUCT(LTA!F4:AJ4,LTA!F$102:AJ$102,LTA!F$104:AJ$104)</f>
        <v>87.47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486.43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12.757009984540733</v>
      </c>
      <c r="AD4">
        <f t="shared" ref="AD4:AD67" si="1">SUM(B4:AB4,AI4:AR4)-AC4</f>
        <v>1436.9032155314517</v>
      </c>
      <c r="AE4">
        <f>'IDT-1'!C4</f>
        <v>0</v>
      </c>
      <c r="AF4" s="26"/>
      <c r="AG4">
        <f t="shared" ref="AG4:AG67" si="2">SUM(AD4:AF4)</f>
        <v>1436.9032155314517</v>
      </c>
      <c r="AI4" s="75">
        <f>PXIL!I4</f>
        <v>0</v>
      </c>
      <c r="AJ4" s="75">
        <f>PXIL!O4</f>
        <v>0</v>
      </c>
      <c r="AK4" s="75">
        <f>RTM_IEX!I4</f>
        <v>36.92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7.3238584820078625</v>
      </c>
      <c r="F5">
        <f>GT_Spot!Q5</f>
        <v>0</v>
      </c>
      <c r="G5">
        <f>PPCL_NG!Q5</f>
        <v>19.28</v>
      </c>
      <c r="H5">
        <f>PPCL_Spot!Q5</f>
        <v>5</v>
      </c>
      <c r="I5">
        <f>Bawana_NG!Q5</f>
        <v>49.29999999999999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2</v>
      </c>
      <c r="N5">
        <f>'MSW BWN'!T5</f>
        <v>4.2398599999999984</v>
      </c>
      <c r="O5">
        <f>BYPL_ISGS_exbus!BB5</f>
        <v>656.09190759798423</v>
      </c>
      <c r="P5" s="77">
        <v>57.74</v>
      </c>
      <c r="Q5" s="77">
        <v>16.739999999999998</v>
      </c>
      <c r="R5" s="80">
        <v>0</v>
      </c>
      <c r="S5" s="80">
        <v>0</v>
      </c>
      <c r="T5" s="78">
        <f>SUMPRODUCT(LTA!F5:AJ5,LTA!F$101:AJ$101,LTA!F$104:AJ$104)</f>
        <v>16.71</v>
      </c>
      <c r="U5" s="78">
        <f>SUMPRODUCT(LTA!F5:AJ5,LTA!F$102:AJ$102,LTA!F$104:AJ$104)</f>
        <v>87.09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0</v>
      </c>
      <c r="AA5" s="117">
        <f>STOA!I5</f>
        <v>462.19</v>
      </c>
      <c r="AB5" s="117">
        <f>-STOA!O5</f>
        <v>0</v>
      </c>
      <c r="AC5">
        <f t="shared" si="0"/>
        <v>12.342489509503931</v>
      </c>
      <c r="AD5">
        <f t="shared" si="1"/>
        <v>1390.2131365704881</v>
      </c>
      <c r="AE5">
        <f>'IDT-1'!C5</f>
        <v>0</v>
      </c>
      <c r="AF5" s="26"/>
      <c r="AG5">
        <f t="shared" si="2"/>
        <v>1390.2131365704881</v>
      </c>
      <c r="AI5" s="75">
        <f>PXIL!I5</f>
        <v>0</v>
      </c>
      <c r="AJ5" s="75">
        <f>PXIL!O5</f>
        <v>0</v>
      </c>
      <c r="AK5" s="75">
        <f>RTM_IEX!I5</f>
        <v>18.850000000000001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7.3238584820078625</v>
      </c>
      <c r="F6">
        <f>GT_Spot!Q6</f>
        <v>0</v>
      </c>
      <c r="G6">
        <f>PPCL_NG!Q6</f>
        <v>19.28</v>
      </c>
      <c r="H6">
        <f>PPCL_Spot!Q6</f>
        <v>5</v>
      </c>
      <c r="I6">
        <f>Bawana_NG!Q6</f>
        <v>49.29999999999999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2</v>
      </c>
      <c r="N6">
        <f>'MSW BWN'!T6</f>
        <v>4.1891919999999985</v>
      </c>
      <c r="O6">
        <f>BYPL_ISGS_exbus!BB6</f>
        <v>656.09190759798423</v>
      </c>
      <c r="P6" s="77">
        <v>57.74</v>
      </c>
      <c r="Q6" s="77">
        <v>16.739999999999998</v>
      </c>
      <c r="R6" s="80">
        <v>0</v>
      </c>
      <c r="S6" s="80">
        <v>0</v>
      </c>
      <c r="T6" s="78">
        <f>SUMPRODUCT(LTA!F6:AJ6,LTA!F$101:AJ$101,LTA!F$104:AJ$104)</f>
        <v>16.88</v>
      </c>
      <c r="U6" s="78">
        <f>SUMPRODUCT(LTA!F6:AJ6,LTA!F$102:AJ$102,LTA!F$104:AJ$104)</f>
        <v>86.85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442.79999999999995</v>
      </c>
      <c r="AB6" s="117">
        <f>-STOA!O6</f>
        <v>0</v>
      </c>
      <c r="AC6">
        <f t="shared" si="0"/>
        <v>12.42599563110393</v>
      </c>
      <c r="AD6">
        <f t="shared" si="1"/>
        <v>1399.6189624488879</v>
      </c>
      <c r="AE6">
        <f>'IDT-1'!C6</f>
        <v>0</v>
      </c>
      <c r="AF6" s="26"/>
      <c r="AG6">
        <f t="shared" si="2"/>
        <v>1399.6189624488879</v>
      </c>
      <c r="AI6" s="75">
        <f>PXIL!I6</f>
        <v>0</v>
      </c>
      <c r="AJ6" s="75">
        <f>PXIL!O6</f>
        <v>0</v>
      </c>
      <c r="AK6" s="75">
        <f>RTM_IEX!I6</f>
        <v>47.85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15.313051305130514</v>
      </c>
      <c r="F7">
        <f>GT_Spot!Q7</f>
        <v>0</v>
      </c>
      <c r="G7">
        <f>PPCL_NG!Q7</f>
        <v>19.28</v>
      </c>
      <c r="H7">
        <f>PPCL_Spot!Q7</f>
        <v>14.61</v>
      </c>
      <c r="I7">
        <f>Bawana_NG!Q7</f>
        <v>49.29999999999999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2</v>
      </c>
      <c r="N7">
        <f>'MSW BWN'!T7</f>
        <v>3.9922559999999994</v>
      </c>
      <c r="O7">
        <f>BYPL_ISGS_exbus!BB7</f>
        <v>648.51448307798432</v>
      </c>
      <c r="P7" s="77">
        <v>57.74</v>
      </c>
      <c r="Q7" s="77">
        <v>16.739999999999998</v>
      </c>
      <c r="R7" s="80">
        <v>0</v>
      </c>
      <c r="S7" s="80">
        <v>0</v>
      </c>
      <c r="T7" s="78">
        <f>SUMPRODUCT(LTA!F7:AJ7,LTA!F$101:AJ$101,LTA!F$104:AJ$104)</f>
        <v>16.8</v>
      </c>
      <c r="U7" s="78">
        <f>SUMPRODUCT(LTA!F7:AJ7,LTA!F$102:AJ$102,LTA!F$104:AJ$104)</f>
        <v>86.62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0</v>
      </c>
      <c r="AA7" s="117">
        <f>STOA!I7</f>
        <v>355.53000000000003</v>
      </c>
      <c r="AB7" s="117">
        <f>-STOA!O7</f>
        <v>0</v>
      </c>
      <c r="AC7">
        <f t="shared" si="0"/>
        <v>12.429910155371411</v>
      </c>
      <c r="AD7">
        <f t="shared" si="1"/>
        <v>1400.0598802277434</v>
      </c>
      <c r="AE7">
        <f>'IDT-1'!C7</f>
        <v>0</v>
      </c>
      <c r="AF7" s="26"/>
      <c r="AG7">
        <f t="shared" si="2"/>
        <v>1400.0598802277434</v>
      </c>
      <c r="AI7" s="75">
        <f>PXIL!I7</f>
        <v>0</v>
      </c>
      <c r="AJ7" s="75">
        <f>PXIL!O7</f>
        <v>0</v>
      </c>
      <c r="AK7" s="75">
        <f>RTM_IEX!I7</f>
        <v>116.35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9.6999999999999993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15.313051305130514</v>
      </c>
      <c r="F8">
        <f>GT_Spot!Q8</f>
        <v>0</v>
      </c>
      <c r="G8">
        <f>PPCL_NG!Q8</f>
        <v>19.28</v>
      </c>
      <c r="H8">
        <f>PPCL_Spot!Q8</f>
        <v>15.274773366677087</v>
      </c>
      <c r="I8">
        <f>Bawana_NG!Q8</f>
        <v>49.29999999999999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2</v>
      </c>
      <c r="N8">
        <f>'MSW BWN'!T8</f>
        <v>4.0935919999999992</v>
      </c>
      <c r="O8">
        <f>BYPL_ISGS_exbus!BB8</f>
        <v>648.06775956198442</v>
      </c>
      <c r="P8" s="77">
        <v>57.74</v>
      </c>
      <c r="Q8" s="77">
        <v>16.739999999999998</v>
      </c>
      <c r="R8" s="80">
        <v>0</v>
      </c>
      <c r="S8" s="80">
        <v>0</v>
      </c>
      <c r="T8" s="78">
        <f>SUMPRODUCT(LTA!F8:AJ8,LTA!F$101:AJ$101,LTA!F$104:AJ$104)</f>
        <v>16.7</v>
      </c>
      <c r="U8" s="78">
        <f>SUMPRODUCT(LTA!F8:AJ8,LTA!F$102:AJ$102,LTA!F$104:AJ$104)</f>
        <v>86.35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0</v>
      </c>
      <c r="AA8" s="117">
        <f>STOA!I8</f>
        <v>345.84000000000003</v>
      </c>
      <c r="AB8" s="117">
        <f>-STOA!O8</f>
        <v>0</v>
      </c>
      <c r="AC8">
        <f t="shared" si="0"/>
        <v>12.258832750857371</v>
      </c>
      <c r="AD8">
        <f t="shared" si="1"/>
        <v>1380.7903434829345</v>
      </c>
      <c r="AE8">
        <f>'IDT-1'!C8</f>
        <v>0</v>
      </c>
      <c r="AF8" s="26"/>
      <c r="AG8">
        <f t="shared" si="2"/>
        <v>1380.7903434829345</v>
      </c>
      <c r="AI8" s="75">
        <f>PXIL!I8</f>
        <v>0</v>
      </c>
      <c r="AJ8" s="75">
        <f>PXIL!O8</f>
        <v>0</v>
      </c>
      <c r="AK8" s="75">
        <f>RTM_IEX!I8</f>
        <v>116.35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15.313051305130514</v>
      </c>
      <c r="F9">
        <f>GT_Spot!Q9</f>
        <v>0</v>
      </c>
      <c r="G9">
        <f>PPCL_NG!Q9</f>
        <v>19.28</v>
      </c>
      <c r="H9">
        <f>PPCL_Spot!Q9</f>
        <v>15.274773366677087</v>
      </c>
      <c r="I9">
        <f>Bawana_NG!Q9</f>
        <v>49.29999999999999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2</v>
      </c>
      <c r="N9">
        <f>'MSW BWN'!T9</f>
        <v>4.3182519999999993</v>
      </c>
      <c r="O9">
        <f>BYPL_ISGS_exbus!BB9</f>
        <v>646.9936971939843</v>
      </c>
      <c r="P9" s="77">
        <v>57.74</v>
      </c>
      <c r="Q9" s="77">
        <v>16.739999999999998</v>
      </c>
      <c r="R9" s="80">
        <v>0</v>
      </c>
      <c r="S9" s="80">
        <v>0</v>
      </c>
      <c r="T9" s="78">
        <f>SUMPRODUCT(LTA!F9:AJ9,LTA!F$101:AJ$101,LTA!F$104:AJ$104)</f>
        <v>16.59</v>
      </c>
      <c r="U9" s="78">
        <f>SUMPRODUCT(LTA!F9:AJ9,LTA!F$102:AJ$102,LTA!F$104:AJ$104)</f>
        <v>86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336.14</v>
      </c>
      <c r="AB9" s="117">
        <f>-STOA!O9</f>
        <v>0</v>
      </c>
      <c r="AC9">
        <f t="shared" si="0"/>
        <v>11.905958010018971</v>
      </c>
      <c r="AD9">
        <f t="shared" si="1"/>
        <v>1341.0438158557729</v>
      </c>
      <c r="AE9">
        <f>'IDT-1'!C9</f>
        <v>0</v>
      </c>
      <c r="AF9" s="26"/>
      <c r="AG9">
        <f t="shared" si="2"/>
        <v>1341.0438158557729</v>
      </c>
      <c r="AI9" s="75">
        <f>PXIL!I9</f>
        <v>0</v>
      </c>
      <c r="AJ9" s="75">
        <f>PXIL!O9</f>
        <v>0</v>
      </c>
      <c r="AK9" s="75">
        <f>RTM_IEX!I9</f>
        <v>87.26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15.313051305130514</v>
      </c>
      <c r="F10">
        <f>GT_Spot!Q10</f>
        <v>0</v>
      </c>
      <c r="G10">
        <f>PPCL_NG!Q10</f>
        <v>19.28</v>
      </c>
      <c r="H10">
        <f>PPCL_Spot!Q10</f>
        <v>15.274773366677087</v>
      </c>
      <c r="I10">
        <f>Bawana_NG!Q10</f>
        <v>49.29999999999999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2</v>
      </c>
      <c r="N10">
        <f>'MSW BWN'!T10</f>
        <v>4.3364159999999989</v>
      </c>
      <c r="O10">
        <f>BYPL_ISGS_exbus!BB10</f>
        <v>647.00032227598433</v>
      </c>
      <c r="P10" s="77">
        <v>57.74</v>
      </c>
      <c r="Q10" s="77">
        <v>16.739999999999998</v>
      </c>
      <c r="R10" s="80">
        <v>0</v>
      </c>
      <c r="S10" s="80">
        <v>0</v>
      </c>
      <c r="T10" s="78">
        <f>SUMPRODUCT(LTA!F10:AJ10,LTA!F$101:AJ$101,LTA!F$104:AJ$104)</f>
        <v>22.49</v>
      </c>
      <c r="U10" s="78">
        <f>SUMPRODUCT(LTA!F10:AJ10,LTA!F$102:AJ$102,LTA!F$104:AJ$104)</f>
        <v>85.74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311.89999999999998</v>
      </c>
      <c r="AB10" s="117">
        <f>-STOA!O10</f>
        <v>0</v>
      </c>
      <c r="AC10">
        <f t="shared" si="0"/>
        <v>11.742496153940568</v>
      </c>
      <c r="AD10">
        <f t="shared" si="1"/>
        <v>1322.6320667938514</v>
      </c>
      <c r="AE10">
        <f>'IDT-1'!C10</f>
        <v>0</v>
      </c>
      <c r="AF10" s="26"/>
      <c r="AG10">
        <f t="shared" si="2"/>
        <v>1322.6320667938514</v>
      </c>
      <c r="AI10" s="75">
        <f>PXIL!I10</f>
        <v>0</v>
      </c>
      <c r="AJ10" s="75">
        <f>PXIL!O10</f>
        <v>0</v>
      </c>
      <c r="AK10" s="75">
        <f>RTM_IEX!I10</f>
        <v>87.26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15.314285714285717</v>
      </c>
      <c r="F11">
        <f>GT_Spot!Q11</f>
        <v>0</v>
      </c>
      <c r="G11">
        <f>PPCL_NG!Q11</f>
        <v>19.28</v>
      </c>
      <c r="H11">
        <f>PPCL_Spot!Q11</f>
        <v>15.274773366677087</v>
      </c>
      <c r="I11">
        <f>Bawana_NG!Q11</f>
        <v>49.611965608780061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2</v>
      </c>
      <c r="N11">
        <f>'MSW BWN'!T11</f>
        <v>4.1069759999999995</v>
      </c>
      <c r="O11">
        <f>BYPL_ISGS_exbus!BB11</f>
        <v>662.06454897627827</v>
      </c>
      <c r="P11" s="77">
        <v>57.74</v>
      </c>
      <c r="Q11" s="77">
        <v>16.739999999999998</v>
      </c>
      <c r="R11" s="80">
        <v>0</v>
      </c>
      <c r="S11" s="80">
        <v>0</v>
      </c>
      <c r="T11" s="78">
        <f>SUMPRODUCT(LTA!F11:AJ11,LTA!F$101:AJ$101,LTA!F$104:AJ$104)</f>
        <v>22.51</v>
      </c>
      <c r="U11" s="78">
        <f>SUMPRODUCT(LTA!F11:AJ11,LTA!F$102:AJ$102,LTA!F$104:AJ$104)</f>
        <v>85.429999999999993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0</v>
      </c>
      <c r="AA11" s="117">
        <f>STOA!I11</f>
        <v>287.65999999999997</v>
      </c>
      <c r="AB11" s="117">
        <f>-STOA!O11</f>
        <v>0</v>
      </c>
      <c r="AC11">
        <f t="shared" si="0"/>
        <v>11.318670437060986</v>
      </c>
      <c r="AD11">
        <f t="shared" si="1"/>
        <v>1274.89387922896</v>
      </c>
      <c r="AE11">
        <f>'IDT-1'!C11</f>
        <v>0</v>
      </c>
      <c r="AF11" s="26"/>
      <c r="AG11">
        <f t="shared" si="2"/>
        <v>1274.89387922896</v>
      </c>
      <c r="AI11" s="75">
        <f>PXIL!I11</f>
        <v>0</v>
      </c>
      <c r="AJ11" s="75">
        <f>PXIL!O11</f>
        <v>0</v>
      </c>
      <c r="AK11" s="75">
        <f>RTM_IEX!I11</f>
        <v>48.48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15.314285714285717</v>
      </c>
      <c r="F12">
        <f>GT_Spot!Q12</f>
        <v>0</v>
      </c>
      <c r="G12">
        <f>PPCL_NG!Q12</f>
        <v>19.28</v>
      </c>
      <c r="H12">
        <f>PPCL_Spot!Q12</f>
        <v>15.274773366677087</v>
      </c>
      <c r="I12">
        <f>Bawana_NG!Q12</f>
        <v>49.611965608780061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2</v>
      </c>
      <c r="N12">
        <f>'MSW BWN'!T12</f>
        <v>4.1299199999999994</v>
      </c>
      <c r="O12">
        <f>BYPL_ISGS_exbus!BB12</f>
        <v>663.58573598529949</v>
      </c>
      <c r="P12" s="77">
        <v>57.74</v>
      </c>
      <c r="Q12" s="77">
        <v>16.739999999999998</v>
      </c>
      <c r="R12" s="80">
        <v>0</v>
      </c>
      <c r="S12" s="80">
        <v>0</v>
      </c>
      <c r="T12" s="78">
        <f>SUMPRODUCT(LTA!F12:AJ12,LTA!F$101:AJ$101,LTA!F$104:AJ$104)</f>
        <v>22.62</v>
      </c>
      <c r="U12" s="78">
        <f>SUMPRODUCT(LTA!F12:AJ12,LTA!F$102:AJ$102,LTA!F$104:AJ$104)</f>
        <v>85.17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0</v>
      </c>
      <c r="AA12" s="117">
        <f>STOA!I12</f>
        <v>287.65999999999997</v>
      </c>
      <c r="AB12" s="117">
        <f>-STOA!O12</f>
        <v>0</v>
      </c>
      <c r="AC12">
        <f t="shared" si="0"/>
        <v>11.416210789940372</v>
      </c>
      <c r="AD12">
        <f t="shared" si="1"/>
        <v>1285.880469885102</v>
      </c>
      <c r="AE12">
        <f>'IDT-1'!C12</f>
        <v>0</v>
      </c>
      <c r="AF12" s="26"/>
      <c r="AG12">
        <f t="shared" si="2"/>
        <v>1285.880469885102</v>
      </c>
      <c r="AI12" s="75">
        <f>PXIL!I12</f>
        <v>0</v>
      </c>
      <c r="AJ12" s="75">
        <f>PXIL!O12</f>
        <v>0</v>
      </c>
      <c r="AK12" s="75">
        <f>RTM_IEX!I12</f>
        <v>58.17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15.314285714285717</v>
      </c>
      <c r="F13">
        <f>GT_Spot!Q13</f>
        <v>0</v>
      </c>
      <c r="G13">
        <f>PPCL_NG!Q13</f>
        <v>19.28</v>
      </c>
      <c r="H13">
        <f>PPCL_Spot!Q13</f>
        <v>14.61</v>
      </c>
      <c r="I13">
        <f>Bawana_NG!Q13</f>
        <v>49.611965608780061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2</v>
      </c>
      <c r="N13">
        <f>'MSW BWN'!T13</f>
        <v>4.2264759999999999</v>
      </c>
      <c r="O13">
        <f>BYPL_ISGS_exbus!BB13</f>
        <v>675.5178979486185</v>
      </c>
      <c r="P13" s="77">
        <v>57.74</v>
      </c>
      <c r="Q13" s="77">
        <v>16.739999999999998</v>
      </c>
      <c r="R13" s="80">
        <v>0</v>
      </c>
      <c r="S13" s="80">
        <v>0</v>
      </c>
      <c r="T13" s="78">
        <f>SUMPRODUCT(LTA!F13:AJ13,LTA!F$101:AJ$101,LTA!F$104:AJ$104)</f>
        <v>10.4</v>
      </c>
      <c r="U13" s="78">
        <f>SUMPRODUCT(LTA!F13:AJ13,LTA!F$102:AJ$102,LTA!F$104:AJ$104)</f>
        <v>82.32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0</v>
      </c>
      <c r="AA13" s="117">
        <f>STOA!I13</f>
        <v>287.65999999999997</v>
      </c>
      <c r="AB13" s="117">
        <f>-STOA!O13</f>
        <v>0</v>
      </c>
      <c r="AC13">
        <f t="shared" si="0"/>
        <v>11.127605502390823</v>
      </c>
      <c r="AD13">
        <f t="shared" si="1"/>
        <v>1253.3730197692935</v>
      </c>
      <c r="AE13">
        <f>'IDT-1'!C13</f>
        <v>0</v>
      </c>
      <c r="AF13" s="26"/>
      <c r="AG13">
        <f t="shared" si="2"/>
        <v>1253.3730197692935</v>
      </c>
      <c r="AI13" s="75">
        <f>PXIL!I13</f>
        <v>0</v>
      </c>
      <c r="AJ13" s="75">
        <f>PXIL!O13</f>
        <v>0</v>
      </c>
      <c r="AK13" s="75">
        <f>RTM_IEX!I13</f>
        <v>29.08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15.314285714285717</v>
      </c>
      <c r="F14">
        <f>GT_Spot!Q14</f>
        <v>0</v>
      </c>
      <c r="G14">
        <f>PPCL_NG!Q14</f>
        <v>19.28</v>
      </c>
      <c r="H14">
        <f>PPCL_Spot!Q14</f>
        <v>15.274773366677087</v>
      </c>
      <c r="I14">
        <f>Bawana_NG!Q14</f>
        <v>49.611965608780061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2</v>
      </c>
      <c r="N14">
        <f>'MSW BWN'!T14</f>
        <v>4.2446399999999995</v>
      </c>
      <c r="O14">
        <f>BYPL_ISGS_exbus!BB14</f>
        <v>675.5178979486185</v>
      </c>
      <c r="P14" s="77">
        <v>57.74</v>
      </c>
      <c r="Q14" s="77">
        <v>16.739999999999998</v>
      </c>
      <c r="R14" s="80">
        <v>0</v>
      </c>
      <c r="S14" s="80">
        <v>0</v>
      </c>
      <c r="T14" s="78">
        <f>SUMPRODUCT(LTA!F14:AJ14,LTA!F$101:AJ$101,LTA!F$104:AJ$104)</f>
        <v>10.15</v>
      </c>
      <c r="U14" s="78">
        <f>SUMPRODUCT(LTA!F14:AJ14,LTA!F$102:AJ$102,LTA!F$104:AJ$104)</f>
        <v>82.19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0</v>
      </c>
      <c r="AA14" s="117">
        <f>STOA!I14</f>
        <v>287.65999999999997</v>
      </c>
      <c r="AB14" s="117">
        <f>-STOA!O14</f>
        <v>0</v>
      </c>
      <c r="AC14">
        <f t="shared" si="0"/>
        <v>10.95972735121758</v>
      </c>
      <c r="AD14">
        <f t="shared" si="1"/>
        <v>1234.4638352871436</v>
      </c>
      <c r="AE14">
        <f>'IDT-1'!C14</f>
        <v>0</v>
      </c>
      <c r="AF14" s="26"/>
      <c r="AG14">
        <f t="shared" si="2"/>
        <v>1234.4638352871436</v>
      </c>
      <c r="AI14" s="75">
        <f>PXIL!I14</f>
        <v>0</v>
      </c>
      <c r="AJ14" s="75">
        <f>PXIL!O14</f>
        <v>0</v>
      </c>
      <c r="AK14" s="75">
        <f>RTM_IEX!I14</f>
        <v>9.6999999999999993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14.858503401360547</v>
      </c>
      <c r="F15">
        <f>GT_Spot!Q15</f>
        <v>0</v>
      </c>
      <c r="G15">
        <f>PPCL_NG!Q15</f>
        <v>19.28</v>
      </c>
      <c r="H15">
        <f>PPCL_Spot!Q15</f>
        <v>15.274773366677087</v>
      </c>
      <c r="I15">
        <f>Bawana_NG!Q15</f>
        <v>49.611965608780061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2</v>
      </c>
      <c r="N15">
        <f>'MSW BWN'!T15</f>
        <v>4.2312559999999992</v>
      </c>
      <c r="O15">
        <f>BYPL_ISGS_exbus!BB15</f>
        <v>670.68465945661842</v>
      </c>
      <c r="P15" s="77">
        <v>57.74</v>
      </c>
      <c r="Q15" s="77">
        <v>16.739999999999998</v>
      </c>
      <c r="R15" s="80">
        <v>0</v>
      </c>
      <c r="S15" s="80">
        <v>0</v>
      </c>
      <c r="T15" s="78">
        <f>SUMPRODUCT(LTA!F15:AJ15,LTA!F$101:AJ$101,LTA!F$104:AJ$104)</f>
        <v>10.08</v>
      </c>
      <c r="U15" s="78">
        <f>SUMPRODUCT(LTA!F15:AJ15,LTA!F$102:AJ$102,LTA!F$104:AJ$104)</f>
        <v>81.929999999999993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0</v>
      </c>
      <c r="AA15" s="117">
        <f>STOA!I15</f>
        <v>270.31</v>
      </c>
      <c r="AB15" s="117">
        <f>-STOA!O15</f>
        <v>0</v>
      </c>
      <c r="AC15">
        <f t="shared" si="0"/>
        <v>10.849684739378144</v>
      </c>
      <c r="AD15">
        <f t="shared" si="1"/>
        <v>1181.891473094058</v>
      </c>
      <c r="AE15">
        <f>'IDT-1'!C15</f>
        <v>0</v>
      </c>
      <c r="AF15" s="26"/>
      <c r="AG15">
        <f t="shared" si="2"/>
        <v>1181.891473094058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-20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14.858503401360547</v>
      </c>
      <c r="F16">
        <f>GT_Spot!Q16</f>
        <v>0</v>
      </c>
      <c r="G16">
        <f>PPCL_NG!Q16</f>
        <v>19.28</v>
      </c>
      <c r="H16">
        <f>PPCL_Spot!Q16</f>
        <v>15.270802705086737</v>
      </c>
      <c r="I16">
        <f>Bawana_NG!Q16</f>
        <v>49.611965608780061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2</v>
      </c>
      <c r="N16">
        <f>'MSW BWN'!T16</f>
        <v>4.1203599999999989</v>
      </c>
      <c r="O16">
        <f>BYPL_ISGS_exbus!BB16</f>
        <v>668.26621547461855</v>
      </c>
      <c r="P16" s="77">
        <v>57.74</v>
      </c>
      <c r="Q16" s="77">
        <v>16.739999999999998</v>
      </c>
      <c r="R16" s="80">
        <v>0</v>
      </c>
      <c r="S16" s="80">
        <v>0</v>
      </c>
      <c r="T16" s="78">
        <f>SUMPRODUCT(LTA!F16:AJ16,LTA!F$101:AJ$101,LTA!F$104:AJ$104)</f>
        <v>9.9499999999999993</v>
      </c>
      <c r="U16" s="78">
        <f>SUMPRODUCT(LTA!F16:AJ16,LTA!F$102:AJ$102,LTA!F$104:AJ$104)</f>
        <v>81.759999999999991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0</v>
      </c>
      <c r="AA16" s="117">
        <f>STOA!I16</f>
        <v>270.31</v>
      </c>
      <c r="AB16" s="117">
        <f>-STOA!O16</f>
        <v>0</v>
      </c>
      <c r="AC16">
        <f t="shared" si="0"/>
        <v>10.735970330492599</v>
      </c>
      <c r="AD16">
        <f t="shared" si="1"/>
        <v>1189.1718768593535</v>
      </c>
      <c r="AE16">
        <f>'IDT-1'!C16</f>
        <v>-5</v>
      </c>
      <c r="AF16" s="26"/>
      <c r="AG16">
        <f t="shared" si="2"/>
        <v>1184.1718768593535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-10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14.858503401360547</v>
      </c>
      <c r="F17">
        <f>GT_Spot!Q17</f>
        <v>0</v>
      </c>
      <c r="G17">
        <f>PPCL_NG!Q17</f>
        <v>19.28</v>
      </c>
      <c r="H17">
        <f>PPCL_Spot!Q17</f>
        <v>16.225227874154658</v>
      </c>
      <c r="I17">
        <f>Bawana_NG!Q17</f>
        <v>49.611965608780061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2</v>
      </c>
      <c r="N17">
        <f>'MSW BWN'!T17</f>
        <v>3.8268679999999997</v>
      </c>
      <c r="O17">
        <f>BYPL_ISGS_exbus!BB17</f>
        <v>672.02836441461852</v>
      </c>
      <c r="P17" s="77">
        <v>57.74</v>
      </c>
      <c r="Q17" s="77">
        <v>16.739999999999998</v>
      </c>
      <c r="R17" s="80">
        <v>0</v>
      </c>
      <c r="S17" s="80">
        <v>0</v>
      </c>
      <c r="T17" s="78">
        <f>SUMPRODUCT(LTA!F17:AJ17,LTA!F$101:AJ$101,LTA!F$104:AJ$104)</f>
        <v>9.48</v>
      </c>
      <c r="U17" s="78">
        <f>SUMPRODUCT(LTA!F17:AJ17,LTA!F$102:AJ$102,LTA!F$104:AJ$104)</f>
        <v>81.429999999999993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0</v>
      </c>
      <c r="AA17" s="117">
        <f>STOA!I17</f>
        <v>270.31</v>
      </c>
      <c r="AB17" s="117">
        <f>-STOA!O17</f>
        <v>0</v>
      </c>
      <c r="AC17">
        <f t="shared" si="0"/>
        <v>10.892384177830444</v>
      </c>
      <c r="AD17">
        <f t="shared" si="1"/>
        <v>1226.8785451210833</v>
      </c>
      <c r="AE17">
        <f>'IDT-1'!C17</f>
        <v>-20</v>
      </c>
      <c r="AF17" s="26"/>
      <c r="AG17">
        <f t="shared" si="2"/>
        <v>1206.8785451210833</v>
      </c>
      <c r="AI17" s="75">
        <f>PXIL!I17</f>
        <v>0</v>
      </c>
      <c r="AJ17" s="75">
        <f>PXIL!O17</f>
        <v>0</v>
      </c>
      <c r="AK17" s="75">
        <f>RTM_IEX!I17</f>
        <v>24.24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14.858503401360547</v>
      </c>
      <c r="F18">
        <f>GT_Spot!Q18</f>
        <v>0</v>
      </c>
      <c r="G18">
        <f>PPCL_NG!Q18</f>
        <v>19.28</v>
      </c>
      <c r="H18">
        <f>PPCL_Spot!Q18</f>
        <v>16.225227874154658</v>
      </c>
      <c r="I18">
        <f>Bawana_NG!Q18</f>
        <v>49.611965608780061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2</v>
      </c>
      <c r="N18">
        <f>'MSW BWN'!T18</f>
        <v>3.8909199999999995</v>
      </c>
      <c r="O18">
        <f>BYPL_ISGS_exbus!BB18</f>
        <v>672.02836441461852</v>
      </c>
      <c r="P18" s="77">
        <v>57.74</v>
      </c>
      <c r="Q18" s="77">
        <v>16.739999999999998</v>
      </c>
      <c r="R18" s="80">
        <v>0</v>
      </c>
      <c r="S18" s="80">
        <v>0</v>
      </c>
      <c r="T18" s="78">
        <f>SUMPRODUCT(LTA!F18:AJ18,LTA!F$101:AJ$101,LTA!F$104:AJ$104)</f>
        <v>9.48</v>
      </c>
      <c r="U18" s="78">
        <f>SUMPRODUCT(LTA!F18:AJ18,LTA!F$102:AJ$102,LTA!F$104:AJ$104)</f>
        <v>80.97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0</v>
      </c>
      <c r="AA18" s="117">
        <f>STOA!I18</f>
        <v>270.31</v>
      </c>
      <c r="AB18" s="117">
        <f>-STOA!O18</f>
        <v>0</v>
      </c>
      <c r="AC18">
        <f t="shared" si="0"/>
        <v>10.675587835430441</v>
      </c>
      <c r="AD18">
        <f t="shared" si="1"/>
        <v>1202.4593934634834</v>
      </c>
      <c r="AE18">
        <f>'IDT-1'!C18</f>
        <v>-35</v>
      </c>
      <c r="AF18" s="26"/>
      <c r="AG18">
        <f t="shared" si="2"/>
        <v>1167.4593934634834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14.858503401360547</v>
      </c>
      <c r="F19">
        <f>GT_Spot!Q19</f>
        <v>0</v>
      </c>
      <c r="G19">
        <f>PPCL_NG!Q19</f>
        <v>19.28</v>
      </c>
      <c r="H19">
        <f>PPCL_Spot!Q19</f>
        <v>15.524566048837892</v>
      </c>
      <c r="I19">
        <f>Bawana_NG!Q19</f>
        <v>49.611965608780061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2</v>
      </c>
      <c r="N19">
        <f>'MSW BWN'!T19</f>
        <v>4.1069759999999995</v>
      </c>
      <c r="O19">
        <f>BYPL_ISGS_exbus!BB19</f>
        <v>671.69707069061838</v>
      </c>
      <c r="P19" s="77">
        <v>57.74</v>
      </c>
      <c r="Q19" s="77">
        <v>16.739999999999998</v>
      </c>
      <c r="R19" s="80">
        <v>0</v>
      </c>
      <c r="S19" s="80">
        <v>0</v>
      </c>
      <c r="T19" s="78">
        <f>SUMPRODUCT(LTA!F19:AJ19,LTA!F$101:AJ$101,LTA!F$104:AJ$104)</f>
        <v>9.16</v>
      </c>
      <c r="U19" s="78">
        <f>SUMPRODUCT(LTA!F19:AJ19,LTA!F$102:AJ$102,LTA!F$104:AJ$104)</f>
        <v>76.37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0</v>
      </c>
      <c r="AA19" s="117">
        <f>STOA!I19</f>
        <v>270.31</v>
      </c>
      <c r="AB19" s="117">
        <f>-STOA!O19</f>
        <v>0</v>
      </c>
      <c r="AC19">
        <f t="shared" si="0"/>
        <v>10.625111919396453</v>
      </c>
      <c r="AD19">
        <f t="shared" si="1"/>
        <v>1196.7739698302005</v>
      </c>
      <c r="AE19">
        <f>'IDT-1'!C19</f>
        <v>-55</v>
      </c>
      <c r="AF19" s="26"/>
      <c r="AG19">
        <f t="shared" si="2"/>
        <v>1141.7739698302005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14.858503401360547</v>
      </c>
      <c r="F20">
        <f>GT_Spot!Q20</f>
        <v>0</v>
      </c>
      <c r="G20">
        <f>PPCL_NG!Q20</f>
        <v>19.28</v>
      </c>
      <c r="H20">
        <f>PPCL_Spot!Q20</f>
        <v>16.225227874154658</v>
      </c>
      <c r="I20">
        <f>Bawana_NG!Q20</f>
        <v>49.611965608780061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2</v>
      </c>
      <c r="N20">
        <f>'MSW BWN'!T20</f>
        <v>3.9463679999999992</v>
      </c>
      <c r="O20">
        <f>BYPL_ISGS_exbus!BB20</f>
        <v>671.69707069061838</v>
      </c>
      <c r="P20" s="77">
        <v>57.74</v>
      </c>
      <c r="Q20" s="77">
        <v>16.739999999999998</v>
      </c>
      <c r="R20" s="80">
        <v>0</v>
      </c>
      <c r="S20" s="80">
        <v>0</v>
      </c>
      <c r="T20" s="78">
        <f>SUMPRODUCT(LTA!F20:AJ20,LTA!F$101:AJ$101,LTA!F$104:AJ$104)</f>
        <v>8.99</v>
      </c>
      <c r="U20" s="78">
        <f>SUMPRODUCT(LTA!F20:AJ20,LTA!F$102:AJ$102,LTA!F$104:AJ$104)</f>
        <v>76.37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0</v>
      </c>
      <c r="AA20" s="117">
        <f>STOA!I20</f>
        <v>270.31</v>
      </c>
      <c r="AB20" s="117">
        <f>-STOA!O20</f>
        <v>0</v>
      </c>
      <c r="AC20">
        <f t="shared" si="0"/>
        <v>10.62836839305924</v>
      </c>
      <c r="AD20">
        <f t="shared" si="1"/>
        <v>1197.1407671818545</v>
      </c>
      <c r="AE20">
        <f>'IDT-1'!C20</f>
        <v>-70</v>
      </c>
      <c r="AF20" s="26"/>
      <c r="AG20">
        <f t="shared" si="2"/>
        <v>1127.1407671818545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14.858503401360547</v>
      </c>
      <c r="F21">
        <f>GT_Spot!Q21</f>
        <v>0</v>
      </c>
      <c r="G21">
        <f>PPCL_NG!Q21</f>
        <v>19.28</v>
      </c>
      <c r="H21">
        <f>PPCL_Spot!Q21</f>
        <v>16.225227874154658</v>
      </c>
      <c r="I21">
        <f>Bawana_NG!Q21</f>
        <v>49.611965608780061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2</v>
      </c>
      <c r="N21">
        <f>'MSW BWN'!T21</f>
        <v>4.0792519999999994</v>
      </c>
      <c r="O21">
        <f>BYPL_ISGS_exbus!BB21</f>
        <v>670.73931847861843</v>
      </c>
      <c r="P21" s="77">
        <v>57.74</v>
      </c>
      <c r="Q21" s="77">
        <v>16.739999999999998</v>
      </c>
      <c r="R21" s="80">
        <v>0</v>
      </c>
      <c r="S21" s="80">
        <v>0</v>
      </c>
      <c r="T21" s="78">
        <f>SUMPRODUCT(LTA!F21:AJ21,LTA!F$101:AJ$101,LTA!F$104:AJ$104)</f>
        <v>8.82</v>
      </c>
      <c r="U21" s="78">
        <f>SUMPRODUCT(LTA!F21:AJ21,LTA!F$102:AJ$102,LTA!F$104:AJ$104)</f>
        <v>76.5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0</v>
      </c>
      <c r="AA21" s="117">
        <f>STOA!I21</f>
        <v>270.31</v>
      </c>
      <c r="AB21" s="117">
        <f>-STOA!O21</f>
        <v>0</v>
      </c>
      <c r="AC21">
        <f t="shared" si="0"/>
        <v>11.047381552793642</v>
      </c>
      <c r="AD21">
        <f t="shared" si="1"/>
        <v>1244.3368858101201</v>
      </c>
      <c r="AE21">
        <f>'IDT-1'!C21</f>
        <v>-80</v>
      </c>
      <c r="AF21" s="26"/>
      <c r="AG21">
        <f t="shared" si="2"/>
        <v>1164.3368858101201</v>
      </c>
      <c r="AI21" s="75">
        <f>PXIL!I21</f>
        <v>0</v>
      </c>
      <c r="AJ21" s="75">
        <f>PXIL!O21</f>
        <v>0</v>
      </c>
      <c r="AK21" s="75">
        <f>RTM_IEX!I21</f>
        <v>48.48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14.858503401360547</v>
      </c>
      <c r="F22">
        <f>GT_Spot!Q22</f>
        <v>0</v>
      </c>
      <c r="G22">
        <f>PPCL_NG!Q22</f>
        <v>19.28</v>
      </c>
      <c r="H22">
        <f>PPCL_Spot!Q22</f>
        <v>16.225227874154658</v>
      </c>
      <c r="I22">
        <f>Bawana_NG!Q22</f>
        <v>49.611965608780061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2</v>
      </c>
      <c r="N22">
        <f>'MSW BWN'!T22</f>
        <v>4.0056399999999996</v>
      </c>
      <c r="O22">
        <f>BYPL_ISGS_exbus!BB22</f>
        <v>670.73931847861843</v>
      </c>
      <c r="P22" s="77">
        <v>57.74</v>
      </c>
      <c r="Q22" s="77">
        <v>16.739999999999998</v>
      </c>
      <c r="R22" s="80">
        <v>0</v>
      </c>
      <c r="S22" s="80">
        <v>0</v>
      </c>
      <c r="T22" s="78">
        <f>SUMPRODUCT(LTA!F22:AJ22,LTA!F$101:AJ$101,LTA!F$104:AJ$104)</f>
        <v>8.44</v>
      </c>
      <c r="U22" s="78">
        <f>SUMPRODUCT(LTA!F22:AJ22,LTA!F$102:AJ$102,LTA!F$104:AJ$104)</f>
        <v>76.37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0</v>
      </c>
      <c r="AA22" s="117">
        <f>STOA!I22</f>
        <v>270.31</v>
      </c>
      <c r="AB22" s="117">
        <f>-STOA!O22</f>
        <v>0</v>
      </c>
      <c r="AC22">
        <f t="shared" si="0"/>
        <v>10.871613767193644</v>
      </c>
      <c r="AD22">
        <f t="shared" si="1"/>
        <v>1224.5390415957202</v>
      </c>
      <c r="AE22">
        <f>'IDT-1'!C22</f>
        <v>-90</v>
      </c>
      <c r="AF22" s="26"/>
      <c r="AG22">
        <f t="shared" si="2"/>
        <v>1134.5390415957202</v>
      </c>
      <c r="AI22" s="75">
        <f>PXIL!I22</f>
        <v>0</v>
      </c>
      <c r="AJ22" s="75">
        <f>PXIL!O22</f>
        <v>0</v>
      </c>
      <c r="AK22" s="75">
        <f>RTM_IEX!I22</f>
        <v>29.09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14.858503401360547</v>
      </c>
      <c r="F23">
        <f>GT_Spot!Q23</f>
        <v>0</v>
      </c>
      <c r="G23">
        <f>PPCL_NG!Q23</f>
        <v>19.28</v>
      </c>
      <c r="H23">
        <f>PPCL_Spot!Q23</f>
        <v>16.225227874154658</v>
      </c>
      <c r="I23">
        <f>Bawana_NG!Q23</f>
        <v>49.77000000000001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2</v>
      </c>
      <c r="N23">
        <f>'MSW BWN'!T23</f>
        <v>4.0840319999999997</v>
      </c>
      <c r="O23">
        <f>BYPL_ISGS_exbus!BB23</f>
        <v>688.47458814238723</v>
      </c>
      <c r="P23" s="77">
        <v>57.74</v>
      </c>
      <c r="Q23" s="77">
        <v>16.739999999999998</v>
      </c>
      <c r="R23" s="80">
        <v>0</v>
      </c>
      <c r="S23" s="80">
        <v>0</v>
      </c>
      <c r="T23" s="78">
        <f>SUMPRODUCT(LTA!F23:AJ23,LTA!F$101:AJ$101,LTA!F$104:AJ$104)</f>
        <v>8.5299999999999994</v>
      </c>
      <c r="U23" s="78">
        <f>SUMPRODUCT(LTA!F23:AJ23,LTA!F$102:AJ$102,LTA!F$104:AJ$104)</f>
        <v>76.489999999999995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-35</v>
      </c>
      <c r="AA23" s="117">
        <f>STOA!I23</f>
        <v>270.31</v>
      </c>
      <c r="AB23" s="117">
        <f>-STOA!O23</f>
        <v>0</v>
      </c>
      <c r="AC23">
        <f t="shared" si="0"/>
        <v>11.257075155754377</v>
      </c>
      <c r="AD23">
        <f t="shared" si="1"/>
        <v>1197.6452762621482</v>
      </c>
      <c r="AE23">
        <f>'IDT-1'!C23</f>
        <v>-66.694999999999993</v>
      </c>
      <c r="AF23" s="26"/>
      <c r="AG23">
        <f t="shared" si="2"/>
        <v>1130.9502762621482</v>
      </c>
      <c r="AI23" s="75">
        <f>PXIL!I23</f>
        <v>0</v>
      </c>
      <c r="AJ23" s="75">
        <f>PXIL!O23</f>
        <v>0</v>
      </c>
      <c r="AK23" s="75">
        <f>RTM_IEX!I23</f>
        <v>19.399999999999999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14.858503401360547</v>
      </c>
      <c r="F24">
        <f>GT_Spot!Q24</f>
        <v>0</v>
      </c>
      <c r="G24">
        <f>PPCL_NG!Q24</f>
        <v>19.28</v>
      </c>
      <c r="H24">
        <f>PPCL_Spot!Q24</f>
        <v>16.225227874154658</v>
      </c>
      <c r="I24">
        <f>Bawana_NG!Q24</f>
        <v>49.77000000000001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2</v>
      </c>
      <c r="N24">
        <f>'MSW BWN'!T24</f>
        <v>4.1069759999999995</v>
      </c>
      <c r="O24">
        <f>BYPL_ISGS_exbus!BB24</f>
        <v>693.17311379800299</v>
      </c>
      <c r="P24" s="77">
        <v>57.74</v>
      </c>
      <c r="Q24" s="77">
        <v>16.739999999999998</v>
      </c>
      <c r="R24" s="80">
        <v>0</v>
      </c>
      <c r="S24" s="80">
        <v>0</v>
      </c>
      <c r="T24" s="78">
        <f>SUMPRODUCT(LTA!F24:AJ24,LTA!F$101:AJ$101,LTA!F$104:AJ$104)</f>
        <v>8.35</v>
      </c>
      <c r="U24" s="78">
        <f>SUMPRODUCT(LTA!F24:AJ24,LTA!F$102:AJ$102,LTA!F$104:AJ$104)</f>
        <v>76.459999999999994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-50</v>
      </c>
      <c r="AA24" s="117">
        <f>STOA!I24</f>
        <v>270.31</v>
      </c>
      <c r="AB24" s="117">
        <f>-STOA!O24</f>
        <v>0</v>
      </c>
      <c r="AC24">
        <f t="shared" si="0"/>
        <v>11.429860001556728</v>
      </c>
      <c r="AD24">
        <f t="shared" si="1"/>
        <v>1186.9739610719616</v>
      </c>
      <c r="AE24">
        <f>'IDT-1'!C24</f>
        <v>-53.767000000000003</v>
      </c>
      <c r="AF24" s="26"/>
      <c r="AG24">
        <f t="shared" si="2"/>
        <v>1133.2069610719616</v>
      </c>
      <c r="AI24" s="75">
        <f>PXIL!I24</f>
        <v>0</v>
      </c>
      <c r="AJ24" s="75">
        <f>PXIL!O24</f>
        <v>0</v>
      </c>
      <c r="AK24" s="75">
        <f>RTM_IEX!I24</f>
        <v>19.39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14.858503401360547</v>
      </c>
      <c r="F25">
        <f>GT_Spot!Q25</f>
        <v>0</v>
      </c>
      <c r="G25">
        <f>PPCL_NG!Q25</f>
        <v>19.28</v>
      </c>
      <c r="H25">
        <f>PPCL_Spot!Q25</f>
        <v>15.524566048837892</v>
      </c>
      <c r="I25">
        <f>Bawana_NG!Q25</f>
        <v>49.80852648678632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2</v>
      </c>
      <c r="N25">
        <f>'MSW BWN'!T25</f>
        <v>3.7580359999999993</v>
      </c>
      <c r="O25">
        <f>BYPL_ISGS_exbus!BB25</f>
        <v>698.07817636609457</v>
      </c>
      <c r="P25" s="77">
        <v>57.74</v>
      </c>
      <c r="Q25" s="77">
        <v>16.739999999999998</v>
      </c>
      <c r="R25" s="80">
        <v>0</v>
      </c>
      <c r="S25" s="80">
        <v>0</v>
      </c>
      <c r="T25" s="78">
        <f>SUMPRODUCT(LTA!F25:AJ25,LTA!F$101:AJ$101,LTA!F$104:AJ$104)</f>
        <v>8.36</v>
      </c>
      <c r="U25" s="78">
        <f>SUMPRODUCT(LTA!F25:AJ25,LTA!F$102:AJ$102,LTA!F$104:AJ$104)</f>
        <v>76.36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-85</v>
      </c>
      <c r="AA25" s="117">
        <f>STOA!I25</f>
        <v>270.31</v>
      </c>
      <c r="AB25" s="117">
        <f>-STOA!O25</f>
        <v>0</v>
      </c>
      <c r="AC25">
        <f t="shared" si="0"/>
        <v>11.692218827675655</v>
      </c>
      <c r="AD25">
        <f t="shared" si="1"/>
        <v>1126.1255894754038</v>
      </c>
      <c r="AE25">
        <f>'IDT-1'!C25</f>
        <v>-36.408999999999999</v>
      </c>
      <c r="AF25" s="26"/>
      <c r="AG25">
        <f t="shared" si="2"/>
        <v>1089.7165894754037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-10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14.858503401360547</v>
      </c>
      <c r="F26">
        <f>GT_Spot!Q26</f>
        <v>0</v>
      </c>
      <c r="G26">
        <f>PPCL_NG!Q26</f>
        <v>19.28</v>
      </c>
      <c r="H26">
        <f>PPCL_Spot!Q26</f>
        <v>16.225227874154658</v>
      </c>
      <c r="I26">
        <f>Bawana_NG!Q26</f>
        <v>49.80852648678632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2</v>
      </c>
      <c r="N26">
        <f>'MSW BWN'!T26</f>
        <v>3.7398719999999992</v>
      </c>
      <c r="O26">
        <f>BYPL_ISGS_exbus!BB26</f>
        <v>698.07817636609457</v>
      </c>
      <c r="P26" s="77">
        <v>57.74</v>
      </c>
      <c r="Q26" s="77">
        <v>16.739999999999998</v>
      </c>
      <c r="R26" s="80">
        <v>0</v>
      </c>
      <c r="S26" s="80">
        <v>0</v>
      </c>
      <c r="T26" s="78">
        <f>SUMPRODUCT(LTA!F26:AJ26,LTA!F$101:AJ$101,LTA!F$104:AJ$104)</f>
        <v>8.59</v>
      </c>
      <c r="U26" s="78">
        <f>SUMPRODUCT(LTA!F26:AJ26,LTA!F$102:AJ$102,LTA!F$104:AJ$104)</f>
        <v>76.41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-120</v>
      </c>
      <c r="AA26" s="117">
        <f>STOA!I26</f>
        <v>270.31</v>
      </c>
      <c r="AB26" s="117">
        <f>-STOA!O26</f>
        <v>0</v>
      </c>
      <c r="AC26">
        <f t="shared" si="0"/>
        <v>11.922641996593326</v>
      </c>
      <c r="AD26">
        <f t="shared" si="1"/>
        <v>1101.8576641318029</v>
      </c>
      <c r="AE26">
        <f>'IDT-1'!C26</f>
        <v>-19.050999999999998</v>
      </c>
      <c r="AF26" s="26"/>
      <c r="AG26">
        <f t="shared" si="2"/>
        <v>1082.806664131803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14.857305730573058</v>
      </c>
      <c r="F27">
        <f>GT_Spot!Q27</f>
        <v>0</v>
      </c>
      <c r="G27">
        <f>PPCL_NG!Q27</f>
        <v>19.28</v>
      </c>
      <c r="H27">
        <f>PPCL_Spot!Q27</f>
        <v>17.18</v>
      </c>
      <c r="I27">
        <f>Bawana_NG!Q27</f>
        <v>49.80852648678632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2</v>
      </c>
      <c r="N27">
        <f>'MSW BWN'!T27</f>
        <v>3.9282039999999991</v>
      </c>
      <c r="O27">
        <f>BYPL_ISGS_exbus!BB27</f>
        <v>706.12091466209461</v>
      </c>
      <c r="P27" s="77">
        <v>57.74</v>
      </c>
      <c r="Q27" s="77">
        <v>16.739999999999998</v>
      </c>
      <c r="R27" s="80">
        <v>3.43</v>
      </c>
      <c r="S27" s="80">
        <v>0</v>
      </c>
      <c r="T27" s="78">
        <f>SUMPRODUCT(LTA!F27:AJ27,LTA!F$101:AJ$101,LTA!F$104:AJ$104)</f>
        <v>8.86</v>
      </c>
      <c r="U27" s="78">
        <f>SUMPRODUCT(LTA!F27:AJ27,LTA!F$102:AJ$102,LTA!F$104:AJ$104)</f>
        <v>76.36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0</v>
      </c>
      <c r="AA27" s="117">
        <f>STOA!I27</f>
        <v>183.52999999999994</v>
      </c>
      <c r="AB27" s="117">
        <f>-STOA!O27</f>
        <v>0</v>
      </c>
      <c r="AC27">
        <f t="shared" si="0"/>
        <v>10.206547567739195</v>
      </c>
      <c r="AD27">
        <f t="shared" si="1"/>
        <v>1149.6284033117147</v>
      </c>
      <c r="AE27">
        <f>'IDT-1'!C27</f>
        <v>-55</v>
      </c>
      <c r="AF27" s="26"/>
      <c r="AG27">
        <f t="shared" si="2"/>
        <v>1094.6284033117147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14.857305730573058</v>
      </c>
      <c r="F28">
        <f>GT_Spot!Q28</f>
        <v>0</v>
      </c>
      <c r="G28">
        <f>PPCL_NG!Q28</f>
        <v>19.28</v>
      </c>
      <c r="H28">
        <f>PPCL_Spot!Q28</f>
        <v>17.18</v>
      </c>
      <c r="I28">
        <f>Bawana_NG!Q28</f>
        <v>49.80852648678632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2</v>
      </c>
      <c r="N28">
        <f>'MSW BWN'!T28</f>
        <v>3.9693119999999995</v>
      </c>
      <c r="O28">
        <f>BYPL_ISGS_exbus!BB28</f>
        <v>708.48624140209449</v>
      </c>
      <c r="P28" s="77">
        <v>57.74</v>
      </c>
      <c r="Q28" s="77">
        <v>16.739999999999998</v>
      </c>
      <c r="R28" s="80">
        <v>8.2173102094240846</v>
      </c>
      <c r="S28" s="80">
        <v>0</v>
      </c>
      <c r="T28" s="78">
        <f>SUMPRODUCT(LTA!F28:AJ28,LTA!F$101:AJ$101,LTA!F$104:AJ$104)</f>
        <v>9.629999999999999</v>
      </c>
      <c r="U28" s="78">
        <f>SUMPRODUCT(LTA!F28:AJ28,LTA!F$102:AJ$102,LTA!F$104:AJ$104)</f>
        <v>76.399999999999991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0</v>
      </c>
      <c r="AA28" s="117">
        <f>STOA!I28</f>
        <v>183.52999999999994</v>
      </c>
      <c r="AB28" s="117">
        <f>-STOA!O28</f>
        <v>0</v>
      </c>
      <c r="AC28">
        <f t="shared" si="0"/>
        <v>10.532972523294127</v>
      </c>
      <c r="AD28">
        <f t="shared" si="1"/>
        <v>1186.3957233055837</v>
      </c>
      <c r="AE28">
        <f>'IDT-1'!C28</f>
        <v>-65</v>
      </c>
      <c r="AF28" s="26"/>
      <c r="AG28">
        <f t="shared" si="2"/>
        <v>1121.3957233055837</v>
      </c>
      <c r="AI28" s="75">
        <f>PXIL!I28</f>
        <v>0</v>
      </c>
      <c r="AJ28" s="75">
        <f>PXIL!O28</f>
        <v>0</v>
      </c>
      <c r="AK28" s="75">
        <f>RTM_IEX!I28</f>
        <v>29.09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14.857305730573058</v>
      </c>
      <c r="F29">
        <f>GT_Spot!Q29</f>
        <v>0</v>
      </c>
      <c r="G29">
        <f>PPCL_NG!Q29</f>
        <v>19.28</v>
      </c>
      <c r="H29">
        <f>PPCL_Spot!Q29</f>
        <v>17.18</v>
      </c>
      <c r="I29">
        <f>Bawana_NG!Q29</f>
        <v>49.611965608780061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2</v>
      </c>
      <c r="N29">
        <f>'MSW BWN'!T29</f>
        <v>3.7953199999999994</v>
      </c>
      <c r="O29">
        <f>BYPL_ISGS_exbus!BB29</f>
        <v>696.3000559700946</v>
      </c>
      <c r="P29" s="77">
        <v>57.74</v>
      </c>
      <c r="Q29" s="77">
        <v>16.739999999999998</v>
      </c>
      <c r="R29" s="80">
        <v>14.78</v>
      </c>
      <c r="S29" s="80">
        <v>0</v>
      </c>
      <c r="T29" s="78">
        <f>SUMPRODUCT(LTA!F29:AJ29,LTA!F$101:AJ$101,LTA!F$104:AJ$104)</f>
        <v>11.15</v>
      </c>
      <c r="U29" s="78">
        <f>SUMPRODUCT(LTA!F29:AJ29,LTA!F$102:AJ$102,LTA!F$104:AJ$104)</f>
        <v>76.36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-20</v>
      </c>
      <c r="AA29" s="117">
        <f>STOA!I29</f>
        <v>183.52999999999994</v>
      </c>
      <c r="AB29" s="117">
        <f>-STOA!O29</f>
        <v>0</v>
      </c>
      <c r="AC29">
        <f t="shared" si="0"/>
        <v>10.670811446767043</v>
      </c>
      <c r="AD29">
        <f t="shared" si="1"/>
        <v>1161.7438358626805</v>
      </c>
      <c r="AE29">
        <f>'IDT-1'!C29</f>
        <v>-55.884</v>
      </c>
      <c r="AF29" s="26"/>
      <c r="AG29">
        <f t="shared" si="2"/>
        <v>1105.8598358626805</v>
      </c>
      <c r="AI29" s="75">
        <f>PXIL!I29</f>
        <v>0</v>
      </c>
      <c r="AJ29" s="75">
        <f>PXIL!O29</f>
        <v>0</v>
      </c>
      <c r="AK29" s="75">
        <f>RTM_IEX!I29</f>
        <v>29.09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14.857305730573058</v>
      </c>
      <c r="F30">
        <f>GT_Spot!Q30</f>
        <v>0</v>
      </c>
      <c r="G30">
        <f>PPCL_NG!Q30</f>
        <v>19.28</v>
      </c>
      <c r="H30">
        <f>PPCL_Spot!Q30</f>
        <v>17.18</v>
      </c>
      <c r="I30">
        <f>Bawana_NG!Q30</f>
        <v>49.611965608780061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2</v>
      </c>
      <c r="N30">
        <f>'MSW BWN'!T30</f>
        <v>3.9329839999999989</v>
      </c>
      <c r="O30">
        <f>BYPL_ISGS_exbus!BB30</f>
        <v>692.8400021840946</v>
      </c>
      <c r="P30" s="77">
        <v>57.74</v>
      </c>
      <c r="Q30" s="77">
        <v>16.739999999999998</v>
      </c>
      <c r="R30" s="80">
        <v>25.192857629041406</v>
      </c>
      <c r="S30" s="80">
        <v>0</v>
      </c>
      <c r="T30" s="78">
        <f>SUMPRODUCT(LTA!F30:AJ30,LTA!F$101:AJ$101,LTA!F$104:AJ$104)</f>
        <v>13.89</v>
      </c>
      <c r="U30" s="78">
        <f>SUMPRODUCT(LTA!F30:AJ30,LTA!F$102:AJ$102,LTA!F$104:AJ$104)</f>
        <v>76.37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-50</v>
      </c>
      <c r="AA30" s="117">
        <f>STOA!I30</f>
        <v>184.28999999999994</v>
      </c>
      <c r="AB30" s="117">
        <f>-STOA!O30</f>
        <v>0</v>
      </c>
      <c r="AC30">
        <f t="shared" si="0"/>
        <v>11.030439389451669</v>
      </c>
      <c r="AD30">
        <f t="shared" si="1"/>
        <v>1141.9846757630373</v>
      </c>
      <c r="AE30">
        <f>'IDT-1'!C30</f>
        <v>-41.49</v>
      </c>
      <c r="AF30" s="26"/>
      <c r="AG30">
        <f t="shared" si="2"/>
        <v>1100.4946757630373</v>
      </c>
      <c r="AI30" s="75">
        <f>PXIL!I30</f>
        <v>0</v>
      </c>
      <c r="AJ30" s="75">
        <f>PXIL!O30</f>
        <v>0</v>
      </c>
      <c r="AK30" s="75">
        <f>RTM_IEX!I30</f>
        <v>29.09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15.314285714285717</v>
      </c>
      <c r="F31">
        <f>GT_Spot!Q31</f>
        <v>0</v>
      </c>
      <c r="G31">
        <f>PPCL_NG!Q31</f>
        <v>19.28</v>
      </c>
      <c r="H31">
        <f>PPCL_Spot!Q31</f>
        <v>16.425437378505968</v>
      </c>
      <c r="I31">
        <f>Bawana_NG!Q31</f>
        <v>49.46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2</v>
      </c>
      <c r="N31">
        <f>'MSW BWN'!T31</f>
        <v>4.0381439999999991</v>
      </c>
      <c r="O31">
        <f>BYPL_ISGS_exbus!BB31</f>
        <v>693.89867927514445</v>
      </c>
      <c r="P31" s="77">
        <v>57.74</v>
      </c>
      <c r="Q31" s="77">
        <v>16.739999999999998</v>
      </c>
      <c r="R31" s="80">
        <v>26.3</v>
      </c>
      <c r="S31" s="80">
        <v>0</v>
      </c>
      <c r="T31" s="78">
        <f>SUMPRODUCT(LTA!F31:AJ31,LTA!F$101:AJ$101,LTA!F$104:AJ$104)</f>
        <v>21.34</v>
      </c>
      <c r="U31" s="78">
        <f>SUMPRODUCT(LTA!F31:AJ31,LTA!F$102:AJ$102,LTA!F$104:AJ$104)</f>
        <v>76.44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-70</v>
      </c>
      <c r="AA31" s="117">
        <f>STOA!I31</f>
        <v>185.30999999999995</v>
      </c>
      <c r="AB31" s="117">
        <f>-STOA!O31</f>
        <v>0</v>
      </c>
      <c r="AC31">
        <f t="shared" si="0"/>
        <v>11.427134534591511</v>
      </c>
      <c r="AD31">
        <f t="shared" si="1"/>
        <v>1146.4894118333448</v>
      </c>
      <c r="AE31">
        <f>'IDT-1'!C31</f>
        <v>-30.481999999999999</v>
      </c>
      <c r="AF31" s="26"/>
      <c r="AG31">
        <f t="shared" si="2"/>
        <v>1116.0074118333448</v>
      </c>
      <c r="AI31" s="75">
        <f>PXIL!I31</f>
        <v>0</v>
      </c>
      <c r="AJ31" s="75">
        <f>PXIL!O31</f>
        <v>0</v>
      </c>
      <c r="AK31" s="75">
        <f>RTM_IEX!I31</f>
        <v>43.63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15.314285714285717</v>
      </c>
      <c r="F32">
        <f>GT_Spot!Q32</f>
        <v>0</v>
      </c>
      <c r="G32">
        <f>PPCL_NG!Q32</f>
        <v>19.28</v>
      </c>
      <c r="H32">
        <f>PPCL_Spot!Q32</f>
        <v>17.18</v>
      </c>
      <c r="I32">
        <f>Bawana_NG!Q32</f>
        <v>49.46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2</v>
      </c>
      <c r="N32">
        <f>'MSW BWN'!T32</f>
        <v>4.1165359999999991</v>
      </c>
      <c r="O32">
        <f>BYPL_ISGS_exbus!BB32</f>
        <v>696.71467567514435</v>
      </c>
      <c r="P32" s="77">
        <v>57.74</v>
      </c>
      <c r="Q32" s="77">
        <v>16.739999999999998</v>
      </c>
      <c r="R32" s="80">
        <v>26.3</v>
      </c>
      <c r="S32" s="80">
        <v>0</v>
      </c>
      <c r="T32" s="78">
        <f>SUMPRODUCT(LTA!F32:AJ32,LTA!F$101:AJ$101,LTA!F$104:AJ$104)</f>
        <v>29.82</v>
      </c>
      <c r="U32" s="78">
        <f>SUMPRODUCT(LTA!F32:AJ32,LTA!F$102:AJ$102,LTA!F$104:AJ$104)</f>
        <v>76.399999999999991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-105</v>
      </c>
      <c r="AA32" s="117">
        <f>STOA!I32</f>
        <v>186.52999999999994</v>
      </c>
      <c r="AB32" s="117">
        <f>-STOA!O32</f>
        <v>0</v>
      </c>
      <c r="AC32">
        <f t="shared" si="0"/>
        <v>11.513723766857494</v>
      </c>
      <c r="AD32">
        <f t="shared" si="1"/>
        <v>1085.9317736225723</v>
      </c>
      <c r="AE32">
        <f>'IDT-1'!C32</f>
        <v>-13.548</v>
      </c>
      <c r="AF32" s="26"/>
      <c r="AG32">
        <f t="shared" si="2"/>
        <v>1072.3837736225723</v>
      </c>
      <c r="AI32" s="75">
        <f>PXIL!I32</f>
        <v>0</v>
      </c>
      <c r="AJ32" s="75">
        <f>PXIL!O32</f>
        <v>0</v>
      </c>
      <c r="AK32" s="75">
        <f>RTM_IEX!I32</f>
        <v>4.8499999999999996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6.2862488306828812</v>
      </c>
      <c r="F33">
        <f>GT_Spot!Q33</f>
        <v>0</v>
      </c>
      <c r="G33">
        <f>PPCL_NG!Q33</f>
        <v>19.28</v>
      </c>
      <c r="H33">
        <f>PPCL_Spot!Q33</f>
        <v>6</v>
      </c>
      <c r="I33">
        <f>Bawana_NG!Q33</f>
        <v>49.46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2</v>
      </c>
      <c r="N33">
        <f>'MSW BWN'!T33</f>
        <v>4.1251399999999991</v>
      </c>
      <c r="O33">
        <f>BYPL_ISGS_exbus!BB33</f>
        <v>703.70812041314434</v>
      </c>
      <c r="P33" s="77">
        <v>57.74</v>
      </c>
      <c r="Q33" s="77">
        <v>16.739999999999998</v>
      </c>
      <c r="R33" s="80">
        <v>26.3</v>
      </c>
      <c r="S33" s="80">
        <v>0</v>
      </c>
      <c r="T33" s="78">
        <f>SUMPRODUCT(LTA!F33:AJ33,LTA!F$101:AJ$101,LTA!F$104:AJ$104)</f>
        <v>39</v>
      </c>
      <c r="U33" s="78">
        <f>SUMPRODUCT(LTA!F33:AJ33,LTA!F$102:AJ$102,LTA!F$104:AJ$104)</f>
        <v>76.48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-145</v>
      </c>
      <c r="AA33" s="117">
        <f>STOA!I33</f>
        <v>189.52999999999994</v>
      </c>
      <c r="AB33" s="117">
        <f>-STOA!O33</f>
        <v>0</v>
      </c>
      <c r="AC33">
        <f t="shared" si="0"/>
        <v>11.817844172064001</v>
      </c>
      <c r="AD33">
        <f t="shared" si="1"/>
        <v>1039.8316650717632</v>
      </c>
      <c r="AE33">
        <f>'IDT-1'!C33</f>
        <v>-2.117</v>
      </c>
      <c r="AF33" s="26"/>
      <c r="AG33">
        <f t="shared" si="2"/>
        <v>1037.7146650717632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6.2862488306828812</v>
      </c>
      <c r="F34">
        <f>GT_Spot!Q34</f>
        <v>0</v>
      </c>
      <c r="G34">
        <f>PPCL_NG!Q34</f>
        <v>19.28</v>
      </c>
      <c r="H34">
        <f>PPCL_Spot!Q34</f>
        <v>6</v>
      </c>
      <c r="I34">
        <f>Bawana_NG!Q34</f>
        <v>49.46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2</v>
      </c>
      <c r="N34">
        <f>'MSW BWN'!T34</f>
        <v>3.9645319999999993</v>
      </c>
      <c r="O34">
        <f>BYPL_ISGS_exbus!BB34</f>
        <v>696.34619406514457</v>
      </c>
      <c r="P34" s="77">
        <v>57.74</v>
      </c>
      <c r="Q34" s="77">
        <v>16.739999999999998</v>
      </c>
      <c r="R34" s="80">
        <v>26.3</v>
      </c>
      <c r="S34" s="80">
        <v>0</v>
      </c>
      <c r="T34" s="78">
        <f>SUMPRODUCT(LTA!F34:AJ34,LTA!F$101:AJ$101,LTA!F$104:AJ$104)</f>
        <v>48.95</v>
      </c>
      <c r="U34" s="78">
        <f>SUMPRODUCT(LTA!F34:AJ34,LTA!F$102:AJ$102,LTA!F$104:AJ$104)</f>
        <v>76.42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-155</v>
      </c>
      <c r="AA34" s="117">
        <f>STOA!I34</f>
        <v>194.02999999999994</v>
      </c>
      <c r="AB34" s="117">
        <f>-STOA!O34</f>
        <v>0</v>
      </c>
      <c r="AC34">
        <f t="shared" si="0"/>
        <v>11.967059145023557</v>
      </c>
      <c r="AD34">
        <f t="shared" si="1"/>
        <v>1036.5499157508038</v>
      </c>
      <c r="AE34">
        <f>'IDT-1'!C34</f>
        <v>0</v>
      </c>
      <c r="AF34" s="26"/>
      <c r="AG34">
        <f t="shared" si="2"/>
        <v>1036.5499157508038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6.0991580916744628</v>
      </c>
      <c r="F35">
        <f>GT_Spot!Q35</f>
        <v>0</v>
      </c>
      <c r="G35">
        <f>PPCL_NG!Q35</f>
        <v>19.28</v>
      </c>
      <c r="H35">
        <f>PPCL_Spot!Q35</f>
        <v>6</v>
      </c>
      <c r="I35">
        <f>Bawana_NG!Q35</f>
        <v>48.980000000000004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2</v>
      </c>
      <c r="N35">
        <f>'MSW BWN'!T35</f>
        <v>4.1299199999999994</v>
      </c>
      <c r="O35">
        <f>BYPL_ISGS_exbus!BB35</f>
        <v>660.7204445709865</v>
      </c>
      <c r="P35" s="77">
        <v>57.74</v>
      </c>
      <c r="Q35" s="77">
        <v>16.739999999999998</v>
      </c>
      <c r="R35" s="80">
        <v>26.3</v>
      </c>
      <c r="S35" s="80">
        <v>0</v>
      </c>
      <c r="T35" s="78">
        <f>SUMPRODUCT(LTA!F35:AJ35,LTA!F$101:AJ$101,LTA!F$104:AJ$104)</f>
        <v>61.260000000000005</v>
      </c>
      <c r="U35" s="78">
        <f>SUMPRODUCT(LTA!F35:AJ35,LTA!F$102:AJ$102,LTA!F$104:AJ$104)</f>
        <v>76.38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-160</v>
      </c>
      <c r="AA35" s="117">
        <f>STOA!I35</f>
        <v>194.62999999999994</v>
      </c>
      <c r="AB35" s="117">
        <f>-STOA!O35</f>
        <v>0</v>
      </c>
      <c r="AC35">
        <f t="shared" si="0"/>
        <v>12.318768202982668</v>
      </c>
      <c r="AD35">
        <f t="shared" si="1"/>
        <v>1066.1207544596782</v>
      </c>
      <c r="AE35">
        <f>'IDT-1'!C35</f>
        <v>-11.430999999999999</v>
      </c>
      <c r="AF35" s="26"/>
      <c r="AG35">
        <f t="shared" si="2"/>
        <v>1054.6897544596782</v>
      </c>
      <c r="AI35" s="75">
        <f>PXIL!I35</f>
        <v>0</v>
      </c>
      <c r="AJ35" s="75">
        <f>PXIL!O35</f>
        <v>0</v>
      </c>
      <c r="AK35" s="75">
        <f>RTM_IEX!I35</f>
        <v>58.18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6.0991580916744628</v>
      </c>
      <c r="F36">
        <f>GT_Spot!Q36</f>
        <v>0</v>
      </c>
      <c r="G36">
        <f>PPCL_NG!Q36</f>
        <v>19.28</v>
      </c>
      <c r="H36">
        <f>PPCL_Spot!Q36</f>
        <v>6</v>
      </c>
      <c r="I36">
        <f>Bawana_NG!Q36</f>
        <v>49.059209229534517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2</v>
      </c>
      <c r="N36">
        <f>'MSW BWN'!T36</f>
        <v>3.9004799999999995</v>
      </c>
      <c r="O36">
        <f>BYPL_ISGS_exbus!BB36</f>
        <v>622.97948814155598</v>
      </c>
      <c r="P36" s="77">
        <v>57.74</v>
      </c>
      <c r="Q36" s="77">
        <v>16.739999999999998</v>
      </c>
      <c r="R36" s="80">
        <v>26.3</v>
      </c>
      <c r="S36" s="80">
        <v>0</v>
      </c>
      <c r="T36" s="78">
        <f>SUMPRODUCT(LTA!F36:AJ36,LTA!F$101:AJ$101,LTA!F$104:AJ$104)</f>
        <v>74.599999999999994</v>
      </c>
      <c r="U36" s="78">
        <f>SUMPRODUCT(LTA!F36:AJ36,LTA!F$102:AJ$102,LTA!F$104:AJ$104)</f>
        <v>76.41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-117</v>
      </c>
      <c r="AA36" s="117">
        <f>STOA!I36</f>
        <v>197.02999999999994</v>
      </c>
      <c r="AB36" s="117">
        <f>-STOA!O36</f>
        <v>0</v>
      </c>
      <c r="AC36">
        <f t="shared" si="0"/>
        <v>11.400990272169183</v>
      </c>
      <c r="AD36">
        <f t="shared" si="1"/>
        <v>1049.1273451905959</v>
      </c>
      <c r="AE36">
        <f>'IDT-1'!C36</f>
        <v>-11.853999999999999</v>
      </c>
      <c r="AF36" s="26"/>
      <c r="AG36">
        <f t="shared" si="2"/>
        <v>1037.2733451905958</v>
      </c>
      <c r="AI36" s="75">
        <f>PXIL!I36</f>
        <v>0</v>
      </c>
      <c r="AJ36" s="75">
        <f>PXIL!O36</f>
        <v>0</v>
      </c>
      <c r="AK36" s="75">
        <f>RTM_IEX!I36</f>
        <v>19.39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6.0991580916744628</v>
      </c>
      <c r="F37">
        <f>GT_Spot!Q37</f>
        <v>0</v>
      </c>
      <c r="G37">
        <f>PPCL_NG!Q37</f>
        <v>19.28</v>
      </c>
      <c r="H37">
        <f>PPCL_Spot!Q37</f>
        <v>6</v>
      </c>
      <c r="I37">
        <f>Bawana_NG!Q37</f>
        <v>49.92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2</v>
      </c>
      <c r="N37">
        <f>'MSW BWN'!T37</f>
        <v>3.8870959999999992</v>
      </c>
      <c r="O37">
        <f>BYPL_ISGS_exbus!BB37</f>
        <v>604.01808292156716</v>
      </c>
      <c r="P37" s="77">
        <v>57.74</v>
      </c>
      <c r="Q37" s="77">
        <v>16.739999999999998</v>
      </c>
      <c r="R37" s="80">
        <v>26.3</v>
      </c>
      <c r="S37" s="80">
        <v>0</v>
      </c>
      <c r="T37" s="78">
        <f>SUMPRODUCT(LTA!F37:AJ37,LTA!F$101:AJ$101,LTA!F$104:AJ$104)</f>
        <v>87.679999999999993</v>
      </c>
      <c r="U37" s="78">
        <f>SUMPRODUCT(LTA!F37:AJ37,LTA!F$102:AJ$102,LTA!F$104:AJ$104)</f>
        <v>76.38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-114</v>
      </c>
      <c r="AA37" s="117">
        <f>STOA!I37</f>
        <v>199.42999999999995</v>
      </c>
      <c r="AB37" s="117">
        <f>-STOA!O37</f>
        <v>0</v>
      </c>
      <c r="AC37">
        <f t="shared" si="0"/>
        <v>11.564224703246792</v>
      </c>
      <c r="AD37">
        <f t="shared" si="1"/>
        <v>1073.5401123099948</v>
      </c>
      <c r="AE37">
        <f>'IDT-1'!C37</f>
        <v>-6.35</v>
      </c>
      <c r="AF37" s="26"/>
      <c r="AG37">
        <f t="shared" si="2"/>
        <v>1067.1901123099949</v>
      </c>
      <c r="AI37" s="75">
        <f>PXIL!I37</f>
        <v>0</v>
      </c>
      <c r="AJ37" s="75">
        <f>PXIL!O37</f>
        <v>0</v>
      </c>
      <c r="AK37" s="75">
        <f>RTM_IEX!I37</f>
        <v>43.63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6.0991580916744628</v>
      </c>
      <c r="F38">
        <f>GT_Spot!Q38</f>
        <v>0</v>
      </c>
      <c r="G38">
        <f>PPCL_NG!Q38</f>
        <v>19.28</v>
      </c>
      <c r="H38">
        <f>PPCL_Spot!Q38</f>
        <v>6</v>
      </c>
      <c r="I38">
        <f>Bawana_NG!Q38</f>
        <v>49.92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2</v>
      </c>
      <c r="N38">
        <f>'MSW BWN'!T38</f>
        <v>4.0333639999999997</v>
      </c>
      <c r="O38">
        <f>BYPL_ISGS_exbus!BB38</f>
        <v>604.01808292156716</v>
      </c>
      <c r="P38" s="77">
        <v>57.74</v>
      </c>
      <c r="Q38" s="77">
        <v>16.739999999999998</v>
      </c>
      <c r="R38" s="80">
        <v>26.3</v>
      </c>
      <c r="S38" s="80">
        <v>0</v>
      </c>
      <c r="T38" s="78">
        <f>SUMPRODUCT(LTA!F38:AJ38,LTA!F$101:AJ$101,LTA!F$104:AJ$104)</f>
        <v>99.899999999999991</v>
      </c>
      <c r="U38" s="78">
        <f>SUMPRODUCT(LTA!F38:AJ38,LTA!F$102:AJ$102,LTA!F$104:AJ$104)</f>
        <v>74.89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-124</v>
      </c>
      <c r="AA38" s="117">
        <f>STOA!I38</f>
        <v>201.52999999999994</v>
      </c>
      <c r="AB38" s="117">
        <f>-STOA!O38</f>
        <v>0</v>
      </c>
      <c r="AC38">
        <f t="shared" si="0"/>
        <v>11.468613136868745</v>
      </c>
      <c r="AD38">
        <f t="shared" si="1"/>
        <v>1042.6819918763729</v>
      </c>
      <c r="AE38">
        <f>'IDT-1'!C38</f>
        <v>-1.6930000000000001</v>
      </c>
      <c r="AF38" s="26"/>
      <c r="AG38">
        <f t="shared" si="2"/>
        <v>1040.9889918763729</v>
      </c>
      <c r="AI38" s="75">
        <f>PXIL!I38</f>
        <v>0</v>
      </c>
      <c r="AJ38" s="75">
        <f>PXIL!O38</f>
        <v>0</v>
      </c>
      <c r="AK38" s="75">
        <f>RTM_IEX!I38</f>
        <v>9.6999999999999993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6.0991580916744628</v>
      </c>
      <c r="F39">
        <f>GT_Spot!Q39</f>
        <v>0</v>
      </c>
      <c r="G39">
        <f>PPCL_NG!Q39</f>
        <v>19.28</v>
      </c>
      <c r="H39">
        <f>PPCL_Spot!Q39</f>
        <v>6</v>
      </c>
      <c r="I39">
        <f>Bawana_NG!Q39</f>
        <v>49.92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2</v>
      </c>
      <c r="N39">
        <f>'MSW BWN'!T39</f>
        <v>4.0658679999999991</v>
      </c>
      <c r="O39">
        <f>BYPL_ISGS_exbus!BB39</f>
        <v>604.01808292156716</v>
      </c>
      <c r="P39" s="77">
        <v>57.74</v>
      </c>
      <c r="Q39" s="77">
        <v>16.739999999999998</v>
      </c>
      <c r="R39" s="80">
        <v>26.3</v>
      </c>
      <c r="S39" s="80">
        <v>0</v>
      </c>
      <c r="T39" s="78">
        <f>SUMPRODUCT(LTA!F39:AJ39,LTA!F$101:AJ$101,LTA!F$104:AJ$104)</f>
        <v>105.04</v>
      </c>
      <c r="U39" s="78">
        <f>SUMPRODUCT(LTA!F39:AJ39,LTA!F$102:AJ$102,LTA!F$104:AJ$104)</f>
        <v>74.89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-103</v>
      </c>
      <c r="AA39" s="117">
        <f>STOA!I39</f>
        <v>203.92999999999995</v>
      </c>
      <c r="AB39" s="117">
        <f>-STOA!O39</f>
        <v>0</v>
      </c>
      <c r="AC39">
        <f t="shared" si="0"/>
        <v>11.348810494102644</v>
      </c>
      <c r="AD39">
        <f t="shared" si="1"/>
        <v>1071.3742985191388</v>
      </c>
      <c r="AE39">
        <f>'IDT-1'!C39</f>
        <v>-8.4670000000000005</v>
      </c>
      <c r="AF39" s="26"/>
      <c r="AG39">
        <f t="shared" si="2"/>
        <v>1062.9072985191387</v>
      </c>
      <c r="AI39" s="75">
        <f>PXIL!I39</f>
        <v>0</v>
      </c>
      <c r="AJ39" s="75">
        <f>PXIL!O39</f>
        <v>0</v>
      </c>
      <c r="AK39" s="75">
        <f>RTM_IEX!I39</f>
        <v>9.6999999999999993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12.841130473740634</v>
      </c>
      <c r="F40">
        <f>GT_Spot!Q40</f>
        <v>0</v>
      </c>
      <c r="G40">
        <f>PPCL_NG!Q40</f>
        <v>19.28</v>
      </c>
      <c r="H40">
        <f>PPCL_Spot!Q40</f>
        <v>6</v>
      </c>
      <c r="I40">
        <f>Bawana_NG!Q40</f>
        <v>49.92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2</v>
      </c>
      <c r="N40">
        <f>'MSW BWN'!T40</f>
        <v>4.1251399999999991</v>
      </c>
      <c r="O40">
        <f>BYPL_ISGS_exbus!BB40</f>
        <v>604.01808292156716</v>
      </c>
      <c r="P40" s="77">
        <v>57.74</v>
      </c>
      <c r="Q40" s="77">
        <v>16.739999999999998</v>
      </c>
      <c r="R40" s="80">
        <v>26.3</v>
      </c>
      <c r="S40" s="80">
        <v>0</v>
      </c>
      <c r="T40" s="78">
        <f>SUMPRODUCT(LTA!F40:AJ40,LTA!F$101:AJ$101,LTA!F$104:AJ$104)</f>
        <v>116.24000000000001</v>
      </c>
      <c r="U40" s="78">
        <f>SUMPRODUCT(LTA!F40:AJ40,LTA!F$102:AJ$102,LTA!F$104:AJ$104)</f>
        <v>74.89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-78</v>
      </c>
      <c r="AA40" s="117">
        <f>STOA!I40</f>
        <v>206.62999999999994</v>
      </c>
      <c r="AB40" s="117">
        <f>-STOA!O40</f>
        <v>0</v>
      </c>
      <c r="AC40">
        <f t="shared" si="0"/>
        <v>11.309028256609942</v>
      </c>
      <c r="AD40">
        <f t="shared" si="1"/>
        <v>1117.1153251386977</v>
      </c>
      <c r="AE40">
        <f>'IDT-1'!C40</f>
        <v>-19.050999999999998</v>
      </c>
      <c r="AF40" s="26"/>
      <c r="AG40">
        <f t="shared" si="2"/>
        <v>1098.0643251386978</v>
      </c>
      <c r="AI40" s="75">
        <f>PXIL!I40</f>
        <v>0</v>
      </c>
      <c r="AJ40" s="75">
        <f>PXIL!O40</f>
        <v>0</v>
      </c>
      <c r="AK40" s="75">
        <f>RTM_IEX!I40</f>
        <v>9.6999999999999993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11.686472665500551</v>
      </c>
      <c r="F41">
        <f>GT_Spot!Q41</f>
        <v>0</v>
      </c>
      <c r="G41">
        <f>PPCL_NG!Q41</f>
        <v>19.28</v>
      </c>
      <c r="H41">
        <f>PPCL_Spot!Q41</f>
        <v>6</v>
      </c>
      <c r="I41">
        <f>Bawana_NG!Q41</f>
        <v>49.92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2</v>
      </c>
      <c r="N41">
        <f>'MSW BWN'!T41</f>
        <v>4.1939719999999987</v>
      </c>
      <c r="O41">
        <f>BYPL_ISGS_exbus!BB41</f>
        <v>605.10564843756708</v>
      </c>
      <c r="P41" s="77">
        <v>57.74</v>
      </c>
      <c r="Q41" s="77">
        <v>16.739999999999998</v>
      </c>
      <c r="R41" s="80">
        <v>26.3</v>
      </c>
      <c r="S41" s="80">
        <v>0</v>
      </c>
      <c r="T41" s="78">
        <f>SUMPRODUCT(LTA!F41:AJ41,LTA!F$101:AJ$101,LTA!F$104:AJ$104)</f>
        <v>126.43</v>
      </c>
      <c r="U41" s="78">
        <f>SUMPRODUCT(LTA!F41:AJ41,LTA!F$102:AJ$102,LTA!F$104:AJ$104)</f>
        <v>74.89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-14.9</v>
      </c>
      <c r="AA41" s="117">
        <f>STOA!I41</f>
        <v>209.02999999999994</v>
      </c>
      <c r="AB41" s="117">
        <f>-STOA!O41</f>
        <v>0</v>
      </c>
      <c r="AC41">
        <f t="shared" si="0"/>
        <v>10.774265719387705</v>
      </c>
      <c r="AD41">
        <f t="shared" si="1"/>
        <v>1183.6418273836798</v>
      </c>
      <c r="AE41">
        <f>'IDT-1'!C41</f>
        <v>-22</v>
      </c>
      <c r="AF41" s="26"/>
      <c r="AG41">
        <f t="shared" si="2"/>
        <v>1161.6418273836798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11.686472665500551</v>
      </c>
      <c r="F42">
        <f>GT_Spot!Q42</f>
        <v>0</v>
      </c>
      <c r="G42">
        <f>PPCL_NG!Q42</f>
        <v>19.28</v>
      </c>
      <c r="H42">
        <f>PPCL_Spot!Q42</f>
        <v>6</v>
      </c>
      <c r="I42">
        <f>Bawana_NG!Q42</f>
        <v>49.919999999999995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2</v>
      </c>
      <c r="N42">
        <f>'MSW BWN'!T42</f>
        <v>4.1662479999999986</v>
      </c>
      <c r="O42">
        <f>BYPL_ISGS_exbus!BB42</f>
        <v>605.10677223937853</v>
      </c>
      <c r="P42" s="77">
        <v>57.74</v>
      </c>
      <c r="Q42" s="77">
        <v>16.739999999999998</v>
      </c>
      <c r="R42" s="80">
        <v>26.3</v>
      </c>
      <c r="S42" s="80">
        <v>0</v>
      </c>
      <c r="T42" s="78">
        <f>SUMPRODUCT(LTA!F42:AJ42,LTA!F$101:AJ$101,LTA!F$104:AJ$104)</f>
        <v>136.13999999999999</v>
      </c>
      <c r="U42" s="78">
        <f>SUMPRODUCT(LTA!F42:AJ42,LTA!F$102:AJ$102,LTA!F$104:AJ$104)</f>
        <v>74.89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-10</v>
      </c>
      <c r="AA42" s="117">
        <f>STOA!I42</f>
        <v>211.12999999999994</v>
      </c>
      <c r="AB42" s="117">
        <f>-STOA!O42</f>
        <v>0</v>
      </c>
      <c r="AC42">
        <f t="shared" si="0"/>
        <v>10.834456812784888</v>
      </c>
      <c r="AD42">
        <f t="shared" si="1"/>
        <v>1200.2650360920939</v>
      </c>
      <c r="AE42">
        <f>'IDT-1'!C42</f>
        <v>-7</v>
      </c>
      <c r="AF42" s="26"/>
      <c r="AG42">
        <f t="shared" si="2"/>
        <v>1193.2650360920939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11.686472665500551</v>
      </c>
      <c r="F43">
        <f>GT_Spot!Q43</f>
        <v>0</v>
      </c>
      <c r="G43">
        <f>PPCL_NG!Q43</f>
        <v>19.28</v>
      </c>
      <c r="H43">
        <f>PPCL_Spot!Q43</f>
        <v>6</v>
      </c>
      <c r="I43">
        <f>Bawana_NG!Q43</f>
        <v>49.919999999999995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2</v>
      </c>
      <c r="N43">
        <f>'MSW BWN'!T43</f>
        <v>4.1346999999999987</v>
      </c>
      <c r="O43">
        <f>BYPL_ISGS_exbus!BB43</f>
        <v>602.8298431454989</v>
      </c>
      <c r="P43" s="77">
        <v>60.78261205896257</v>
      </c>
      <c r="Q43" s="77">
        <v>16.739999999999998</v>
      </c>
      <c r="R43" s="80">
        <v>26.3</v>
      </c>
      <c r="S43" s="80">
        <v>0</v>
      </c>
      <c r="T43" s="78">
        <f>SUMPRODUCT(LTA!F43:AJ43,LTA!F$101:AJ$101,LTA!F$104:AJ$104)</f>
        <v>143.14000000000001</v>
      </c>
      <c r="U43" s="78">
        <f>SUMPRODUCT(LTA!F43:AJ43,LTA!F$102:AJ$102,LTA!F$104:AJ$104)</f>
        <v>74.89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212.62999999999994</v>
      </c>
      <c r="AB43" s="117">
        <f>-STOA!O43</f>
        <v>0</v>
      </c>
      <c r="AC43">
        <f t="shared" si="0"/>
        <v>10.960107838088595</v>
      </c>
      <c r="AD43">
        <f t="shared" si="1"/>
        <v>1204.3735200318733</v>
      </c>
      <c r="AE43">
        <f>'IDT-1'!C43</f>
        <v>0</v>
      </c>
      <c r="AF43" s="26"/>
      <c r="AG43">
        <f t="shared" si="2"/>
        <v>1204.3735200318733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-15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11.686472665500551</v>
      </c>
      <c r="F44">
        <f>GT_Spot!Q44</f>
        <v>0</v>
      </c>
      <c r="G44">
        <f>PPCL_NG!Q44</f>
        <v>19.28</v>
      </c>
      <c r="H44">
        <f>PPCL_Spot!Q44</f>
        <v>6</v>
      </c>
      <c r="I44">
        <f>Bawana_NG!Q44</f>
        <v>49.919999999999995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2</v>
      </c>
      <c r="N44">
        <f>'MSW BWN'!T44</f>
        <v>4.1624239999999988</v>
      </c>
      <c r="O44">
        <f>BYPL_ISGS_exbus!BB44</f>
        <v>602.82951674235301</v>
      </c>
      <c r="P44" s="77">
        <v>60.78261205896257</v>
      </c>
      <c r="Q44" s="77">
        <v>16.739999999999998</v>
      </c>
      <c r="R44" s="80">
        <v>26.3</v>
      </c>
      <c r="S44" s="80">
        <v>0</v>
      </c>
      <c r="T44" s="78">
        <f>SUMPRODUCT(LTA!F44:AJ44,LTA!F$101:AJ$101,LTA!F$104:AJ$104)</f>
        <v>147.92000000000002</v>
      </c>
      <c r="U44" s="78">
        <f>SUMPRODUCT(LTA!F44:AJ44,LTA!F$102:AJ$102,LTA!F$104:AJ$104)</f>
        <v>74.89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214.12999999999994</v>
      </c>
      <c r="AB44" s="117">
        <f>-STOA!O44</f>
        <v>0</v>
      </c>
      <c r="AC44">
        <f t="shared" si="0"/>
        <v>10.882441024107983</v>
      </c>
      <c r="AD44">
        <f t="shared" si="1"/>
        <v>1225.7585844427083</v>
      </c>
      <c r="AE44">
        <f>'IDT-1'!C44</f>
        <v>0</v>
      </c>
      <c r="AF44" s="26"/>
      <c r="AG44">
        <f t="shared" si="2"/>
        <v>1225.7585844427083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12.43580923412007</v>
      </c>
      <c r="F45">
        <f>GT_Spot!Q45</f>
        <v>0</v>
      </c>
      <c r="G45">
        <f>PPCL_NG!Q45</f>
        <v>19.28</v>
      </c>
      <c r="H45">
        <f>PPCL_Spot!Q45</f>
        <v>6</v>
      </c>
      <c r="I45">
        <f>Bawana_NG!Q45</f>
        <v>49.919999999999995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2</v>
      </c>
      <c r="N45">
        <f>'MSW BWN'!T45</f>
        <v>4.1394799999999989</v>
      </c>
      <c r="O45">
        <f>BYPL_ISGS_exbus!BB45</f>
        <v>601.40994993086792</v>
      </c>
      <c r="P45" s="77">
        <v>60.78261205896257</v>
      </c>
      <c r="Q45" s="77">
        <v>16.739999999999998</v>
      </c>
      <c r="R45" s="80">
        <v>26.3</v>
      </c>
      <c r="S45" s="80">
        <v>0</v>
      </c>
      <c r="T45" s="78">
        <f>SUMPRODUCT(LTA!F45:AJ45,LTA!F$101:AJ$101,LTA!F$104:AJ$104)</f>
        <v>151.11000000000001</v>
      </c>
      <c r="U45" s="78">
        <f>SUMPRODUCT(LTA!F45:AJ45,LTA!F$102:AJ$102,LTA!F$104:AJ$104)</f>
        <v>74.89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215.92999999999995</v>
      </c>
      <c r="AB45" s="117">
        <f>-STOA!O45</f>
        <v>0</v>
      </c>
      <c r="AC45">
        <f t="shared" si="0"/>
        <v>11.005613090770764</v>
      </c>
      <c r="AD45">
        <f t="shared" si="1"/>
        <v>1239.6322381331797</v>
      </c>
      <c r="AE45">
        <f>'IDT-1'!C45</f>
        <v>0</v>
      </c>
      <c r="AF45" s="26"/>
      <c r="AG45">
        <f t="shared" si="2"/>
        <v>1239.6322381331797</v>
      </c>
      <c r="AI45" s="75">
        <f>PXIL!I45</f>
        <v>0</v>
      </c>
      <c r="AJ45" s="75">
        <f>PXIL!O45</f>
        <v>0</v>
      </c>
      <c r="AK45" s="75">
        <f>RTM_IEX!I45</f>
        <v>9.6999999999999993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12.43580923412007</v>
      </c>
      <c r="F46">
        <f>GT_Spot!Q46</f>
        <v>0</v>
      </c>
      <c r="G46">
        <f>PPCL_NG!Q46</f>
        <v>19.28</v>
      </c>
      <c r="H46">
        <f>PPCL_Spot!Q46</f>
        <v>6</v>
      </c>
      <c r="I46">
        <f>Bawana_NG!Q46</f>
        <v>49.919999999999995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2</v>
      </c>
      <c r="N46">
        <f>'MSW BWN'!T46</f>
        <v>4.1251399999999991</v>
      </c>
      <c r="O46">
        <f>BYPL_ISGS_exbus!BB46</f>
        <v>601.4100457376951</v>
      </c>
      <c r="P46" s="77">
        <v>60.78261205896257</v>
      </c>
      <c r="Q46" s="77">
        <v>16.739999999999998</v>
      </c>
      <c r="R46" s="80">
        <v>26.3</v>
      </c>
      <c r="S46" s="80">
        <v>0</v>
      </c>
      <c r="T46" s="78">
        <f>SUMPRODUCT(LTA!F46:AJ46,LTA!F$101:AJ$101,LTA!F$104:AJ$104)</f>
        <v>153.13</v>
      </c>
      <c r="U46" s="78">
        <f>SUMPRODUCT(LTA!F46:AJ46,LTA!F$102:AJ$102,LTA!F$104:AJ$104)</f>
        <v>74.89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216.52999999999994</v>
      </c>
      <c r="AB46" s="117">
        <f>-STOA!O46</f>
        <v>0</v>
      </c>
      <c r="AC46">
        <f t="shared" si="0"/>
        <v>11.028543741870843</v>
      </c>
      <c r="AD46">
        <f t="shared" si="1"/>
        <v>1242.2150632889068</v>
      </c>
      <c r="AE46">
        <f>'IDT-1'!C46</f>
        <v>0</v>
      </c>
      <c r="AF46" s="26"/>
      <c r="AG46">
        <f t="shared" si="2"/>
        <v>1242.2150632889068</v>
      </c>
      <c r="AI46" s="75">
        <f>PXIL!I46</f>
        <v>0</v>
      </c>
      <c r="AJ46" s="75">
        <f>PXIL!O46</f>
        <v>0</v>
      </c>
      <c r="AK46" s="75">
        <f>RTM_IEX!I46</f>
        <v>9.6999999999999993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6.0991580916744628</v>
      </c>
      <c r="F47">
        <f>GT_Spot!Q47</f>
        <v>0</v>
      </c>
      <c r="G47">
        <f>PPCL_NG!Q47</f>
        <v>19.28</v>
      </c>
      <c r="H47">
        <f>PPCL_Spot!Q47</f>
        <v>6</v>
      </c>
      <c r="I47">
        <f>Bawana_NG!Q47</f>
        <v>49.919999999999995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2</v>
      </c>
      <c r="N47">
        <f>'MSW BWN'!T47</f>
        <v>4.1624239999999988</v>
      </c>
      <c r="O47">
        <f>BYPL_ISGS_exbus!BB47</f>
        <v>602.47000582937483</v>
      </c>
      <c r="P47" s="77">
        <v>60.78261205896257</v>
      </c>
      <c r="Q47" s="77">
        <v>16.739999999999998</v>
      </c>
      <c r="R47" s="80">
        <v>26.3</v>
      </c>
      <c r="S47" s="80">
        <v>0</v>
      </c>
      <c r="T47" s="78">
        <f>SUMPRODUCT(LTA!F47:AJ47,LTA!F$101:AJ$101,LTA!F$104:AJ$104)</f>
        <v>155.15</v>
      </c>
      <c r="U47" s="78">
        <f>SUMPRODUCT(LTA!F47:AJ47,LTA!F$102:AJ$102,LTA!F$104:AJ$104)</f>
        <v>74.89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217.42999999999995</v>
      </c>
      <c r="AB47" s="117">
        <f>-STOA!O47</f>
        <v>0</v>
      </c>
      <c r="AC47">
        <f t="shared" si="0"/>
        <v>11.392076959824102</v>
      </c>
      <c r="AD47">
        <f t="shared" si="1"/>
        <v>1283.1621230201874</v>
      </c>
      <c r="AE47">
        <f>'IDT-1'!C47</f>
        <v>0</v>
      </c>
      <c r="AF47" s="26"/>
      <c r="AG47">
        <f t="shared" si="2"/>
        <v>1283.1621230201874</v>
      </c>
      <c r="AI47" s="75">
        <f>PXIL!I47</f>
        <v>0</v>
      </c>
      <c r="AJ47" s="75">
        <f>PXIL!O47</f>
        <v>0</v>
      </c>
      <c r="AK47" s="75">
        <f>RTM_IEX!I47</f>
        <v>53.33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6.0991580916744628</v>
      </c>
      <c r="F48">
        <f>GT_Spot!Q48</f>
        <v>0</v>
      </c>
      <c r="G48">
        <f>PPCL_NG!Q48</f>
        <v>19.28</v>
      </c>
      <c r="H48">
        <f>PPCL_Spot!Q48</f>
        <v>6</v>
      </c>
      <c r="I48">
        <f>Bawana_NG!Q48</f>
        <v>49.919999999999995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2</v>
      </c>
      <c r="N48">
        <f>'MSW BWN'!T48</f>
        <v>4.2809679999999988</v>
      </c>
      <c r="O48">
        <f>BYPL_ISGS_exbus!BB48</f>
        <v>602.47009917643118</v>
      </c>
      <c r="P48" s="77">
        <v>60.78261205896257</v>
      </c>
      <c r="Q48" s="77">
        <v>16.739999999999998</v>
      </c>
      <c r="R48" s="80">
        <v>26.3</v>
      </c>
      <c r="S48" s="80">
        <v>0</v>
      </c>
      <c r="T48" s="78">
        <f>SUMPRODUCT(LTA!F48:AJ48,LTA!F$101:AJ$101,LTA!F$104:AJ$104)</f>
        <v>156.11999999999998</v>
      </c>
      <c r="U48" s="78">
        <f>SUMPRODUCT(LTA!F48:AJ48,LTA!F$102:AJ$102,LTA!F$104:AJ$104)</f>
        <v>74.89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218.02999999999994</v>
      </c>
      <c r="AB48" s="117">
        <f>-STOA!O48</f>
        <v>0</v>
      </c>
      <c r="AC48">
        <f t="shared" si="0"/>
        <v>11.321576968478199</v>
      </c>
      <c r="AD48">
        <f t="shared" si="1"/>
        <v>1275.2212603585899</v>
      </c>
      <c r="AE48">
        <f>'IDT-1'!C48</f>
        <v>0</v>
      </c>
      <c r="AF48" s="26"/>
      <c r="AG48">
        <f t="shared" si="2"/>
        <v>1275.2212603585899</v>
      </c>
      <c r="AI48" s="75">
        <f>PXIL!I48</f>
        <v>0</v>
      </c>
      <c r="AJ48" s="75">
        <f>PXIL!O48</f>
        <v>0</v>
      </c>
      <c r="AK48" s="75">
        <f>RTM_IEX!I48</f>
        <v>43.63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5.9147263380707589</v>
      </c>
      <c r="F49">
        <f>GT_Spot!Q49</f>
        <v>0</v>
      </c>
      <c r="G49">
        <f>PPCL_NG!Q49</f>
        <v>19.28</v>
      </c>
      <c r="H49">
        <f>PPCL_Spot!Q49</f>
        <v>6</v>
      </c>
      <c r="I49">
        <f>Bawana_NG!Q49</f>
        <v>49.919999999999995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2</v>
      </c>
      <c r="N49">
        <f>'MSW BWN'!T49</f>
        <v>4.1805879999999993</v>
      </c>
      <c r="O49">
        <f>BYPL_ISGS_exbus!BB49</f>
        <v>604.72681984376595</v>
      </c>
      <c r="P49" s="77">
        <v>60.78261205896257</v>
      </c>
      <c r="Q49" s="77">
        <v>16.739999999999998</v>
      </c>
      <c r="R49" s="80">
        <v>26.3</v>
      </c>
      <c r="S49" s="80">
        <v>0</v>
      </c>
      <c r="T49" s="78">
        <f>SUMPRODUCT(LTA!F49:AJ49,LTA!F$101:AJ$101,LTA!F$104:AJ$104)</f>
        <v>158.26000000000002</v>
      </c>
      <c r="U49" s="78">
        <f>SUMPRODUCT(LTA!F49:AJ49,LTA!F$102:AJ$102,LTA!F$104:AJ$104)</f>
        <v>74.89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218.02999999999994</v>
      </c>
      <c r="AB49" s="117">
        <f>-STOA!O49</f>
        <v>0</v>
      </c>
      <c r="AC49">
        <f t="shared" si="0"/>
        <v>11.187129766919034</v>
      </c>
      <c r="AD49">
        <f t="shared" si="1"/>
        <v>1260.0776164738802</v>
      </c>
      <c r="AE49">
        <f>'IDT-1'!C49</f>
        <v>0</v>
      </c>
      <c r="AF49" s="26"/>
      <c r="AG49">
        <f t="shared" si="2"/>
        <v>1260.0776164738802</v>
      </c>
      <c r="AI49" s="75">
        <f>PXIL!I49</f>
        <v>0</v>
      </c>
      <c r="AJ49" s="75">
        <f>PXIL!O49</f>
        <v>0</v>
      </c>
      <c r="AK49" s="75">
        <f>RTM_IEX!I49</f>
        <v>24.24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5.9147263380707589</v>
      </c>
      <c r="F50">
        <f>GT_Spot!Q50</f>
        <v>0</v>
      </c>
      <c r="G50">
        <f>PPCL_NG!Q50</f>
        <v>19.28</v>
      </c>
      <c r="H50">
        <f>PPCL_Spot!Q50</f>
        <v>6</v>
      </c>
      <c r="I50">
        <f>Bawana_NG!Q50</f>
        <v>49.919999999999995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2</v>
      </c>
      <c r="N50">
        <f>'MSW BWN'!T50</f>
        <v>4.0744719999999992</v>
      </c>
      <c r="O50">
        <f>BYPL_ISGS_exbus!BB50</f>
        <v>604.7270615142985</v>
      </c>
      <c r="P50" s="77">
        <v>60.78261205896257</v>
      </c>
      <c r="Q50" s="77">
        <v>16.739999999999998</v>
      </c>
      <c r="R50" s="80">
        <v>26.3</v>
      </c>
      <c r="S50" s="80">
        <v>0</v>
      </c>
      <c r="T50" s="78">
        <f>SUMPRODUCT(LTA!F50:AJ50,LTA!F$101:AJ$101,LTA!F$104:AJ$104)</f>
        <v>158.12</v>
      </c>
      <c r="U50" s="78">
        <f>SUMPRODUCT(LTA!F50:AJ50,LTA!F$102:AJ$102,LTA!F$104:AJ$104)</f>
        <v>74.89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218.02999999999994</v>
      </c>
      <c r="AB50" s="117">
        <f>-STOA!O50</f>
        <v>0</v>
      </c>
      <c r="AC50">
        <f t="shared" si="0"/>
        <v>11.568998072819719</v>
      </c>
      <c r="AD50">
        <f t="shared" si="1"/>
        <v>1303.0898738385117</v>
      </c>
      <c r="AE50">
        <f>'IDT-1'!C50</f>
        <v>0</v>
      </c>
      <c r="AF50" s="26"/>
      <c r="AG50">
        <f t="shared" si="2"/>
        <v>1303.0898738385117</v>
      </c>
      <c r="AI50" s="75">
        <f>PXIL!I50</f>
        <v>0</v>
      </c>
      <c r="AJ50" s="75">
        <f>PXIL!O50</f>
        <v>0</v>
      </c>
      <c r="AK50" s="75">
        <f>RTM_IEX!I50</f>
        <v>67.88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5.9147263380707589</v>
      </c>
      <c r="F51">
        <f>GT_Spot!Q51</f>
        <v>0</v>
      </c>
      <c r="G51">
        <f>PPCL_NG!Q51</f>
        <v>19.28</v>
      </c>
      <c r="H51">
        <f>PPCL_Spot!Q51</f>
        <v>6</v>
      </c>
      <c r="I51">
        <f>Bawana_NG!Q51</f>
        <v>49.919999999999995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2</v>
      </c>
      <c r="N51">
        <f>'MSW BWN'!T51</f>
        <v>3.9559279999999988</v>
      </c>
      <c r="O51">
        <f>BYPL_ISGS_exbus!BB51</f>
        <v>603.7331803422984</v>
      </c>
      <c r="P51" s="77">
        <v>60.78261205896257</v>
      </c>
      <c r="Q51" s="77">
        <v>16.739999999999998</v>
      </c>
      <c r="R51" s="80">
        <v>26.3</v>
      </c>
      <c r="S51" s="80">
        <v>0</v>
      </c>
      <c r="T51" s="78">
        <f>SUMPRODUCT(LTA!F51:AJ51,LTA!F$101:AJ$101,LTA!F$104:AJ$104)</f>
        <v>158.57000000000002</v>
      </c>
      <c r="U51" s="78">
        <f>SUMPRODUCT(LTA!F51:AJ51,LTA!F$102:AJ$102,LTA!F$104:AJ$104)</f>
        <v>74.899999999999991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218.02999999999994</v>
      </c>
      <c r="AB51" s="117">
        <f>-STOA!O51</f>
        <v>0</v>
      </c>
      <c r="AC51">
        <f t="shared" si="0"/>
        <v>11.051272731306119</v>
      </c>
      <c r="AD51">
        <f t="shared" si="1"/>
        <v>1244.7751740080255</v>
      </c>
      <c r="AE51">
        <f>'IDT-1'!C51</f>
        <v>0</v>
      </c>
      <c r="AF51" s="26"/>
      <c r="AG51">
        <f t="shared" si="2"/>
        <v>1244.7751740080255</v>
      </c>
      <c r="AI51" s="75">
        <f>PXIL!I51</f>
        <v>0</v>
      </c>
      <c r="AJ51" s="75">
        <f>PXIL!O51</f>
        <v>0</v>
      </c>
      <c r="AK51" s="75">
        <f>RTM_IEX!I51</f>
        <v>9.6999999999999993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5.9147263380707589</v>
      </c>
      <c r="F52">
        <f>GT_Spot!Q52</f>
        <v>0</v>
      </c>
      <c r="G52">
        <f>PPCL_NG!Q52</f>
        <v>19.28</v>
      </c>
      <c r="H52">
        <f>PPCL_Spot!Q52</f>
        <v>6</v>
      </c>
      <c r="I52">
        <f>Bawana_NG!Q52</f>
        <v>49.919999999999995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2</v>
      </c>
      <c r="N52">
        <f>'MSW BWN'!T52</f>
        <v>4.1987519999999998</v>
      </c>
      <c r="O52">
        <f>BYPL_ISGS_exbus!BB52</f>
        <v>603.73325402352452</v>
      </c>
      <c r="P52" s="77">
        <v>60.78261205896257</v>
      </c>
      <c r="Q52" s="77">
        <v>16.739999999999998</v>
      </c>
      <c r="R52" s="80">
        <v>26.3</v>
      </c>
      <c r="S52" s="80">
        <v>0</v>
      </c>
      <c r="T52" s="78">
        <f>SUMPRODUCT(LTA!F52:AJ52,LTA!F$101:AJ$101,LTA!F$104:AJ$104)</f>
        <v>157.88000000000002</v>
      </c>
      <c r="U52" s="78">
        <f>SUMPRODUCT(LTA!F52:AJ52,LTA!F$102:AJ$102,LTA!F$104:AJ$104)</f>
        <v>74.899999999999991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218.02999999999994</v>
      </c>
      <c r="AB52" s="117">
        <f>-STOA!O52</f>
        <v>0</v>
      </c>
      <c r="AC52">
        <f t="shared" si="0"/>
        <v>11.047338230900909</v>
      </c>
      <c r="AD52">
        <f t="shared" si="1"/>
        <v>1244.3320061896568</v>
      </c>
      <c r="AE52">
        <f>'IDT-1'!C52</f>
        <v>0</v>
      </c>
      <c r="AF52" s="26"/>
      <c r="AG52">
        <f t="shared" si="2"/>
        <v>1244.3320061896568</v>
      </c>
      <c r="AI52" s="75">
        <f>PXIL!I52</f>
        <v>0</v>
      </c>
      <c r="AJ52" s="75">
        <f>PXIL!O52</f>
        <v>0</v>
      </c>
      <c r="AK52" s="75">
        <f>RTM_IEX!I52</f>
        <v>9.6999999999999993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6.0961596613244637</v>
      </c>
      <c r="F53">
        <f>GT_Spot!Q53</f>
        <v>0</v>
      </c>
      <c r="G53">
        <f>PPCL_NG!Q53</f>
        <v>19.28</v>
      </c>
      <c r="H53">
        <f>PPCL_Spot!Q53</f>
        <v>6</v>
      </c>
      <c r="I53">
        <f>Bawana_NG!Q53</f>
        <v>49.919999999999995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2</v>
      </c>
      <c r="N53">
        <f>'MSW BWN'!T53</f>
        <v>4.0840319999999997</v>
      </c>
      <c r="O53">
        <f>BYPL_ISGS_exbus!BB53</f>
        <v>603.07066682952461</v>
      </c>
      <c r="P53" s="77">
        <v>60.78261205896257</v>
      </c>
      <c r="Q53" s="77">
        <v>16.739999999999998</v>
      </c>
      <c r="R53" s="80">
        <v>26.3</v>
      </c>
      <c r="S53" s="80">
        <v>0</v>
      </c>
      <c r="T53" s="78">
        <f>SUMPRODUCT(LTA!F53:AJ53,LTA!F$101:AJ$101,LTA!F$104:AJ$104)</f>
        <v>158.25</v>
      </c>
      <c r="U53" s="78">
        <f>SUMPRODUCT(LTA!F53:AJ53,LTA!F$102:AJ$102,LTA!F$104:AJ$104)</f>
        <v>74.899999999999991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218.02999999999994</v>
      </c>
      <c r="AB53" s="117">
        <f>-STOA!O53</f>
        <v>0</v>
      </c>
      <c r="AC53">
        <f t="shared" si="0"/>
        <v>10.959990540838344</v>
      </c>
      <c r="AD53">
        <f t="shared" si="1"/>
        <v>1234.4934800089734</v>
      </c>
      <c r="AE53">
        <f>'IDT-1'!C53</f>
        <v>0</v>
      </c>
      <c r="AF53" s="26"/>
      <c r="AG53">
        <f t="shared" si="2"/>
        <v>1234.4934800089734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6.0961596613244637</v>
      </c>
      <c r="F54">
        <f>GT_Spot!Q54</f>
        <v>0</v>
      </c>
      <c r="G54">
        <f>PPCL_NG!Q54</f>
        <v>19.28</v>
      </c>
      <c r="H54">
        <f>PPCL_Spot!Q54</f>
        <v>6</v>
      </c>
      <c r="I54">
        <f>Bawana_NG!Q54</f>
        <v>49.919999999999995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2</v>
      </c>
      <c r="N54">
        <f>'MSW BWN'!T54</f>
        <v>3.9645319999999993</v>
      </c>
      <c r="O54">
        <f>BYPL_ISGS_exbus!BB54</f>
        <v>603.07059314829849</v>
      </c>
      <c r="P54" s="77">
        <v>60.78261205896257</v>
      </c>
      <c r="Q54" s="77">
        <v>16.739999999999998</v>
      </c>
      <c r="R54" s="80">
        <v>26.3</v>
      </c>
      <c r="S54" s="80">
        <v>0</v>
      </c>
      <c r="T54" s="78">
        <f>SUMPRODUCT(LTA!F54:AJ54,LTA!F$101:AJ$101,LTA!F$104:AJ$104)</f>
        <v>158.6</v>
      </c>
      <c r="U54" s="78">
        <f>SUMPRODUCT(LTA!F54:AJ54,LTA!F$102:AJ$102,LTA!F$104:AJ$104)</f>
        <v>74.91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218.02999999999994</v>
      </c>
      <c r="AB54" s="117">
        <f>-STOA!O54</f>
        <v>0</v>
      </c>
      <c r="AC54">
        <f t="shared" si="0"/>
        <v>10.962106292443552</v>
      </c>
      <c r="AD54">
        <f t="shared" si="1"/>
        <v>1234.7317905761417</v>
      </c>
      <c r="AE54">
        <f>'IDT-1'!C54</f>
        <v>0</v>
      </c>
      <c r="AF54" s="26"/>
      <c r="AG54">
        <f t="shared" si="2"/>
        <v>1234.7317905761417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6.0961596613244637</v>
      </c>
      <c r="F55">
        <f>GT_Spot!Q55</f>
        <v>0</v>
      </c>
      <c r="G55">
        <f>PPCL_NG!Q55</f>
        <v>19.28</v>
      </c>
      <c r="H55">
        <f>PPCL_Spot!Q55</f>
        <v>6</v>
      </c>
      <c r="I55">
        <f>Bawana_NG!Q55</f>
        <v>49.919999999999995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2</v>
      </c>
      <c r="N55">
        <f>'MSW BWN'!T55</f>
        <v>3.9693119999999995</v>
      </c>
      <c r="O55">
        <f>BYPL_ISGS_exbus!BB55</f>
        <v>595.04411162528322</v>
      </c>
      <c r="P55" s="77">
        <v>60.78261205896257</v>
      </c>
      <c r="Q55" s="77">
        <v>16.739999999999998</v>
      </c>
      <c r="R55" s="80">
        <v>26.3</v>
      </c>
      <c r="S55" s="80">
        <v>0</v>
      </c>
      <c r="T55" s="78">
        <f>SUMPRODUCT(LTA!F55:AJ55,LTA!F$101:AJ$101,LTA!F$104:AJ$104)</f>
        <v>160.13</v>
      </c>
      <c r="U55" s="78">
        <f>SUMPRODUCT(LTA!F55:AJ55,LTA!F$102:AJ$102,LTA!F$104:AJ$104)</f>
        <v>74.92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217.42999999999995</v>
      </c>
      <c r="AB55" s="117">
        <f>-STOA!O55</f>
        <v>0</v>
      </c>
      <c r="AC55">
        <f t="shared" si="0"/>
        <v>11.254912419928829</v>
      </c>
      <c r="AD55">
        <f t="shared" si="1"/>
        <v>1187.3572829256411</v>
      </c>
      <c r="AE55">
        <f>'IDT-1'!C55</f>
        <v>0</v>
      </c>
      <c r="AF55" s="26"/>
      <c r="AG55">
        <f t="shared" si="2"/>
        <v>1187.3572829256411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-40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17.10691823899371</v>
      </c>
      <c r="F56">
        <f>GT_Spot!Q56</f>
        <v>0</v>
      </c>
      <c r="G56">
        <f>PPCL_NG!Q56</f>
        <v>19.28</v>
      </c>
      <c r="H56">
        <f>PPCL_Spot!Q56</f>
        <v>18.57</v>
      </c>
      <c r="I56">
        <f>Bawana_NG!Q56</f>
        <v>49.919999999999995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2</v>
      </c>
      <c r="N56">
        <f>'MSW BWN'!T56</f>
        <v>4.0381439999999991</v>
      </c>
      <c r="O56">
        <f>BYPL_ISGS_exbus!BB56</f>
        <v>595.04447868409841</v>
      </c>
      <c r="P56" s="77">
        <v>60.78261205896257</v>
      </c>
      <c r="Q56" s="77">
        <v>16.739999999999998</v>
      </c>
      <c r="R56" s="80">
        <v>26.3</v>
      </c>
      <c r="S56" s="80">
        <v>0</v>
      </c>
      <c r="T56" s="78">
        <f>SUMPRODUCT(LTA!F56:AJ56,LTA!F$101:AJ$101,LTA!F$104:AJ$104)</f>
        <v>158.32000000000002</v>
      </c>
      <c r="U56" s="78">
        <f>SUMPRODUCT(LTA!F56:AJ56,LTA!F$102:AJ$102,LTA!F$104:AJ$104)</f>
        <v>74.92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217.72999999999996</v>
      </c>
      <c r="AB56" s="117">
        <f>-STOA!O56</f>
        <v>0</v>
      </c>
      <c r="AC56">
        <f t="shared" si="0"/>
        <v>11.360962771907943</v>
      </c>
      <c r="AD56">
        <f t="shared" si="1"/>
        <v>1219.3911902101468</v>
      </c>
      <c r="AE56">
        <f>'IDT-1'!C56</f>
        <v>0</v>
      </c>
      <c r="AF56" s="26"/>
      <c r="AG56">
        <f t="shared" si="2"/>
        <v>1219.3911902101468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-30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6.0961596613244637</v>
      </c>
      <c r="F57">
        <f>GT_Spot!Q57</f>
        <v>0</v>
      </c>
      <c r="G57">
        <f>PPCL_NG!Q57</f>
        <v>19.28</v>
      </c>
      <c r="H57">
        <f>PPCL_Spot!Q57</f>
        <v>6</v>
      </c>
      <c r="I57">
        <f>Bawana_NG!Q57</f>
        <v>49.919999999999995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2</v>
      </c>
      <c r="N57">
        <f>'MSW BWN'!T57</f>
        <v>4.0706479999999994</v>
      </c>
      <c r="O57">
        <f>BYPL_ISGS_exbus!BB57</f>
        <v>596.92407486559216</v>
      </c>
      <c r="P57" s="77">
        <v>60.78261205896257</v>
      </c>
      <c r="Q57" s="77">
        <v>16.739999999999998</v>
      </c>
      <c r="R57" s="80">
        <v>26.3</v>
      </c>
      <c r="S57" s="80">
        <v>0</v>
      </c>
      <c r="T57" s="78">
        <f>SUMPRODUCT(LTA!F57:AJ57,LTA!F$101:AJ$101,LTA!F$104:AJ$104)</f>
        <v>158.46</v>
      </c>
      <c r="U57" s="78">
        <f>SUMPRODUCT(LTA!F57:AJ57,LTA!F$102:AJ$102,LTA!F$104:AJ$104)</f>
        <v>74.929999999999993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217.42999999999995</v>
      </c>
      <c r="AB57" s="117">
        <f>-STOA!O57</f>
        <v>0</v>
      </c>
      <c r="AC57">
        <f t="shared" si="0"/>
        <v>11.073246752355736</v>
      </c>
      <c r="AD57">
        <f t="shared" si="1"/>
        <v>1247.2502478335234</v>
      </c>
      <c r="AE57">
        <f>'IDT-1'!C57</f>
        <v>0</v>
      </c>
      <c r="AF57" s="26"/>
      <c r="AG57">
        <f t="shared" si="2"/>
        <v>1247.2502478335234</v>
      </c>
      <c r="AI57" s="75">
        <f>PXIL!I57</f>
        <v>0</v>
      </c>
      <c r="AJ57" s="75">
        <f>PXIL!O57</f>
        <v>0</v>
      </c>
      <c r="AK57" s="75">
        <f>RTM_IEX!I57</f>
        <v>19.39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17.10691823899371</v>
      </c>
      <c r="F58">
        <f>GT_Spot!Q58</f>
        <v>0</v>
      </c>
      <c r="G58">
        <f>PPCL_NG!Q58</f>
        <v>19.28</v>
      </c>
      <c r="H58">
        <f>PPCL_Spot!Q58</f>
        <v>16.444695259593679</v>
      </c>
      <c r="I58">
        <f>Bawana_NG!Q58</f>
        <v>49.919999999999995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2</v>
      </c>
      <c r="N58">
        <f>'MSW BWN'!T58</f>
        <v>4.088811999999999</v>
      </c>
      <c r="O58">
        <f>BYPL_ISGS_exbus!BB58</f>
        <v>596.92422802943292</v>
      </c>
      <c r="P58" s="77">
        <v>60.78261205896257</v>
      </c>
      <c r="Q58" s="77">
        <v>16.739999999999998</v>
      </c>
      <c r="R58" s="80">
        <v>26.3</v>
      </c>
      <c r="S58" s="80">
        <v>0</v>
      </c>
      <c r="T58" s="78">
        <f>SUMPRODUCT(LTA!F58:AJ58,LTA!F$101:AJ$101,LTA!F$104:AJ$104)</f>
        <v>138.39999999999998</v>
      </c>
      <c r="U58" s="78">
        <f>SUMPRODUCT(LTA!F58:AJ58,LTA!F$102:AJ$102,LTA!F$104:AJ$104)</f>
        <v>74.95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217.12999999999994</v>
      </c>
      <c r="AB58" s="117">
        <f>-STOA!O58</f>
        <v>0</v>
      </c>
      <c r="AC58">
        <f t="shared" si="0"/>
        <v>11.253943937165449</v>
      </c>
      <c r="AD58">
        <f t="shared" si="1"/>
        <v>1267.6033216498172</v>
      </c>
      <c r="AE58">
        <f>'IDT-1'!C58</f>
        <v>0</v>
      </c>
      <c r="AF58" s="26"/>
      <c r="AG58">
        <f t="shared" si="2"/>
        <v>1267.6033216498172</v>
      </c>
      <c r="AI58" s="75">
        <f>PXIL!I58</f>
        <v>0</v>
      </c>
      <c r="AJ58" s="75">
        <f>PXIL!O58</f>
        <v>0</v>
      </c>
      <c r="AK58" s="75">
        <f>RTM_IEX!I58</f>
        <v>38.79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17.10691823899371</v>
      </c>
      <c r="F59">
        <f>GT_Spot!Q59</f>
        <v>0</v>
      </c>
      <c r="G59">
        <f>PPCL_NG!Q59</f>
        <v>19.28</v>
      </c>
      <c r="H59">
        <f>PPCL_Spot!Q59</f>
        <v>16.444695259593679</v>
      </c>
      <c r="I59">
        <f>Bawana_NG!Q59</f>
        <v>49.919999999999995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2</v>
      </c>
      <c r="N59">
        <f>'MSW BWN'!T59</f>
        <v>3.8727559999999994</v>
      </c>
      <c r="O59">
        <f>BYPL_ISGS_exbus!BB59</f>
        <v>618.944575771975</v>
      </c>
      <c r="P59" s="77">
        <v>60.78261205896257</v>
      </c>
      <c r="Q59" s="77">
        <v>16.739999999999998</v>
      </c>
      <c r="R59" s="80">
        <v>26.3</v>
      </c>
      <c r="S59" s="80">
        <v>0</v>
      </c>
      <c r="T59" s="78">
        <f>SUMPRODUCT(LTA!F59:AJ59,LTA!F$101:AJ$101,LTA!F$104:AJ$104)</f>
        <v>136.66999999999999</v>
      </c>
      <c r="U59" s="78">
        <f>SUMPRODUCT(LTA!F59:AJ59,LTA!F$102:AJ$102,LTA!F$104:AJ$104)</f>
        <v>74.959999999999994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216.52999999999994</v>
      </c>
      <c r="AB59" s="117">
        <f>-STOA!O59</f>
        <v>0</v>
      </c>
      <c r="AC59">
        <f t="shared" si="0"/>
        <v>11.681309704499817</v>
      </c>
      <c r="AD59">
        <f t="shared" si="1"/>
        <v>1315.7402476250247</v>
      </c>
      <c r="AE59">
        <f>'IDT-1'!C59</f>
        <v>0</v>
      </c>
      <c r="AF59" s="26"/>
      <c r="AG59">
        <f t="shared" si="2"/>
        <v>1315.7402476250247</v>
      </c>
      <c r="AI59" s="75">
        <f>PXIL!I59</f>
        <v>0</v>
      </c>
      <c r="AJ59" s="75">
        <f>PXIL!O59</f>
        <v>0</v>
      </c>
      <c r="AK59" s="75">
        <f>RTM_IEX!I59</f>
        <v>67.87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17.10691823899371</v>
      </c>
      <c r="F60">
        <f>GT_Spot!Q60</f>
        <v>0</v>
      </c>
      <c r="G60">
        <f>PPCL_NG!Q60</f>
        <v>19.28</v>
      </c>
      <c r="H60">
        <f>PPCL_Spot!Q60</f>
        <v>16.444695259593679</v>
      </c>
      <c r="I60">
        <f>Bawana_NG!Q60</f>
        <v>49.919999999999995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2</v>
      </c>
      <c r="N60">
        <f>'MSW BWN'!T60</f>
        <v>4.1069759999999995</v>
      </c>
      <c r="O60">
        <f>BYPL_ISGS_exbus!BB60</f>
        <v>618.94463987369568</v>
      </c>
      <c r="P60" s="77">
        <v>60.78261205896257</v>
      </c>
      <c r="Q60" s="77">
        <v>16.739999999999998</v>
      </c>
      <c r="R60" s="80">
        <v>26.3</v>
      </c>
      <c r="S60" s="80">
        <v>0</v>
      </c>
      <c r="T60" s="78">
        <f>SUMPRODUCT(LTA!F60:AJ60,LTA!F$101:AJ$101,LTA!F$104:AJ$104)</f>
        <v>134.71999999999997</v>
      </c>
      <c r="U60" s="78">
        <f>SUMPRODUCT(LTA!F60:AJ60,LTA!F$102:AJ$102,LTA!F$104:AJ$104)</f>
        <v>74.98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215.02999999999994</v>
      </c>
      <c r="AB60" s="117">
        <f>-STOA!O60</f>
        <v>0</v>
      </c>
      <c r="AC60">
        <f t="shared" si="0"/>
        <v>11.738635404594961</v>
      </c>
      <c r="AD60">
        <f t="shared" si="1"/>
        <v>1322.1972060266505</v>
      </c>
      <c r="AE60">
        <f>'IDT-1'!C60</f>
        <v>0</v>
      </c>
      <c r="AF60" s="26"/>
      <c r="AG60">
        <f t="shared" si="2"/>
        <v>1322.1972060266505</v>
      </c>
      <c r="AI60" s="75">
        <f>PXIL!I60</f>
        <v>0</v>
      </c>
      <c r="AJ60" s="75">
        <f>PXIL!O60</f>
        <v>0</v>
      </c>
      <c r="AK60" s="75">
        <f>RTM_IEX!I60</f>
        <v>77.58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17.10691823899371</v>
      </c>
      <c r="F61">
        <f>GT_Spot!Q61</f>
        <v>0</v>
      </c>
      <c r="G61">
        <f>PPCL_NG!Q61</f>
        <v>19.28</v>
      </c>
      <c r="H61">
        <f>PPCL_Spot!Q61</f>
        <v>15.8</v>
      </c>
      <c r="I61">
        <f>Bawana_NG!Q61</f>
        <v>47.886068467285121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2</v>
      </c>
      <c r="N61">
        <f>'MSW BWN'!T61</f>
        <v>4.3459759999999994</v>
      </c>
      <c r="O61">
        <f>BYPL_ISGS_exbus!BB61</f>
        <v>619.3421922916956</v>
      </c>
      <c r="P61" s="77">
        <v>60.78261205896257</v>
      </c>
      <c r="Q61" s="77">
        <v>16.739999999999998</v>
      </c>
      <c r="R61" s="80">
        <v>26.3</v>
      </c>
      <c r="S61" s="80">
        <v>0</v>
      </c>
      <c r="T61" s="78">
        <f>SUMPRODUCT(LTA!F61:AJ61,LTA!F$101:AJ$101,LTA!F$104:AJ$104)</f>
        <v>132.23000000000002</v>
      </c>
      <c r="U61" s="78">
        <f>SUMPRODUCT(LTA!F61:AJ61,LTA!F$102:AJ$102,LTA!F$104:AJ$104)</f>
        <v>74.989999999999995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232.91999999999996</v>
      </c>
      <c r="AB61" s="117">
        <f>-STOA!O61</f>
        <v>0</v>
      </c>
      <c r="AC61">
        <f t="shared" si="0"/>
        <v>12.197449150101047</v>
      </c>
      <c r="AD61">
        <f t="shared" si="1"/>
        <v>1373.876317906836</v>
      </c>
      <c r="AE61">
        <f>'IDT-1'!C61</f>
        <v>0</v>
      </c>
      <c r="AF61" s="26"/>
      <c r="AG61">
        <f t="shared" si="2"/>
        <v>1373.876317906836</v>
      </c>
      <c r="AI61" s="75">
        <f>PXIL!I61</f>
        <v>0</v>
      </c>
      <c r="AJ61" s="75">
        <f>PXIL!O61</f>
        <v>0</v>
      </c>
      <c r="AK61" s="75">
        <f>RTM_IEX!I61</f>
        <v>116.35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17.10691823899371</v>
      </c>
      <c r="F62">
        <f>GT_Spot!Q62</f>
        <v>0</v>
      </c>
      <c r="G62">
        <f>PPCL_NG!Q62</f>
        <v>19.28</v>
      </c>
      <c r="H62">
        <f>PPCL_Spot!Q62</f>
        <v>16.444695259593679</v>
      </c>
      <c r="I62">
        <f>Bawana_NG!Q62</f>
        <v>47.886068467285121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2</v>
      </c>
      <c r="N62">
        <f>'MSW BWN'!T62</f>
        <v>4.2628039999999983</v>
      </c>
      <c r="O62">
        <f>BYPL_ISGS_exbus!BB62</f>
        <v>619.3421922916956</v>
      </c>
      <c r="P62" s="77">
        <v>60.78261205896257</v>
      </c>
      <c r="Q62" s="77">
        <v>16.739999999999998</v>
      </c>
      <c r="R62" s="80">
        <v>26.3</v>
      </c>
      <c r="S62" s="80">
        <v>0</v>
      </c>
      <c r="T62" s="78">
        <f>SUMPRODUCT(LTA!F62:AJ62,LTA!F$101:AJ$101,LTA!F$104:AJ$104)</f>
        <v>129</v>
      </c>
      <c r="U62" s="78">
        <f>SUMPRODUCT(LTA!F62:AJ62,LTA!F$102:AJ$102,LTA!F$104:AJ$104)</f>
        <v>74.989999999999995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244.02999999999994</v>
      </c>
      <c r="AB62" s="117">
        <f>-STOA!O62</f>
        <v>0</v>
      </c>
      <c r="AC62">
        <f t="shared" si="0"/>
        <v>12.357094554785471</v>
      </c>
      <c r="AD62">
        <f t="shared" si="1"/>
        <v>1391.8581957617453</v>
      </c>
      <c r="AE62">
        <f>'IDT-1'!C62</f>
        <v>0</v>
      </c>
      <c r="AF62" s="26"/>
      <c r="AG62">
        <f t="shared" si="2"/>
        <v>1391.8581957617453</v>
      </c>
      <c r="AI62" s="75">
        <f>PXIL!I62</f>
        <v>0</v>
      </c>
      <c r="AJ62" s="75">
        <f>PXIL!O62</f>
        <v>0</v>
      </c>
      <c r="AK62" s="75">
        <f>RTM_IEX!I62</f>
        <v>116.35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9.6999999999999993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17.10691823899371</v>
      </c>
      <c r="F63">
        <f>GT_Spot!Q63</f>
        <v>0</v>
      </c>
      <c r="G63">
        <f>PPCL_NG!Q63</f>
        <v>19.28</v>
      </c>
      <c r="H63">
        <f>PPCL_Spot!Q63</f>
        <v>14.86</v>
      </c>
      <c r="I63">
        <f>Bawana_NG!Q63</f>
        <v>47.728034265475053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2</v>
      </c>
      <c r="N63">
        <f>'MSW BWN'!T63</f>
        <v>4.2771439999999998</v>
      </c>
      <c r="O63">
        <f>BYPL_ISGS_exbus!BB63</f>
        <v>619.53219622969561</v>
      </c>
      <c r="P63" s="77">
        <v>60.78261205896257</v>
      </c>
      <c r="Q63" s="77">
        <v>16.739999999999998</v>
      </c>
      <c r="R63" s="80">
        <v>26.3</v>
      </c>
      <c r="S63" s="80">
        <v>0</v>
      </c>
      <c r="T63" s="78">
        <f>SUMPRODUCT(LTA!F63:AJ63,LTA!F$101:AJ$101,LTA!F$104:AJ$104)</f>
        <v>124.96000000000001</v>
      </c>
      <c r="U63" s="78">
        <f>SUMPRODUCT(LTA!F63:AJ63,LTA!F$102:AJ$102,LTA!F$104:AJ$104)</f>
        <v>75.289999999999992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242.52999999999994</v>
      </c>
      <c r="AB63" s="117">
        <f>-STOA!O63</f>
        <v>0</v>
      </c>
      <c r="AC63">
        <f t="shared" si="0"/>
        <v>13.022652762179517</v>
      </c>
      <c r="AD63">
        <f t="shared" si="1"/>
        <v>1466.8242520309475</v>
      </c>
      <c r="AE63">
        <f>'IDT-1'!C63</f>
        <v>0</v>
      </c>
      <c r="AF63" s="26"/>
      <c r="AG63">
        <f t="shared" si="2"/>
        <v>1466.8242520309475</v>
      </c>
      <c r="AI63" s="75">
        <f>PXIL!I63</f>
        <v>0</v>
      </c>
      <c r="AJ63" s="75">
        <f>PXIL!O63</f>
        <v>0</v>
      </c>
      <c r="AK63" s="75">
        <f>RTM_IEX!I63</f>
        <v>184.22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24.24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6.0961596613244637</v>
      </c>
      <c r="F64">
        <f>GT_Spot!Q64</f>
        <v>0</v>
      </c>
      <c r="G64">
        <f>PPCL_NG!Q64</f>
        <v>19.28</v>
      </c>
      <c r="H64">
        <f>PPCL_Spot!Q64</f>
        <v>5.79</v>
      </c>
      <c r="I64">
        <f>Bawana_NG!Q64</f>
        <v>47.728034265475053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2</v>
      </c>
      <c r="N64">
        <f>'MSW BWN'!T64</f>
        <v>4.1165359999999991</v>
      </c>
      <c r="O64">
        <f>BYPL_ISGS_exbus!BB64</f>
        <v>616.67733681369555</v>
      </c>
      <c r="P64" s="77">
        <v>60.78261205896257</v>
      </c>
      <c r="Q64" s="77">
        <v>16.739999999999998</v>
      </c>
      <c r="R64" s="80">
        <v>26.3</v>
      </c>
      <c r="S64" s="80">
        <v>0</v>
      </c>
      <c r="T64" s="78">
        <f>SUMPRODUCT(LTA!F64:AJ64,LTA!F$101:AJ$101,LTA!F$104:AJ$104)</f>
        <v>127.4</v>
      </c>
      <c r="U64" s="78">
        <f>SUMPRODUCT(LTA!F64:AJ64,LTA!F$102:AJ$102,LTA!F$104:AJ$104)</f>
        <v>75.38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241.02999999999994</v>
      </c>
      <c r="AB64" s="117">
        <f>-STOA!O64</f>
        <v>0</v>
      </c>
      <c r="AC64">
        <f t="shared" si="0"/>
        <v>12.828557973435226</v>
      </c>
      <c r="AD64">
        <f t="shared" si="1"/>
        <v>1444.9621208260223</v>
      </c>
      <c r="AE64">
        <f>'IDT-1'!C64</f>
        <v>0</v>
      </c>
      <c r="AF64" s="26"/>
      <c r="AG64">
        <f t="shared" si="2"/>
        <v>1444.9621208260223</v>
      </c>
      <c r="AI64" s="75">
        <f>PXIL!I64</f>
        <v>0</v>
      </c>
      <c r="AJ64" s="75">
        <f>PXIL!O64</f>
        <v>0</v>
      </c>
      <c r="AK64" s="75">
        <f>RTM_IEX!I64</f>
        <v>174.53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33.94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5.928831473869641</v>
      </c>
      <c r="F65">
        <f>GT_Spot!Q65</f>
        <v>0</v>
      </c>
      <c r="G65">
        <f>PPCL_NG!Q65</f>
        <v>19.28</v>
      </c>
      <c r="H65">
        <f>PPCL_Spot!Q65</f>
        <v>5.79</v>
      </c>
      <c r="I65">
        <f>Bawana_NG!Q65</f>
        <v>47.728034265475053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2</v>
      </c>
      <c r="N65">
        <f>'MSW BWN'!T65</f>
        <v>3.9186439999999991</v>
      </c>
      <c r="O65">
        <f>BYPL_ISGS_exbus!BB65</f>
        <v>685.76104948978252</v>
      </c>
      <c r="P65" s="77">
        <v>60.78261205896257</v>
      </c>
      <c r="Q65" s="77">
        <v>16.739999999999998</v>
      </c>
      <c r="R65" s="80">
        <v>26.3</v>
      </c>
      <c r="S65" s="80">
        <v>0</v>
      </c>
      <c r="T65" s="78">
        <f>SUMPRODUCT(LTA!F65:AJ65,LTA!F$101:AJ$101,LTA!F$104:AJ$104)</f>
        <v>122.38</v>
      </c>
      <c r="U65" s="78">
        <f>SUMPRODUCT(LTA!F65:AJ65,LTA!F$102:AJ$102,LTA!F$104:AJ$104)</f>
        <v>77.25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241.02999999999994</v>
      </c>
      <c r="AB65" s="117">
        <f>-STOA!O65</f>
        <v>0</v>
      </c>
      <c r="AC65">
        <f t="shared" si="0"/>
        <v>12.893488707335191</v>
      </c>
      <c r="AD65">
        <f t="shared" si="1"/>
        <v>1452.2756825807546</v>
      </c>
      <c r="AE65">
        <f>'IDT-1'!C65</f>
        <v>0</v>
      </c>
      <c r="AF65" s="26"/>
      <c r="AG65">
        <f t="shared" si="2"/>
        <v>1452.2756825807546</v>
      </c>
      <c r="AI65" s="75">
        <f>PXIL!I65</f>
        <v>0</v>
      </c>
      <c r="AJ65" s="75">
        <f>PXIL!O65</f>
        <v>0</v>
      </c>
      <c r="AK65" s="75">
        <f>RTM_IEX!I65</f>
        <v>111.5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38.78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5.928831473869641</v>
      </c>
      <c r="F66">
        <f>GT_Spot!Q66</f>
        <v>0</v>
      </c>
      <c r="G66">
        <f>PPCL_NG!Q66</f>
        <v>19.28</v>
      </c>
      <c r="H66">
        <f>PPCL_Spot!Q66</f>
        <v>5.79</v>
      </c>
      <c r="I66">
        <f>Bawana_NG!Q66</f>
        <v>47.728034265475053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2</v>
      </c>
      <c r="N66">
        <f>'MSW BWN'!T66</f>
        <v>4.0429239999999993</v>
      </c>
      <c r="O66">
        <f>BYPL_ISGS_exbus!BB66</f>
        <v>685.76104948978252</v>
      </c>
      <c r="P66" s="77">
        <v>60.78261205896257</v>
      </c>
      <c r="Q66" s="77">
        <v>16.739999999999998</v>
      </c>
      <c r="R66" s="80">
        <v>26.3</v>
      </c>
      <c r="S66" s="80">
        <v>0</v>
      </c>
      <c r="T66" s="78">
        <f>SUMPRODUCT(LTA!F66:AJ66,LTA!F$101:AJ$101,LTA!F$104:AJ$104)</f>
        <v>113.33</v>
      </c>
      <c r="U66" s="78">
        <f>SUMPRODUCT(LTA!F66:AJ66,LTA!F$102:AJ$102,LTA!F$104:AJ$104)</f>
        <v>77.34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239.52999999999994</v>
      </c>
      <c r="AB66" s="117">
        <f>-STOA!O66</f>
        <v>0</v>
      </c>
      <c r="AC66">
        <f t="shared" si="0"/>
        <v>12.84530237133519</v>
      </c>
      <c r="AD66">
        <f t="shared" si="1"/>
        <v>1446.8481489167546</v>
      </c>
      <c r="AE66">
        <f>'IDT-1'!C66</f>
        <v>0</v>
      </c>
      <c r="AF66" s="26"/>
      <c r="AG66">
        <f t="shared" si="2"/>
        <v>1446.8481489167546</v>
      </c>
      <c r="AI66" s="75">
        <f>PXIL!I66</f>
        <v>0</v>
      </c>
      <c r="AJ66" s="75">
        <f>PXIL!O66</f>
        <v>0</v>
      </c>
      <c r="AK66" s="75">
        <f>RTM_IEX!I66</f>
        <v>111.51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43.63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5.928831473869641</v>
      </c>
      <c r="F67">
        <f>GT_Spot!Q67</f>
        <v>0</v>
      </c>
      <c r="G67">
        <f>PPCL_NG!Q67</f>
        <v>19.28</v>
      </c>
      <c r="H67">
        <f>PPCL_Spot!Q67</f>
        <v>5.42</v>
      </c>
      <c r="I67">
        <f>Bawana_NG!Q67</f>
        <v>47.728034265475053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2</v>
      </c>
      <c r="N67">
        <f>'MSW BWN'!T67</f>
        <v>4.1576439999999995</v>
      </c>
      <c r="O67">
        <f>BYPL_ISGS_exbus!BB67</f>
        <v>684.14699023378262</v>
      </c>
      <c r="P67" s="77">
        <v>60.78261205896257</v>
      </c>
      <c r="Q67" s="77">
        <v>16.739999999999998</v>
      </c>
      <c r="R67" s="80">
        <v>26.3</v>
      </c>
      <c r="S67" s="80">
        <v>0</v>
      </c>
      <c r="T67" s="78">
        <f>SUMPRODUCT(LTA!F67:AJ67,LTA!F$101:AJ$101,LTA!F$104:AJ$104)</f>
        <v>104.4</v>
      </c>
      <c r="U67" s="78">
        <f>SUMPRODUCT(LTA!F67:AJ67,LTA!F$102:AJ$102,LTA!F$104:AJ$104)</f>
        <v>77.319999999999993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236.52999999999994</v>
      </c>
      <c r="AB67" s="117">
        <f>-STOA!O67</f>
        <v>0</v>
      </c>
      <c r="AC67">
        <f t="shared" si="0"/>
        <v>12.382340185882391</v>
      </c>
      <c r="AD67">
        <f t="shared" si="1"/>
        <v>1394.7017718462073</v>
      </c>
      <c r="AE67">
        <f>'IDT-1'!C67</f>
        <v>0</v>
      </c>
      <c r="AF67" s="26"/>
      <c r="AG67">
        <f t="shared" si="2"/>
        <v>1394.7017718462073</v>
      </c>
      <c r="AI67" s="75">
        <f>PXIL!I67</f>
        <v>0</v>
      </c>
      <c r="AJ67" s="75">
        <f>PXIL!O67</f>
        <v>0</v>
      </c>
      <c r="AK67" s="75">
        <f>RTM_IEX!I67</f>
        <v>67.87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48.48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5.928831473869641</v>
      </c>
      <c r="F68">
        <f>GT_Spot!Q68</f>
        <v>0</v>
      </c>
      <c r="G68">
        <f>PPCL_NG!Q68</f>
        <v>19.28</v>
      </c>
      <c r="H68">
        <f>PPCL_Spot!Q68</f>
        <v>5.79</v>
      </c>
      <c r="I68">
        <f>Bawana_NG!Q68</f>
        <v>47.728034265475053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2</v>
      </c>
      <c r="N68">
        <f>'MSW BWN'!T68</f>
        <v>4.1299199999999994</v>
      </c>
      <c r="O68">
        <f>BYPL_ISGS_exbus!BB68</f>
        <v>684.14699023378262</v>
      </c>
      <c r="P68" s="77">
        <v>60.78261205896257</v>
      </c>
      <c r="Q68" s="77">
        <v>16.739999999999998</v>
      </c>
      <c r="R68" s="80">
        <v>26.3</v>
      </c>
      <c r="S68" s="80">
        <v>0</v>
      </c>
      <c r="T68" s="78">
        <f>SUMPRODUCT(LTA!F68:AJ68,LTA!F$101:AJ$101,LTA!F$104:AJ$104)</f>
        <v>88.109999999999985</v>
      </c>
      <c r="U68" s="78">
        <f>SUMPRODUCT(LTA!F68:AJ68,LTA!F$102:AJ$102,LTA!F$104:AJ$104)</f>
        <v>77.25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235.02999999999994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12.14291221468239</v>
      </c>
      <c r="AD68">
        <f t="shared" ref="AD68:AD98" si="4">SUM(B68:AB68,AI68:AR68)-AC68</f>
        <v>1367.7334758174075</v>
      </c>
      <c r="AE68">
        <f>'IDT-1'!C68</f>
        <v>0</v>
      </c>
      <c r="AF68" s="26"/>
      <c r="AG68">
        <f t="shared" ref="AG68:AG98" si="5">SUM(AD68:AF68)</f>
        <v>1367.7334758174075</v>
      </c>
      <c r="AI68" s="75">
        <f>PXIL!I68</f>
        <v>0</v>
      </c>
      <c r="AJ68" s="75">
        <f>PXIL!O68</f>
        <v>0</v>
      </c>
      <c r="AK68" s="75">
        <f>RTM_IEX!I68</f>
        <v>72.72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33.94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6.1052847915443333</v>
      </c>
      <c r="F69">
        <f>GT_Spot!Q69</f>
        <v>0</v>
      </c>
      <c r="G69">
        <f>PPCL_NG!Q69</f>
        <v>19.28</v>
      </c>
      <c r="H69">
        <f>PPCL_Spot!Q69</f>
        <v>5.79</v>
      </c>
      <c r="I69">
        <f>Bawana_NG!Q69</f>
        <v>47.728034265475053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2</v>
      </c>
      <c r="N69">
        <f>'MSW BWN'!T69</f>
        <v>4.2169159999999986</v>
      </c>
      <c r="O69">
        <f>BYPL_ISGS_exbus!BB69</f>
        <v>684.47828395778254</v>
      </c>
      <c r="P69" s="77">
        <v>60.78261205896257</v>
      </c>
      <c r="Q69" s="77">
        <v>16.739999999999998</v>
      </c>
      <c r="R69" s="80">
        <v>26.3</v>
      </c>
      <c r="S69" s="80">
        <v>0</v>
      </c>
      <c r="T69" s="78">
        <f>SUMPRODUCT(LTA!F69:AJ69,LTA!F$101:AJ$101,LTA!F$104:AJ$104)</f>
        <v>104.29</v>
      </c>
      <c r="U69" s="78">
        <f>SUMPRODUCT(LTA!F69:AJ69,LTA!F$102:AJ$102,LTA!F$104:AJ$104)</f>
        <v>77.31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233.52999999999994</v>
      </c>
      <c r="AB69" s="117">
        <f>-STOA!O69</f>
        <v>0</v>
      </c>
      <c r="AC69">
        <f t="shared" si="3"/>
        <v>12.320449953449126</v>
      </c>
      <c r="AD69">
        <f t="shared" si="4"/>
        <v>1387.7306811203152</v>
      </c>
      <c r="AE69">
        <f>'IDT-1'!C69</f>
        <v>0</v>
      </c>
      <c r="AF69" s="26"/>
      <c r="AG69">
        <f t="shared" si="5"/>
        <v>1387.7306811203152</v>
      </c>
      <c r="AI69" s="75">
        <f>PXIL!I69</f>
        <v>0</v>
      </c>
      <c r="AJ69" s="75">
        <f>PXIL!O69</f>
        <v>0</v>
      </c>
      <c r="AK69" s="75">
        <f>RTM_IEX!I69</f>
        <v>67.87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43.63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6.1052847915443333</v>
      </c>
      <c r="F70">
        <f>GT_Spot!Q70</f>
        <v>0</v>
      </c>
      <c r="G70">
        <f>PPCL_NG!Q70</f>
        <v>19.28</v>
      </c>
      <c r="H70">
        <f>PPCL_Spot!Q70</f>
        <v>5.79</v>
      </c>
      <c r="I70">
        <f>Bawana_NG!Q70</f>
        <v>47.728034265475053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2</v>
      </c>
      <c r="N70">
        <f>'MSW BWN'!T70</f>
        <v>4.0018159999999989</v>
      </c>
      <c r="O70">
        <f>BYPL_ISGS_exbus!BB70</f>
        <v>684.47828395778254</v>
      </c>
      <c r="P70" s="77">
        <v>60.78261205896257</v>
      </c>
      <c r="Q70" s="77">
        <v>16.739999999999998</v>
      </c>
      <c r="R70" s="80">
        <v>26.3</v>
      </c>
      <c r="S70" s="80">
        <v>0</v>
      </c>
      <c r="T70" s="78">
        <f>SUMPRODUCT(LTA!F70:AJ70,LTA!F$101:AJ$101,LTA!F$104:AJ$104)</f>
        <v>92.9</v>
      </c>
      <c r="U70" s="78">
        <f>SUMPRODUCT(LTA!F70:AJ70,LTA!F$102:AJ$102,LTA!F$104:AJ$104)</f>
        <v>82.22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230.82999999999996</v>
      </c>
      <c r="AB70" s="117">
        <f>-STOA!O70</f>
        <v>0</v>
      </c>
      <c r="AC70">
        <f t="shared" si="3"/>
        <v>12.237773073449127</v>
      </c>
      <c r="AD70">
        <f t="shared" si="4"/>
        <v>1378.4182580003155</v>
      </c>
      <c r="AE70">
        <f>'IDT-1'!C70</f>
        <v>0</v>
      </c>
      <c r="AF70" s="26"/>
      <c r="AG70">
        <f t="shared" si="5"/>
        <v>1378.4182580003155</v>
      </c>
      <c r="AI70" s="75">
        <f>PXIL!I70</f>
        <v>0</v>
      </c>
      <c r="AJ70" s="75">
        <f>PXIL!O70</f>
        <v>0</v>
      </c>
      <c r="AK70" s="75">
        <f>RTM_IEX!I70</f>
        <v>67.87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43.63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21.02</v>
      </c>
      <c r="F71">
        <f>GT_Spot!Q71</f>
        <v>0</v>
      </c>
      <c r="G71">
        <f>PPCL_NG!Q71</f>
        <v>19.28</v>
      </c>
      <c r="H71">
        <f>PPCL_Spot!Q71</f>
        <v>17.779999999999998</v>
      </c>
      <c r="I71">
        <f>Bawana_NG!Q71</f>
        <v>47.886068467285121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2</v>
      </c>
      <c r="N71">
        <f>'MSW BWN'!T71</f>
        <v>3.9368079999999996</v>
      </c>
      <c r="O71">
        <f>BYPL_ISGS_exbus!BB71</f>
        <v>682.66834300670314</v>
      </c>
      <c r="P71" s="77">
        <v>60.78261205896257</v>
      </c>
      <c r="Q71" s="77">
        <v>16.739999999999998</v>
      </c>
      <c r="R71" s="80">
        <v>26.3</v>
      </c>
      <c r="S71" s="80">
        <v>0</v>
      </c>
      <c r="T71" s="78">
        <f>SUMPRODUCT(LTA!F71:AJ71,LTA!F$101:AJ$101,LTA!F$104:AJ$104)</f>
        <v>81.09</v>
      </c>
      <c r="U71" s="78">
        <f>SUMPRODUCT(LTA!F71:AJ71,LTA!F$102:AJ$102,LTA!F$104:AJ$104)</f>
        <v>81.88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229.32999999999996</v>
      </c>
      <c r="AB71" s="117">
        <f>-STOA!O71</f>
        <v>0</v>
      </c>
      <c r="AC71">
        <f t="shared" si="3"/>
        <v>12.143065717489968</v>
      </c>
      <c r="AD71">
        <f t="shared" si="4"/>
        <v>1367.7507658154609</v>
      </c>
      <c r="AE71">
        <f>'IDT-1'!C71</f>
        <v>0</v>
      </c>
      <c r="AF71" s="26"/>
      <c r="AG71">
        <f t="shared" si="5"/>
        <v>1367.7507658154609</v>
      </c>
      <c r="AI71" s="75">
        <f>PXIL!I71</f>
        <v>0</v>
      </c>
      <c r="AJ71" s="75">
        <f>PXIL!O71</f>
        <v>0</v>
      </c>
      <c r="AK71" s="75">
        <f>RTM_IEX!I71</f>
        <v>50.42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38.78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6.1052847915443333</v>
      </c>
      <c r="F72">
        <f>GT_Spot!Q72</f>
        <v>0</v>
      </c>
      <c r="G72">
        <f>PPCL_NG!Q72</f>
        <v>19.28</v>
      </c>
      <c r="H72">
        <f>PPCL_Spot!Q72</f>
        <v>3.8213176957571573</v>
      </c>
      <c r="I72">
        <f>Bawana_NG!Q72</f>
        <v>47.886068467285121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2</v>
      </c>
      <c r="N72">
        <f>'MSW BWN'!T72</f>
        <v>4.0610879999999989</v>
      </c>
      <c r="O72">
        <f>BYPL_ISGS_exbus!BB72</f>
        <v>686.44984100219517</v>
      </c>
      <c r="P72" s="77">
        <v>60.78261205896257</v>
      </c>
      <c r="Q72" s="77">
        <v>16.739999999999998</v>
      </c>
      <c r="R72" s="80">
        <v>25.27</v>
      </c>
      <c r="S72" s="80">
        <v>0</v>
      </c>
      <c r="T72" s="78">
        <f>SUMPRODUCT(LTA!F72:AJ72,LTA!F$101:AJ$101,LTA!F$104:AJ$104)</f>
        <v>70.66</v>
      </c>
      <c r="U72" s="78">
        <f>SUMPRODUCT(LTA!F72:AJ72,LTA!F$102:AJ$102,LTA!F$104:AJ$104)</f>
        <v>81.55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227.52999999999994</v>
      </c>
      <c r="AB72" s="117">
        <f>-STOA!O72</f>
        <v>0</v>
      </c>
      <c r="AC72">
        <f t="shared" si="3"/>
        <v>11.91472666573855</v>
      </c>
      <c r="AD72">
        <f t="shared" si="4"/>
        <v>1342.0314853500061</v>
      </c>
      <c r="AE72">
        <f>'IDT-1'!C72</f>
        <v>0</v>
      </c>
      <c r="AF72" s="26"/>
      <c r="AG72">
        <f t="shared" si="5"/>
        <v>1342.0314853500061</v>
      </c>
      <c r="AI72" s="75">
        <f>PXIL!I72</f>
        <v>0</v>
      </c>
      <c r="AJ72" s="75">
        <f>PXIL!O72</f>
        <v>0</v>
      </c>
      <c r="AK72" s="75">
        <f>RTM_IEX!I72</f>
        <v>58.18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43.63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6.1052847915443333</v>
      </c>
      <c r="F73">
        <f>GT_Spot!Q73</f>
        <v>0</v>
      </c>
      <c r="G73">
        <f>PPCL_NG!Q73</f>
        <v>19.28</v>
      </c>
      <c r="H73">
        <f>PPCL_Spot!Q73</f>
        <v>3.62</v>
      </c>
      <c r="I73">
        <f>Bawana_NG!Q73</f>
        <v>47.886068467285121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2</v>
      </c>
      <c r="N73">
        <f>'MSW BWN'!T73</f>
        <v>4.0840319999999997</v>
      </c>
      <c r="O73">
        <f>BYPL_ISGS_exbus!BB73</f>
        <v>690.22173262019521</v>
      </c>
      <c r="P73" s="77">
        <v>60.78261205896257</v>
      </c>
      <c r="Q73" s="77">
        <v>16.739999999999998</v>
      </c>
      <c r="R73" s="80">
        <v>13.98</v>
      </c>
      <c r="S73" s="80">
        <v>0</v>
      </c>
      <c r="T73" s="78">
        <f>SUMPRODUCT(LTA!F73:AJ73,LTA!F$101:AJ$101,LTA!F$104:AJ$104)</f>
        <v>60.690000000000005</v>
      </c>
      <c r="U73" s="78">
        <f>SUMPRODUCT(LTA!F73:AJ73,LTA!F$102:AJ$102,LTA!F$104:AJ$104)</f>
        <v>81.400000000000006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225.65999999999994</v>
      </c>
      <c r="AB73" s="117">
        <f>-STOA!O73</f>
        <v>0</v>
      </c>
      <c r="AC73">
        <f t="shared" si="3"/>
        <v>12.125429623454288</v>
      </c>
      <c r="AD73">
        <f t="shared" si="4"/>
        <v>1365.7643003145331</v>
      </c>
      <c r="AE73">
        <f>'IDT-1'!C73</f>
        <v>0</v>
      </c>
      <c r="AF73" s="26"/>
      <c r="AG73">
        <f t="shared" si="5"/>
        <v>1365.7643003145331</v>
      </c>
      <c r="AI73" s="75">
        <f>PXIL!I73</f>
        <v>0</v>
      </c>
      <c r="AJ73" s="75">
        <f>PXIL!O73</f>
        <v>0</v>
      </c>
      <c r="AK73" s="75">
        <f>RTM_IEX!I73</f>
        <v>111.5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33.94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6.1052847915443333</v>
      </c>
      <c r="F74">
        <f>GT_Spot!Q74</f>
        <v>0</v>
      </c>
      <c r="G74">
        <f>PPCL_NG!Q74</f>
        <v>19.28</v>
      </c>
      <c r="H74">
        <f>PPCL_Spot!Q74</f>
        <v>3.8213176957571573</v>
      </c>
      <c r="I74">
        <f>Bawana_NG!Q74</f>
        <v>47.886068467285121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2</v>
      </c>
      <c r="N74">
        <f>'MSW BWN'!T74</f>
        <v>4.2809679999999988</v>
      </c>
      <c r="O74">
        <f>BYPL_ISGS_exbus!BB74</f>
        <v>691.52159496940158</v>
      </c>
      <c r="P74" s="77">
        <v>60.78261205896257</v>
      </c>
      <c r="Q74" s="77">
        <v>16.739999999999998</v>
      </c>
      <c r="R74" s="80">
        <v>8.1873138734011128</v>
      </c>
      <c r="S74" s="80">
        <v>0</v>
      </c>
      <c r="T74" s="78">
        <f>SUMPRODUCT(LTA!F74:AJ74,LTA!F$101:AJ$101,LTA!F$104:AJ$104)</f>
        <v>50.230000000000004</v>
      </c>
      <c r="U74" s="78">
        <f>SUMPRODUCT(LTA!F74:AJ74,LTA!F$102:AJ$102,LTA!F$104:AJ$104)</f>
        <v>81.27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223.16999999999993</v>
      </c>
      <c r="AB74" s="117">
        <f>-STOA!O74</f>
        <v>0</v>
      </c>
      <c r="AC74">
        <f t="shared" si="3"/>
        <v>11.846341406735895</v>
      </c>
      <c r="AD74">
        <f t="shared" si="4"/>
        <v>1334.3288184496155</v>
      </c>
      <c r="AE74">
        <f>'IDT-1'!C74</f>
        <v>0</v>
      </c>
      <c r="AF74" s="26"/>
      <c r="AG74">
        <f t="shared" si="5"/>
        <v>1334.3288184496155</v>
      </c>
      <c r="AI74" s="75">
        <f>PXIL!I74</f>
        <v>0</v>
      </c>
      <c r="AJ74" s="75">
        <f>PXIL!O74</f>
        <v>0</v>
      </c>
      <c r="AK74" s="75">
        <f>RTM_IEX!I74</f>
        <v>77.569999999999993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53.33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6.1052847915443333</v>
      </c>
      <c r="F75">
        <f>GT_Spot!Q75</f>
        <v>0</v>
      </c>
      <c r="G75">
        <f>PPCL_NG!Q75</f>
        <v>19.28</v>
      </c>
      <c r="H75">
        <f>PPCL_Spot!Q75</f>
        <v>3.8213176957571573</v>
      </c>
      <c r="I75">
        <f>Bawana_NG!Q75</f>
        <v>47.886068467285121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2</v>
      </c>
      <c r="N75">
        <f>'MSW BWN'!T75</f>
        <v>4.1021959999999993</v>
      </c>
      <c r="O75">
        <f>BYPL_ISGS_exbus!BB75</f>
        <v>693.29802734839188</v>
      </c>
      <c r="P75" s="77">
        <v>60.78261205896257</v>
      </c>
      <c r="Q75" s="77">
        <v>16.739999999999998</v>
      </c>
      <c r="R75" s="80">
        <v>0</v>
      </c>
      <c r="S75" s="80">
        <v>0</v>
      </c>
      <c r="T75" s="78">
        <f>SUMPRODUCT(LTA!F75:AJ75,LTA!F$101:AJ$101,LTA!F$104:AJ$104)</f>
        <v>24.25</v>
      </c>
      <c r="U75" s="78">
        <f>SUMPRODUCT(LTA!F75:AJ75,LTA!F$102:AJ$102,LTA!F$104:AJ$104)</f>
        <v>81.009999999999991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310.14999999999998</v>
      </c>
      <c r="AB75" s="117">
        <f>-STOA!O75</f>
        <v>0</v>
      </c>
      <c r="AC75">
        <f t="shared" si="3"/>
        <v>11.170944455985083</v>
      </c>
      <c r="AD75">
        <f t="shared" si="4"/>
        <v>1258.2545619059561</v>
      </c>
      <c r="AE75">
        <f>'IDT-1'!C75</f>
        <v>5.6909999999999998</v>
      </c>
      <c r="AF75" s="26"/>
      <c r="AG75">
        <f t="shared" si="5"/>
        <v>1263.9455619059561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6.1052847915443333</v>
      </c>
      <c r="F76">
        <f>GT_Spot!Q76</f>
        <v>0</v>
      </c>
      <c r="G76">
        <f>PPCL_NG!Q76</f>
        <v>19.28</v>
      </c>
      <c r="H76">
        <f>PPCL_Spot!Q76</f>
        <v>3.8213176957571573</v>
      </c>
      <c r="I76">
        <f>Bawana_NG!Q76</f>
        <v>47.886068467285121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2</v>
      </c>
      <c r="N76">
        <f>'MSW BWN'!T76</f>
        <v>3.9463679999999992</v>
      </c>
      <c r="O76">
        <f>BYPL_ISGS_exbus!BB76</f>
        <v>695.57437865039196</v>
      </c>
      <c r="P76" s="77">
        <v>60.78261205896257</v>
      </c>
      <c r="Q76" s="77">
        <v>16.739999999999998</v>
      </c>
      <c r="R76" s="80">
        <v>0</v>
      </c>
      <c r="S76" s="80">
        <v>0</v>
      </c>
      <c r="T76" s="78">
        <f>SUMPRODUCT(LTA!F76:AJ76,LTA!F$101:AJ$101,LTA!F$104:AJ$104)</f>
        <v>16.64</v>
      </c>
      <c r="U76" s="78">
        <f>SUMPRODUCT(LTA!F76:AJ76,LTA!F$102:AJ$102,LTA!F$104:AJ$104)</f>
        <v>80.55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303.29999999999995</v>
      </c>
      <c r="AB76" s="117">
        <f>-STOA!O76</f>
        <v>0</v>
      </c>
      <c r="AC76">
        <f t="shared" si="3"/>
        <v>11.058309061042683</v>
      </c>
      <c r="AD76">
        <f t="shared" si="4"/>
        <v>1245.5677206028984</v>
      </c>
      <c r="AE76">
        <f>'IDT-1'!C76</f>
        <v>11.91</v>
      </c>
      <c r="AF76" s="26"/>
      <c r="AG76">
        <f t="shared" si="5"/>
        <v>1257.4777206028984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6.1052847915443333</v>
      </c>
      <c r="F77">
        <f>GT_Spot!Q77</f>
        <v>0</v>
      </c>
      <c r="G77">
        <f>PPCL_NG!Q77</f>
        <v>19.28</v>
      </c>
      <c r="H77">
        <f>PPCL_Spot!Q77</f>
        <v>3.8213176957571573</v>
      </c>
      <c r="I77">
        <f>Bawana_NG!Q77</f>
        <v>48.04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2</v>
      </c>
      <c r="N77">
        <f>'MSW BWN'!T77</f>
        <v>3.8593719999999991</v>
      </c>
      <c r="O77">
        <f>BYPL_ISGS_exbus!BB77</f>
        <v>696.14658680239199</v>
      </c>
      <c r="P77" s="77">
        <v>60.78261205896257</v>
      </c>
      <c r="Q77" s="77">
        <v>16.739999999999998</v>
      </c>
      <c r="R77" s="80">
        <v>0</v>
      </c>
      <c r="S77" s="80">
        <v>0</v>
      </c>
      <c r="T77" s="78">
        <f>SUMPRODUCT(LTA!F77:AJ77,LTA!F$101:AJ$101,LTA!F$104:AJ$104)</f>
        <v>9.1</v>
      </c>
      <c r="U77" s="78">
        <f>SUMPRODUCT(LTA!F77:AJ77,LTA!F$102:AJ$102,LTA!F$104:AJ$104)</f>
        <v>79.03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325.82999999999993</v>
      </c>
      <c r="AB77" s="117">
        <f>-STOA!O77</f>
        <v>0</v>
      </c>
      <c r="AC77">
        <f t="shared" si="3"/>
        <v>11.267829525468175</v>
      </c>
      <c r="AD77">
        <f t="shared" si="4"/>
        <v>1269.167343823188</v>
      </c>
      <c r="AE77">
        <f>'IDT-1'!C77</f>
        <v>12.856</v>
      </c>
      <c r="AF77" s="26"/>
      <c r="AG77">
        <f t="shared" si="5"/>
        <v>1282.023343823188</v>
      </c>
      <c r="AI77" s="75">
        <f>PXIL!I77</f>
        <v>0</v>
      </c>
      <c r="AJ77" s="75">
        <f>PXIL!O77</f>
        <v>0</v>
      </c>
      <c r="AK77" s="75">
        <f>RTM_IEX!I77</f>
        <v>9.6999999999999993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6.1052847915443333</v>
      </c>
      <c r="F78">
        <f>GT_Spot!Q78</f>
        <v>0</v>
      </c>
      <c r="G78">
        <f>PPCL_NG!Q78</f>
        <v>19.28</v>
      </c>
      <c r="H78">
        <f>PPCL_Spot!Q78</f>
        <v>3.8213176957571573</v>
      </c>
      <c r="I78">
        <f>Bawana_NG!Q78</f>
        <v>48.04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2</v>
      </c>
      <c r="N78">
        <f>'MSW BWN'!T78</f>
        <v>4.0056399999999996</v>
      </c>
      <c r="O78">
        <f>BYPL_ISGS_exbus!BB78</f>
        <v>699.71277880639195</v>
      </c>
      <c r="P78" s="77">
        <v>60.78261205896257</v>
      </c>
      <c r="Q78" s="77">
        <v>16.739999999999998</v>
      </c>
      <c r="R78" s="80">
        <v>0</v>
      </c>
      <c r="S78" s="80">
        <v>0</v>
      </c>
      <c r="T78" s="78">
        <f>SUMPRODUCT(LTA!F78:AJ78,LTA!F$101:AJ$101,LTA!F$104:AJ$104)</f>
        <v>7.5</v>
      </c>
      <c r="U78" s="78">
        <f>SUMPRODUCT(LTA!F78:AJ78,LTA!F$102:AJ$102,LTA!F$104:AJ$104)</f>
        <v>79.08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300.37999999999994</v>
      </c>
      <c r="AB78" s="117">
        <f>-STOA!O78</f>
        <v>0</v>
      </c>
      <c r="AC78">
        <f t="shared" si="3"/>
        <v>11.233531173503373</v>
      </c>
      <c r="AD78">
        <f t="shared" si="4"/>
        <v>1265.3041021791526</v>
      </c>
      <c r="AE78">
        <f>'IDT-1'!C78</f>
        <v>11.65</v>
      </c>
      <c r="AF78" s="26"/>
      <c r="AG78">
        <f t="shared" si="5"/>
        <v>1276.9541021791526</v>
      </c>
      <c r="AI78" s="75">
        <f>PXIL!I78</f>
        <v>0</v>
      </c>
      <c r="AJ78" s="75">
        <f>PXIL!O78</f>
        <v>0</v>
      </c>
      <c r="AK78" s="75">
        <f>RTM_IEX!I78</f>
        <v>29.09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6.1052847915443333</v>
      </c>
      <c r="F79">
        <f>GT_Spot!Q79</f>
        <v>0</v>
      </c>
      <c r="G79">
        <f>PPCL_NG!Q79</f>
        <v>19.28</v>
      </c>
      <c r="H79">
        <f>PPCL_Spot!Q79</f>
        <v>3.62</v>
      </c>
      <c r="I79">
        <f>Bawana_NG!Q79</f>
        <v>48.04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2</v>
      </c>
      <c r="N79">
        <f>'MSW BWN'!T79</f>
        <v>4.2771439999999998</v>
      </c>
      <c r="O79">
        <f>BYPL_ISGS_exbus!BB79</f>
        <v>711.03350457264298</v>
      </c>
      <c r="P79" s="77">
        <v>60.78261205896257</v>
      </c>
      <c r="Q79" s="77">
        <v>16.739999999999998</v>
      </c>
      <c r="R79" s="80">
        <v>0</v>
      </c>
      <c r="S79" s="80">
        <v>0</v>
      </c>
      <c r="T79" s="78">
        <f>SUMPRODUCT(LTA!F79:AJ79,LTA!F$101:AJ$101,LTA!F$104:AJ$104)</f>
        <v>7.71</v>
      </c>
      <c r="U79" s="78">
        <f>SUMPRODUCT(LTA!F79:AJ79,LTA!F$102:AJ$102,LTA!F$104:AJ$104)</f>
        <v>79.11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324.12999999999994</v>
      </c>
      <c r="AB79" s="117">
        <f>-STOA!O79</f>
        <v>0</v>
      </c>
      <c r="AC79">
        <f t="shared" si="3"/>
        <v>11.466739199723719</v>
      </c>
      <c r="AD79">
        <f t="shared" si="4"/>
        <v>1291.5718062234264</v>
      </c>
      <c r="AE79">
        <f>'IDT-1'!C79</f>
        <v>12.301</v>
      </c>
      <c r="AF79" s="26"/>
      <c r="AG79">
        <f t="shared" si="5"/>
        <v>1303.8728062234263</v>
      </c>
      <c r="AI79" s="75">
        <f>PXIL!I79</f>
        <v>0</v>
      </c>
      <c r="AJ79" s="75">
        <f>PXIL!O79</f>
        <v>0</v>
      </c>
      <c r="AK79" s="75">
        <f>RTM_IEX!I79</f>
        <v>20.21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6.1052847915443333</v>
      </c>
      <c r="F80">
        <f>GT_Spot!Q80</f>
        <v>0</v>
      </c>
      <c r="G80">
        <f>PPCL_NG!Q80</f>
        <v>19.28</v>
      </c>
      <c r="H80">
        <f>PPCL_Spot!Q80</f>
        <v>4.46</v>
      </c>
      <c r="I80">
        <f>Bawana_NG!Q80</f>
        <v>48.04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2</v>
      </c>
      <c r="N80">
        <f>'MSW BWN'!T80</f>
        <v>4.4186319999999988</v>
      </c>
      <c r="O80">
        <f>BYPL_ISGS_exbus!BB80</f>
        <v>719.57256750464285</v>
      </c>
      <c r="P80" s="77">
        <v>60.78261205896257</v>
      </c>
      <c r="Q80" s="77">
        <v>16.739999999999998</v>
      </c>
      <c r="R80" s="80">
        <v>0</v>
      </c>
      <c r="S80" s="80">
        <v>0</v>
      </c>
      <c r="T80" s="78">
        <f>SUMPRODUCT(LTA!F80:AJ80,LTA!F$101:AJ$101,LTA!F$104:AJ$104)</f>
        <v>8.2399999999999984</v>
      </c>
      <c r="U80" s="78">
        <f>SUMPRODUCT(LTA!F80:AJ80,LTA!F$102:AJ$102,LTA!F$104:AJ$104)</f>
        <v>79.22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304.73999999999995</v>
      </c>
      <c r="AB80" s="117">
        <f>-STOA!O80</f>
        <v>0</v>
      </c>
      <c r="AC80">
        <f t="shared" si="3"/>
        <v>11.26232004792532</v>
      </c>
      <c r="AD80">
        <f t="shared" si="4"/>
        <v>1268.5467763072245</v>
      </c>
      <c r="AE80">
        <f>'IDT-1'!C80</f>
        <v>20.068000000000001</v>
      </c>
      <c r="AF80" s="26"/>
      <c r="AG80">
        <f t="shared" si="5"/>
        <v>1288.6147763072245</v>
      </c>
      <c r="AI80" s="75">
        <f>PXIL!I80</f>
        <v>0</v>
      </c>
      <c r="AJ80" s="75">
        <f>PXIL!O80</f>
        <v>0</v>
      </c>
      <c r="AK80" s="75">
        <f>RTM_IEX!I80</f>
        <v>6.21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6.1052847915443333</v>
      </c>
      <c r="F81">
        <f>GT_Spot!Q81</f>
        <v>0</v>
      </c>
      <c r="G81">
        <f>PPCL_NG!Q81</f>
        <v>19.28</v>
      </c>
      <c r="H81">
        <f>PPCL_Spot!Q81</f>
        <v>4.46</v>
      </c>
      <c r="I81">
        <f>Bawana_NG!Q81</f>
        <v>48.358034226250965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2</v>
      </c>
      <c r="N81">
        <f>'MSW BWN'!T81</f>
        <v>4.2216959999999997</v>
      </c>
      <c r="O81">
        <f>BYPL_ISGS_exbus!BB81</f>
        <v>719.39318607216103</v>
      </c>
      <c r="P81" s="77">
        <v>60.78261205896257</v>
      </c>
      <c r="Q81" s="77">
        <v>16.739999999999998</v>
      </c>
      <c r="R81" s="80">
        <v>0</v>
      </c>
      <c r="S81" s="80">
        <v>0</v>
      </c>
      <c r="T81" s="78">
        <f>SUMPRODUCT(LTA!F81:AJ81,LTA!F$101:AJ$101,LTA!F$104:AJ$104)</f>
        <v>8.41</v>
      </c>
      <c r="U81" s="78">
        <f>SUMPRODUCT(LTA!F81:AJ81,LTA!F$102:AJ$102,LTA!F$104:AJ$104)</f>
        <v>79.259999999999991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304.73999999999995</v>
      </c>
      <c r="AB81" s="117">
        <f>-STOA!O81</f>
        <v>0</v>
      </c>
      <c r="AC81">
        <f t="shared" si="3"/>
        <v>11.209007155710486</v>
      </c>
      <c r="AD81">
        <f t="shared" si="4"/>
        <v>1262.5418059932083</v>
      </c>
      <c r="AE81">
        <f>'IDT-1'!C81</f>
        <v>13.255000000000001</v>
      </c>
      <c r="AF81" s="26"/>
      <c r="AG81">
        <f t="shared" si="5"/>
        <v>1275.7968059932084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5.9218627154520718</v>
      </c>
      <c r="F82">
        <f>GT_Spot!Q82</f>
        <v>0</v>
      </c>
      <c r="G82">
        <f>PPCL_NG!Q82</f>
        <v>19.28</v>
      </c>
      <c r="H82">
        <f>PPCL_Spot!Q82</f>
        <v>4.46</v>
      </c>
      <c r="I82">
        <f>Bawana_NG!Q82</f>
        <v>48.358034226250965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2</v>
      </c>
      <c r="N82">
        <f>'MSW BWN'!T82</f>
        <v>3.8220879999999995</v>
      </c>
      <c r="O82">
        <f>BYPL_ISGS_exbus!BB82</f>
        <v>719.39318607216103</v>
      </c>
      <c r="P82" s="77">
        <v>60.78261205896257</v>
      </c>
      <c r="Q82" s="77">
        <v>16.739999999999998</v>
      </c>
      <c r="R82" s="80">
        <v>0</v>
      </c>
      <c r="S82" s="80">
        <v>0</v>
      </c>
      <c r="T82" s="78">
        <f>SUMPRODUCT(LTA!F82:AJ82,LTA!F$101:AJ$101,LTA!F$104:AJ$104)</f>
        <v>8.2200000000000006</v>
      </c>
      <c r="U82" s="78">
        <f>SUMPRODUCT(LTA!F82:AJ82,LTA!F$102:AJ$102,LTA!F$104:AJ$104)</f>
        <v>79.31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290.2</v>
      </c>
      <c r="AB82" s="117">
        <f>-STOA!O82</f>
        <v>0</v>
      </c>
      <c r="AC82">
        <f t="shared" si="3"/>
        <v>11.074692491040876</v>
      </c>
      <c r="AD82">
        <f t="shared" si="4"/>
        <v>1247.4130905817858</v>
      </c>
      <c r="AE82">
        <f>'IDT-1'!C82</f>
        <v>9.4819999999999993</v>
      </c>
      <c r="AF82" s="26"/>
      <c r="AG82">
        <f t="shared" si="5"/>
        <v>1256.8950905817858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15.352386670669468</v>
      </c>
      <c r="F83">
        <f>GT_Spot!Q83</f>
        <v>0</v>
      </c>
      <c r="G83">
        <f>PPCL_NG!Q83</f>
        <v>19.28</v>
      </c>
      <c r="H83">
        <f>PPCL_Spot!Q83</f>
        <v>14.415349887133182</v>
      </c>
      <c r="I83">
        <f>Bawana_NG!Q83</f>
        <v>48.358034226250965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2</v>
      </c>
      <c r="N83">
        <f>'MSW BWN'!T83</f>
        <v>4.0840319999999997</v>
      </c>
      <c r="O83">
        <f>BYPL_ISGS_exbus!BB83</f>
        <v>718.39930515416108</v>
      </c>
      <c r="P83" s="77">
        <v>60.78261205896257</v>
      </c>
      <c r="Q83" s="77">
        <v>16.739999999999998</v>
      </c>
      <c r="R83" s="80">
        <v>0</v>
      </c>
      <c r="S83" s="80">
        <v>0</v>
      </c>
      <c r="T83" s="78">
        <f>SUMPRODUCT(LTA!F83:AJ83,LTA!F$101:AJ$101,LTA!F$104:AJ$104)</f>
        <v>8.1999999999999993</v>
      </c>
      <c r="U83" s="78">
        <f>SUMPRODUCT(LTA!F83:AJ83,LTA!F$102:AJ$102,LTA!F$104:AJ$104)</f>
        <v>75.53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280.49999999999994</v>
      </c>
      <c r="AB83" s="117">
        <f>-STOA!O83</f>
        <v>0</v>
      </c>
      <c r="AC83">
        <f t="shared" si="3"/>
        <v>11.12004713597516</v>
      </c>
      <c r="AD83">
        <f t="shared" si="4"/>
        <v>1252.521672861202</v>
      </c>
      <c r="AE83">
        <f>'IDT-1'!C83</f>
        <v>0</v>
      </c>
      <c r="AF83" s="26"/>
      <c r="AG83">
        <f t="shared" si="5"/>
        <v>1252.521672861202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12.827926572374359</v>
      </c>
      <c r="F84">
        <f>GT_Spot!Q84</f>
        <v>0</v>
      </c>
      <c r="G84">
        <f>PPCL_NG!Q84</f>
        <v>19.28</v>
      </c>
      <c r="H84">
        <f>PPCL_Spot!Q84</f>
        <v>11.950000000000001</v>
      </c>
      <c r="I84">
        <f>Bawana_NG!Q84</f>
        <v>48.358034226250965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2</v>
      </c>
      <c r="N84">
        <f>'MSW BWN'!T84</f>
        <v>3.813483999999999</v>
      </c>
      <c r="O84">
        <f>BYPL_ISGS_exbus!BB84</f>
        <v>718.39930515416108</v>
      </c>
      <c r="P84" s="77">
        <v>60.78261205896257</v>
      </c>
      <c r="Q84" s="77">
        <v>16.739999999999998</v>
      </c>
      <c r="R84" s="80">
        <v>0</v>
      </c>
      <c r="S84" s="80">
        <v>0</v>
      </c>
      <c r="T84" s="78">
        <f>SUMPRODUCT(LTA!F84:AJ84,LTA!F$101:AJ$101,LTA!F$104:AJ$104)</f>
        <v>8.4</v>
      </c>
      <c r="U84" s="78">
        <f>SUMPRODUCT(LTA!F84:AJ84,LTA!F$102:AJ$102,LTA!F$104:AJ$104)</f>
        <v>75.59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280.49999999999994</v>
      </c>
      <c r="AB84" s="117">
        <f>-STOA!O84</f>
        <v>0</v>
      </c>
      <c r="AC84">
        <f t="shared" si="3"/>
        <v>11.076043985703391</v>
      </c>
      <c r="AD84">
        <f t="shared" si="4"/>
        <v>1247.5653180260456</v>
      </c>
      <c r="AE84">
        <f>'IDT-1'!C84</f>
        <v>0</v>
      </c>
      <c r="AF84" s="26"/>
      <c r="AG84">
        <f t="shared" si="5"/>
        <v>1247.5653180260456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12.827926572374359</v>
      </c>
      <c r="F85">
        <f>GT_Spot!Q85</f>
        <v>0</v>
      </c>
      <c r="G85">
        <f>PPCL_NG!Q85</f>
        <v>19.28</v>
      </c>
      <c r="H85">
        <f>PPCL_Spot!Q85</f>
        <v>11.016446307642694</v>
      </c>
      <c r="I85">
        <f>Bawana_NG!Q85</f>
        <v>48.358034226250965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2</v>
      </c>
      <c r="N85">
        <f>'MSW BWN'!T85</f>
        <v>4.2542</v>
      </c>
      <c r="O85">
        <f>BYPL_ISGS_exbus!BB85</f>
        <v>717.3356726556475</v>
      </c>
      <c r="P85" s="77">
        <v>60.78261205896257</v>
      </c>
      <c r="Q85" s="77">
        <v>16.739999999999998</v>
      </c>
      <c r="R85" s="80">
        <v>0</v>
      </c>
      <c r="S85" s="80">
        <v>0</v>
      </c>
      <c r="T85" s="78">
        <f>SUMPRODUCT(LTA!F85:AJ85,LTA!F$101:AJ$101,LTA!F$104:AJ$104)</f>
        <v>8.2200000000000006</v>
      </c>
      <c r="U85" s="78">
        <f>SUMPRODUCT(LTA!F85:AJ85,LTA!F$102:AJ$102,LTA!F$104:AJ$104)</f>
        <v>75.56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280.49999999999994</v>
      </c>
      <c r="AB85" s="117">
        <f>-STOA!O85</f>
        <v>0</v>
      </c>
      <c r="AC85">
        <f t="shared" si="3"/>
        <v>11.060499048023727</v>
      </c>
      <c r="AD85">
        <f t="shared" si="4"/>
        <v>1245.8143927728543</v>
      </c>
      <c r="AE85">
        <f>'IDT-1'!C85</f>
        <v>0</v>
      </c>
      <c r="AF85" s="26"/>
      <c r="AG85">
        <f t="shared" si="5"/>
        <v>1245.8143927728543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12.457177249473366</v>
      </c>
      <c r="F86">
        <f>GT_Spot!Q86</f>
        <v>0</v>
      </c>
      <c r="G86">
        <f>PPCL_NG!Q86</f>
        <v>19.28</v>
      </c>
      <c r="H86">
        <f>PPCL_Spot!Q86</f>
        <v>11.950000000000001</v>
      </c>
      <c r="I86">
        <f>Bawana_NG!Q86</f>
        <v>48.358034226250965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2</v>
      </c>
      <c r="N86">
        <f>'MSW BWN'!T86</f>
        <v>4.2083119999999994</v>
      </c>
      <c r="O86">
        <f>BYPL_ISGS_exbus!BB86</f>
        <v>708.81015503564765</v>
      </c>
      <c r="P86" s="77">
        <v>60.78261205896257</v>
      </c>
      <c r="Q86" s="77">
        <v>16.739999999999998</v>
      </c>
      <c r="R86" s="80">
        <v>0</v>
      </c>
      <c r="S86" s="80">
        <v>0</v>
      </c>
      <c r="T86" s="78">
        <f>SUMPRODUCT(LTA!F86:AJ86,LTA!F$101:AJ$101,LTA!F$104:AJ$104)</f>
        <v>8.5299999999999994</v>
      </c>
      <c r="U86" s="78">
        <f>SUMPRODUCT(LTA!F86:AJ86,LTA!F$102:AJ$102,LTA!F$104:AJ$104)</f>
        <v>75.84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290.2</v>
      </c>
      <c r="AB86" s="117">
        <f>-STOA!O86</f>
        <v>0</v>
      </c>
      <c r="AC86">
        <f t="shared" si="3"/>
        <v>11.251207357018943</v>
      </c>
      <c r="AD86">
        <f t="shared" si="4"/>
        <v>1267.2950832133156</v>
      </c>
      <c r="AE86">
        <f>'IDT-1'!C86</f>
        <v>8.9429999999999996</v>
      </c>
      <c r="AF86" s="26"/>
      <c r="AG86">
        <f t="shared" si="5"/>
        <v>1276.2380832133156</v>
      </c>
      <c r="AI86" s="75">
        <f>PXIL!I86</f>
        <v>0</v>
      </c>
      <c r="AJ86" s="75">
        <f>PXIL!O86</f>
        <v>0</v>
      </c>
      <c r="AK86" s="75">
        <f>RTM_IEX!I86</f>
        <v>19.39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12.457177249473366</v>
      </c>
      <c r="F87">
        <f>GT_Spot!Q87</f>
        <v>0</v>
      </c>
      <c r="G87">
        <f>PPCL_NG!Q87</f>
        <v>19.28</v>
      </c>
      <c r="H87">
        <f>PPCL_Spot!Q87</f>
        <v>13.21</v>
      </c>
      <c r="I87">
        <f>Bawana_NG!Q87</f>
        <v>48.67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2</v>
      </c>
      <c r="N87">
        <f>'MSW BWN'!T87</f>
        <v>4.3364159999999989</v>
      </c>
      <c r="O87">
        <f>BYPL_ISGS_exbus!BB87</f>
        <v>704.54975258364766</v>
      </c>
      <c r="P87" s="77">
        <v>60.78261205896257</v>
      </c>
      <c r="Q87" s="77">
        <v>16.739999999999998</v>
      </c>
      <c r="R87" s="80">
        <v>0</v>
      </c>
      <c r="S87" s="80">
        <v>0</v>
      </c>
      <c r="T87" s="78">
        <f>SUMPRODUCT(LTA!F87:AJ87,LTA!F$101:AJ$101,LTA!F$104:AJ$104)</f>
        <v>7.42</v>
      </c>
      <c r="U87" s="78">
        <f>SUMPRODUCT(LTA!F87:AJ87,LTA!F$102:AJ$102,LTA!F$104:AJ$104)</f>
        <v>75.989999999999995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312.38999999999993</v>
      </c>
      <c r="AB87" s="117">
        <f>-STOA!O87</f>
        <v>0</v>
      </c>
      <c r="AC87">
        <f t="shared" si="3"/>
        <v>11.244868429450337</v>
      </c>
      <c r="AD87">
        <f t="shared" si="4"/>
        <v>1266.5810894626331</v>
      </c>
      <c r="AE87">
        <f>'IDT-1'!C87</f>
        <v>0</v>
      </c>
      <c r="AF87" s="26"/>
      <c r="AG87">
        <f t="shared" si="5"/>
        <v>1266.5810894626331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12.457177249473366</v>
      </c>
      <c r="F88">
        <f>GT_Spot!Q88</f>
        <v>0</v>
      </c>
      <c r="G88">
        <f>PPCL_NG!Q88</f>
        <v>19.28</v>
      </c>
      <c r="H88">
        <f>PPCL_Spot!Q88</f>
        <v>13.605998235812997</v>
      </c>
      <c r="I88">
        <f>Bawana_NG!Q88</f>
        <v>48.67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2</v>
      </c>
      <c r="N88">
        <f>'MSW BWN'!T88</f>
        <v>4.1805879999999993</v>
      </c>
      <c r="O88">
        <f>BYPL_ISGS_exbus!BB88</f>
        <v>704.54975258364766</v>
      </c>
      <c r="P88" s="77">
        <v>60.78261205896257</v>
      </c>
      <c r="Q88" s="77">
        <v>16.739999999999998</v>
      </c>
      <c r="R88" s="80">
        <v>0</v>
      </c>
      <c r="S88" s="80">
        <v>0</v>
      </c>
      <c r="T88" s="78">
        <f>SUMPRODUCT(LTA!F88:AJ88,LTA!F$101:AJ$101,LTA!F$104:AJ$104)</f>
        <v>8.0299999999999994</v>
      </c>
      <c r="U88" s="78">
        <f>SUMPRODUCT(LTA!F88:AJ88,LTA!F$102:AJ$102,LTA!F$104:AJ$104)</f>
        <v>76.16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331.78</v>
      </c>
      <c r="AB88" s="117">
        <f>-STOA!O88</f>
        <v>0</v>
      </c>
      <c r="AC88">
        <f t="shared" si="3"/>
        <v>11.424477927525489</v>
      </c>
      <c r="AD88">
        <f t="shared" si="4"/>
        <v>1286.8116502003709</v>
      </c>
      <c r="AE88">
        <f>'IDT-1'!C88</f>
        <v>0</v>
      </c>
      <c r="AF88" s="26"/>
      <c r="AG88">
        <f t="shared" si="5"/>
        <v>1286.8116502003709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12.457177249473366</v>
      </c>
      <c r="F89">
        <f>GT_Spot!Q89</f>
        <v>0</v>
      </c>
      <c r="G89">
        <f>PPCL_NG!Q89</f>
        <v>19.28</v>
      </c>
      <c r="H89">
        <f>PPCL_Spot!Q89</f>
        <v>13.605998235812997</v>
      </c>
      <c r="I89">
        <f>Bawana_NG!Q89</f>
        <v>48.67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2</v>
      </c>
      <c r="N89">
        <f>'MSW BWN'!T89</f>
        <v>3.9922559999999994</v>
      </c>
      <c r="O89">
        <f>BYPL_ISGS_exbus!BB89</f>
        <v>703.88716513564759</v>
      </c>
      <c r="P89" s="77">
        <v>60.78261205896257</v>
      </c>
      <c r="Q89" s="77">
        <v>16.739999999999998</v>
      </c>
      <c r="R89" s="80">
        <v>0</v>
      </c>
      <c r="S89" s="80">
        <v>0</v>
      </c>
      <c r="T89" s="78">
        <f>SUMPRODUCT(LTA!F89:AJ89,LTA!F$101:AJ$101,LTA!F$104:AJ$104)</f>
        <v>6.09</v>
      </c>
      <c r="U89" s="78">
        <f>SUMPRODUCT(LTA!F89:AJ89,LTA!F$102:AJ$102,LTA!F$104:AJ$104)</f>
        <v>76.62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360.86999999999995</v>
      </c>
      <c r="AB89" s="117">
        <f>-STOA!O89</f>
        <v>0</v>
      </c>
      <c r="AC89">
        <f t="shared" si="3"/>
        <v>11.659957836383089</v>
      </c>
      <c r="AD89">
        <f t="shared" si="4"/>
        <v>1313.3352508435134</v>
      </c>
      <c r="AE89">
        <f>'IDT-1'!C89</f>
        <v>0</v>
      </c>
      <c r="AF89" s="26"/>
      <c r="AG89">
        <f t="shared" si="5"/>
        <v>1313.3352508435134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12.689622917275651</v>
      </c>
      <c r="F90">
        <f>GT_Spot!Q90</f>
        <v>0</v>
      </c>
      <c r="G90">
        <f>PPCL_NG!Q90</f>
        <v>19.28</v>
      </c>
      <c r="H90">
        <f>PPCL_Spot!Q90</f>
        <v>13.605998235812997</v>
      </c>
      <c r="I90">
        <f>Bawana_NG!Q90</f>
        <v>48.67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2</v>
      </c>
      <c r="N90">
        <f>'MSW BWN'!T90</f>
        <v>4.0247599999999997</v>
      </c>
      <c r="O90">
        <f>BYPL_ISGS_exbus!BB90</f>
        <v>703.88716513564759</v>
      </c>
      <c r="P90" s="77">
        <v>60.78261205896257</v>
      </c>
      <c r="Q90" s="77">
        <v>16.739999999999998</v>
      </c>
      <c r="R90" s="80">
        <v>0</v>
      </c>
      <c r="S90" s="80">
        <v>0</v>
      </c>
      <c r="T90" s="78">
        <f>SUMPRODUCT(LTA!F90:AJ90,LTA!F$101:AJ$101,LTA!F$104:AJ$104)</f>
        <v>6.21</v>
      </c>
      <c r="U90" s="78">
        <f>SUMPRODUCT(LTA!F90:AJ90,LTA!F$102:AJ$102,LTA!F$104:AJ$104)</f>
        <v>77.14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389.96</v>
      </c>
      <c r="AB90" s="117">
        <f>-STOA!O90</f>
        <v>0</v>
      </c>
      <c r="AC90">
        <f t="shared" si="3"/>
        <v>11.923913393459749</v>
      </c>
      <c r="AD90">
        <f t="shared" si="4"/>
        <v>1343.066244954239</v>
      </c>
      <c r="AE90">
        <f>'IDT-1'!C90</f>
        <v>0</v>
      </c>
      <c r="AF90" s="26"/>
      <c r="AG90">
        <f t="shared" si="5"/>
        <v>1343.066244954239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5.928831473869641</v>
      </c>
      <c r="F91">
        <f>GT_Spot!Q91</f>
        <v>0</v>
      </c>
      <c r="G91">
        <f>PPCL_NG!Q91</f>
        <v>19.28</v>
      </c>
      <c r="H91">
        <f>PPCL_Spot!Q91</f>
        <v>5.3784181123199053</v>
      </c>
      <c r="I91">
        <f>Bawana_NG!Q91</f>
        <v>48.980000000000004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2</v>
      </c>
      <c r="N91">
        <f>'MSW BWN'!T91</f>
        <v>4.0285839999999995</v>
      </c>
      <c r="O91">
        <f>BYPL_ISGS_exbus!BB91</f>
        <v>709.38472233964774</v>
      </c>
      <c r="P91" s="77">
        <v>60.78261205896257</v>
      </c>
      <c r="Q91" s="77">
        <v>16.739999999999998</v>
      </c>
      <c r="R91" s="80">
        <v>0</v>
      </c>
      <c r="S91" s="80">
        <v>0</v>
      </c>
      <c r="T91" s="78">
        <f>SUMPRODUCT(LTA!F91:AJ91,LTA!F$101:AJ$101,LTA!F$104:AJ$104)</f>
        <v>6.55</v>
      </c>
      <c r="U91" s="78">
        <f>SUMPRODUCT(LTA!F91:AJ91,LTA!F$102:AJ$102,LTA!F$104:AJ$104)</f>
        <v>77.66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433.10999999999996</v>
      </c>
      <c r="AB91" s="117">
        <f>-STOA!O91</f>
        <v>0</v>
      </c>
      <c r="AC91">
        <f t="shared" si="3"/>
        <v>12.31922515348819</v>
      </c>
      <c r="AD91">
        <f t="shared" si="4"/>
        <v>1367.5039428313116</v>
      </c>
      <c r="AE91">
        <f>'IDT-1'!C91</f>
        <v>-20</v>
      </c>
      <c r="AF91" s="26"/>
      <c r="AG91">
        <f t="shared" si="5"/>
        <v>1347.5039428313116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-10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5.928831473869641</v>
      </c>
      <c r="F92">
        <f>GT_Spot!Q92</f>
        <v>0</v>
      </c>
      <c r="G92">
        <f>PPCL_NG!Q92</f>
        <v>19.28</v>
      </c>
      <c r="H92">
        <f>PPCL_Spot!Q92</f>
        <v>5.3784181123199053</v>
      </c>
      <c r="I92">
        <f>Bawana_NG!Q92</f>
        <v>48.980000000000004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2</v>
      </c>
      <c r="N92">
        <f>'MSW BWN'!T92</f>
        <v>4.1528639999999992</v>
      </c>
      <c r="O92">
        <f>BYPL_ISGS_exbus!BB92</f>
        <v>708.02573343964764</v>
      </c>
      <c r="P92" s="77">
        <v>60.78261205896257</v>
      </c>
      <c r="Q92" s="77">
        <v>16.739999999999998</v>
      </c>
      <c r="R92" s="80">
        <v>0</v>
      </c>
      <c r="S92" s="80">
        <v>0</v>
      </c>
      <c r="T92" s="78">
        <f>SUMPRODUCT(LTA!F92:AJ92,LTA!F$101:AJ$101,LTA!F$104:AJ$104)</f>
        <v>6.56</v>
      </c>
      <c r="U92" s="78">
        <f>SUMPRODUCT(LTA!F92:AJ92,LTA!F$102:AJ$102,LTA!F$104:AJ$104)</f>
        <v>78.179999999999993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447.65</v>
      </c>
      <c r="AB92" s="117">
        <f>-STOA!O92</f>
        <v>0</v>
      </c>
      <c r="AC92">
        <f t="shared" si="3"/>
        <v>12.352194439946238</v>
      </c>
      <c r="AD92">
        <f t="shared" si="4"/>
        <v>1391.3062646448534</v>
      </c>
      <c r="AE92">
        <f>'IDT-1'!C92</f>
        <v>0</v>
      </c>
      <c r="AF92" s="26"/>
      <c r="AG92">
        <f t="shared" si="5"/>
        <v>1391.3062646448534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5.928831473869641</v>
      </c>
      <c r="F93">
        <f>GT_Spot!Q93</f>
        <v>0</v>
      </c>
      <c r="G93">
        <f>PPCL_NG!Q93</f>
        <v>19.28</v>
      </c>
      <c r="H93">
        <f>PPCL_Spot!Q93</f>
        <v>5.3784181123199053</v>
      </c>
      <c r="I93">
        <f>Bawana_NG!Q93</f>
        <v>48.980000000000004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2</v>
      </c>
      <c r="N93">
        <f>'MSW BWN'!T93</f>
        <v>4.1939719999999987</v>
      </c>
      <c r="O93">
        <f>BYPL_ISGS_exbus!BB93</f>
        <v>708.84140744964759</v>
      </c>
      <c r="P93" s="77">
        <v>60.78261205896257</v>
      </c>
      <c r="Q93" s="77">
        <v>16.739999999999998</v>
      </c>
      <c r="R93" s="80">
        <v>0</v>
      </c>
      <c r="S93" s="80">
        <v>0</v>
      </c>
      <c r="T93" s="78">
        <f>SUMPRODUCT(LTA!F93:AJ93,LTA!F$101:AJ$101,LTA!F$104:AJ$104)</f>
        <v>6.63</v>
      </c>
      <c r="U93" s="78">
        <f>SUMPRODUCT(LTA!F93:AJ93,LTA!F$102:AJ$102,LTA!F$104:AJ$104)</f>
        <v>78.91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467.04999999999995</v>
      </c>
      <c r="AB93" s="117">
        <f>-STOA!O93</f>
        <v>0</v>
      </c>
      <c r="AC93">
        <f t="shared" si="3"/>
        <v>12.75944730968912</v>
      </c>
      <c r="AD93">
        <f t="shared" si="4"/>
        <v>1386.9557937851105</v>
      </c>
      <c r="AE93">
        <f>'IDT-1'!C93</f>
        <v>0</v>
      </c>
      <c r="AF93" s="26"/>
      <c r="AG93">
        <f t="shared" si="5"/>
        <v>1386.9557937851105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-25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6.1052847915443333</v>
      </c>
      <c r="F94">
        <f>GT_Spot!Q94</f>
        <v>0</v>
      </c>
      <c r="G94">
        <f>PPCL_NG!Q94</f>
        <v>19.28</v>
      </c>
      <c r="H94">
        <f>PPCL_Spot!Q94</f>
        <v>5.3784181123199053</v>
      </c>
      <c r="I94">
        <f>Bawana_NG!Q94</f>
        <v>48.980000000000004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2</v>
      </c>
      <c r="N94">
        <f>'MSW BWN'!T94</f>
        <v>4.0658679999999991</v>
      </c>
      <c r="O94">
        <f>BYPL_ISGS_exbus!BB94</f>
        <v>706.17655197164754</v>
      </c>
      <c r="P94" s="77">
        <v>60.78261205896257</v>
      </c>
      <c r="Q94" s="77">
        <v>16.739999999999998</v>
      </c>
      <c r="R94" s="80">
        <v>0</v>
      </c>
      <c r="S94" s="80">
        <v>0</v>
      </c>
      <c r="T94" s="78">
        <f>SUMPRODUCT(LTA!F94:AJ94,LTA!F$101:AJ$101,LTA!F$104:AJ$104)</f>
        <v>6.9</v>
      </c>
      <c r="U94" s="78">
        <f>SUMPRODUCT(LTA!F94:AJ94,LTA!F$102:AJ$102,LTA!F$104:AJ$104)</f>
        <v>79.56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486.43999999999994</v>
      </c>
      <c r="AB94" s="117">
        <f>-STOA!O94</f>
        <v>0</v>
      </c>
      <c r="AC94">
        <f t="shared" si="3"/>
        <v>12.826368780256306</v>
      </c>
      <c r="AD94">
        <f t="shared" si="4"/>
        <v>1414.5823661542181</v>
      </c>
      <c r="AE94">
        <f>'IDT-1'!C94</f>
        <v>0</v>
      </c>
      <c r="AF94" s="26"/>
      <c r="AG94">
        <f t="shared" si="5"/>
        <v>1414.5823661542181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-15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6.1052847915443333</v>
      </c>
      <c r="F95">
        <f>GT_Spot!Q95</f>
        <v>0</v>
      </c>
      <c r="G95">
        <f>PPCL_NG!Q95</f>
        <v>19.28</v>
      </c>
      <c r="H95">
        <f>PPCL_Spot!Q95</f>
        <v>5.3784181123199053</v>
      </c>
      <c r="I95">
        <f>Bawana_NG!Q95</f>
        <v>49.141965678627145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2</v>
      </c>
      <c r="N95">
        <f>'MSW BWN'!T95</f>
        <v>4.2350799999999991</v>
      </c>
      <c r="O95">
        <f>BYPL_ISGS_exbus!BB95</f>
        <v>701.51185924364768</v>
      </c>
      <c r="P95" s="77">
        <v>60.78261205896257</v>
      </c>
      <c r="Q95" s="77">
        <v>16.739999999999998</v>
      </c>
      <c r="R95" s="80">
        <v>0</v>
      </c>
      <c r="S95" s="80">
        <v>0</v>
      </c>
      <c r="T95" s="78">
        <f>SUMPRODUCT(LTA!F95:AJ95,LTA!F$101:AJ$101,LTA!F$104:AJ$104)</f>
        <v>7.23</v>
      </c>
      <c r="U95" s="78">
        <f>SUMPRODUCT(LTA!F95:AJ95,LTA!F$102:AJ$102,LTA!F$104:AJ$104)</f>
        <v>79.63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500.98</v>
      </c>
      <c r="AB95" s="117">
        <f>-STOA!O95</f>
        <v>0</v>
      </c>
      <c r="AC95">
        <f t="shared" si="3"/>
        <v>13.274830948709637</v>
      </c>
      <c r="AD95">
        <f t="shared" si="4"/>
        <v>1384.7403889363918</v>
      </c>
      <c r="AE95">
        <f>'IDT-1'!C95</f>
        <v>0</v>
      </c>
      <c r="AF95" s="26"/>
      <c r="AG95">
        <f t="shared" si="5"/>
        <v>1384.7403889363918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-55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6.1052847915443333</v>
      </c>
      <c r="F96">
        <f>GT_Spot!Q96</f>
        <v>0</v>
      </c>
      <c r="G96">
        <f>PPCL_NG!Q96</f>
        <v>19.28</v>
      </c>
      <c r="H96">
        <f>PPCL_Spot!Q96</f>
        <v>5.3784181123199053</v>
      </c>
      <c r="I96">
        <f>Bawana_NG!Q96</f>
        <v>49.141965678627145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2</v>
      </c>
      <c r="N96">
        <f>'MSW BWN'!T96</f>
        <v>3.9559279999999988</v>
      </c>
      <c r="O96">
        <f>BYPL_ISGS_exbus!BB96</f>
        <v>702.93153102964766</v>
      </c>
      <c r="P96" s="77">
        <v>60.78261205896257</v>
      </c>
      <c r="Q96" s="77">
        <v>16.739999999999998</v>
      </c>
      <c r="R96" s="80">
        <v>0</v>
      </c>
      <c r="S96" s="80">
        <v>0</v>
      </c>
      <c r="T96" s="78">
        <f>SUMPRODUCT(LTA!F96:AJ96,LTA!F$101:AJ$101,LTA!F$104:AJ$104)</f>
        <v>7.82</v>
      </c>
      <c r="U96" s="78">
        <f>SUMPRODUCT(LTA!F96:AJ96,LTA!F$102:AJ$102,LTA!F$104:AJ$104)</f>
        <v>79.58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505.82999999999993</v>
      </c>
      <c r="AB96" s="117">
        <f>-STOA!O96</f>
        <v>0</v>
      </c>
      <c r="AC96">
        <f t="shared" si="3"/>
        <v>13.243518247604486</v>
      </c>
      <c r="AD96">
        <f t="shared" si="4"/>
        <v>1401.3022214234973</v>
      </c>
      <c r="AE96">
        <f>'IDT-1'!C96</f>
        <v>0</v>
      </c>
      <c r="AF96" s="26"/>
      <c r="AG96">
        <f t="shared" si="5"/>
        <v>1401.3022214234973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-45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6.1052847915443333</v>
      </c>
      <c r="F97">
        <f>GT_Spot!Q97</f>
        <v>0</v>
      </c>
      <c r="G97">
        <f>PPCL_NG!Q97</f>
        <v>19.28</v>
      </c>
      <c r="H97">
        <f>PPCL_Spot!Q97</f>
        <v>5.3784181123199053</v>
      </c>
      <c r="I97">
        <f>Bawana_NG!Q97</f>
        <v>49.141965678627145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2</v>
      </c>
      <c r="N97">
        <f>'MSW BWN'!T97</f>
        <v>4.1758079999999991</v>
      </c>
      <c r="O97">
        <f>BYPL_ISGS_exbus!BB97</f>
        <v>702.85912528164761</v>
      </c>
      <c r="P97" s="77">
        <v>60.78261205896257</v>
      </c>
      <c r="Q97" s="77">
        <v>16.739999999999998</v>
      </c>
      <c r="R97" s="80">
        <v>0</v>
      </c>
      <c r="S97" s="80">
        <v>0</v>
      </c>
      <c r="T97" s="78">
        <f>SUMPRODUCT(LTA!F97:AJ97,LTA!F$101:AJ$101,LTA!F$104:AJ$104)</f>
        <v>8.33</v>
      </c>
      <c r="U97" s="78">
        <f>SUMPRODUCT(LTA!F97:AJ97,LTA!F$102:AJ$102,LTA!F$104:AJ$104)</f>
        <v>79.66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505.82999999999993</v>
      </c>
      <c r="AB97" s="117">
        <f>-STOA!O97</f>
        <v>0</v>
      </c>
      <c r="AC97">
        <f t="shared" si="3"/>
        <v>13.29439865863306</v>
      </c>
      <c r="AD97">
        <f t="shared" si="4"/>
        <v>1396.9888152644685</v>
      </c>
      <c r="AE97">
        <f>'IDT-1'!C97</f>
        <v>0</v>
      </c>
      <c r="AF97" s="26"/>
      <c r="AG97">
        <f t="shared" si="5"/>
        <v>1396.9888152644685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-50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6.1052847915443333</v>
      </c>
      <c r="F98">
        <f>GT_Spot!Q98</f>
        <v>0</v>
      </c>
      <c r="G98">
        <f>PPCL_NG!Q98</f>
        <v>19.28</v>
      </c>
      <c r="H98">
        <f>PPCL_Spot!Q98</f>
        <v>5.3784181123199053</v>
      </c>
      <c r="I98">
        <f>Bawana_NG!Q98</f>
        <v>49.141965678627145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2</v>
      </c>
      <c r="N98">
        <f>'MSW BWN'!T98</f>
        <v>3.9138639999999993</v>
      </c>
      <c r="O98">
        <f>BYPL_ISGS_exbus!BB98</f>
        <v>702.85912528164761</v>
      </c>
      <c r="P98" s="77">
        <v>60.78261205896257</v>
      </c>
      <c r="Q98" s="77">
        <v>16.739999999999998</v>
      </c>
      <c r="R98" s="80">
        <v>0</v>
      </c>
      <c r="S98" s="80">
        <v>0</v>
      </c>
      <c r="T98" s="78">
        <f>SUMPRODUCT(LTA!F98:AJ98,LTA!F$101:AJ$101,LTA!F$104:AJ$104)</f>
        <v>8.34</v>
      </c>
      <c r="U98" s="78">
        <f>SUMPRODUCT(LTA!F98:AJ98,LTA!F$102:AJ$102,LTA!F$104:AJ$104)</f>
        <v>79.62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496.13</v>
      </c>
      <c r="AB98" s="117">
        <f>-STOA!O98</f>
        <v>0</v>
      </c>
      <c r="AC98">
        <f t="shared" si="3"/>
        <v>13.162078913822084</v>
      </c>
      <c r="AD98">
        <f t="shared" si="4"/>
        <v>1392.1291910092793</v>
      </c>
      <c r="AE98">
        <f>'IDT-1'!C98</f>
        <v>0</v>
      </c>
      <c r="AF98" s="26"/>
      <c r="AG98">
        <f t="shared" si="5"/>
        <v>1392.1291910092793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-45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0.25238452215779966</v>
      </c>
      <c r="F99">
        <f t="shared" si="6"/>
        <v>0</v>
      </c>
      <c r="G99">
        <f t="shared" si="6"/>
        <v>0.46271999999999947</v>
      </c>
      <c r="H99">
        <f t="shared" si="6"/>
        <v>0.23536860793873415</v>
      </c>
      <c r="I99">
        <f t="shared" si="6"/>
        <v>1.1790224309084238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4.8000000000000001E-2</v>
      </c>
      <c r="N99">
        <f t="shared" si="6"/>
        <v>9.8104241999999994E-2</v>
      </c>
      <c r="O99">
        <f t="shared" si="6"/>
        <v>15.930013540183367</v>
      </c>
      <c r="P99" s="77">
        <f t="shared" si="6"/>
        <v>1.4283565688254751</v>
      </c>
      <c r="Q99" s="77">
        <f t="shared" si="6"/>
        <v>0.40176000000000017</v>
      </c>
      <c r="R99" s="80">
        <f t="shared" si="6"/>
        <v>0.29433937042796637</v>
      </c>
      <c r="S99" s="80">
        <f t="shared" si="6"/>
        <v>0</v>
      </c>
      <c r="T99" s="78">
        <f t="shared" si="6"/>
        <v>1.4142824999999997</v>
      </c>
      <c r="U99" s="78">
        <f t="shared" si="6"/>
        <v>1.8757200000000001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-0.38897500000000002</v>
      </c>
      <c r="AA99" s="117">
        <f t="shared" si="6"/>
        <v>6.6936600000000048</v>
      </c>
      <c r="AB99" s="117">
        <f t="shared" si="6"/>
        <v>0</v>
      </c>
      <c r="AC99">
        <f t="shared" si="6"/>
        <v>0.27878405613423668</v>
      </c>
      <c r="AD99">
        <f t="shared" si="6"/>
        <v>30.433997726307542</v>
      </c>
      <c r="AE99">
        <f t="shared" si="6"/>
        <v>-0.19903325000000005</v>
      </c>
      <c r="AG99">
        <f t="shared" si="6"/>
        <v>30.234964476307546</v>
      </c>
      <c r="AI99">
        <f t="shared" si="6"/>
        <v>0</v>
      </c>
      <c r="AJ99">
        <f t="shared" si="6"/>
        <v>0</v>
      </c>
      <c r="AK99">
        <f t="shared" si="6"/>
        <v>0.75568750000000007</v>
      </c>
      <c r="AL99">
        <f t="shared" si="6"/>
        <v>-9.2499999999999999E-2</v>
      </c>
      <c r="AM99">
        <f t="shared" si="6"/>
        <v>0</v>
      </c>
      <c r="AN99">
        <f t="shared" si="6"/>
        <v>0</v>
      </c>
      <c r="AO99">
        <f t="shared" si="6"/>
        <v>0.1248375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44814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6" t="s">
        <v>143</v>
      </c>
      <c r="Q1" s="226" t="s">
        <v>144</v>
      </c>
      <c r="R1" s="229" t="s">
        <v>338</v>
      </c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7" t="s">
        <v>334</v>
      </c>
      <c r="Y1" s="224" t="s">
        <v>223</v>
      </c>
      <c r="Z1" s="224" t="s">
        <v>224</v>
      </c>
      <c r="AA1" s="228" t="s">
        <v>198</v>
      </c>
      <c r="AB1" s="228" t="s">
        <v>199</v>
      </c>
      <c r="AC1" s="27" t="s">
        <v>189</v>
      </c>
      <c r="AD1" s="217" t="s">
        <v>142</v>
      </c>
      <c r="AG1" s="217" t="s">
        <v>278</v>
      </c>
      <c r="AI1" s="224" t="s">
        <v>383</v>
      </c>
      <c r="AJ1" s="224" t="s">
        <v>384</v>
      </c>
      <c r="AK1" s="224" t="s">
        <v>385</v>
      </c>
      <c r="AL1" s="224" t="s">
        <v>386</v>
      </c>
      <c r="AM1" s="224" t="s">
        <v>387</v>
      </c>
      <c r="AN1" s="224" t="s">
        <v>388</v>
      </c>
      <c r="AO1" s="223" t="s">
        <v>412</v>
      </c>
      <c r="AP1" s="223" t="s">
        <v>413</v>
      </c>
      <c r="AQ1" s="223" t="s">
        <v>414</v>
      </c>
      <c r="AR1" s="223" t="s">
        <v>415</v>
      </c>
    </row>
    <row r="2" spans="1:44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6"/>
      <c r="Q2" s="226"/>
      <c r="R2" s="229"/>
      <c r="S2" s="79"/>
      <c r="T2" s="82" t="s">
        <v>314</v>
      </c>
      <c r="U2" s="227"/>
      <c r="V2" s="107" t="s">
        <v>303</v>
      </c>
      <c r="W2" s="107" t="s">
        <v>303</v>
      </c>
      <c r="X2" s="217"/>
      <c r="Y2" s="224"/>
      <c r="Z2" s="224"/>
      <c r="AA2" s="228"/>
      <c r="AB2" s="228"/>
      <c r="AC2" s="27">
        <f>Allocation!J1/100</f>
        <v>8.8000000000000005E-3</v>
      </c>
      <c r="AD2" s="217"/>
      <c r="AE2" t="s">
        <v>276</v>
      </c>
      <c r="AG2" s="217"/>
      <c r="AI2" s="224"/>
      <c r="AJ2" s="224"/>
      <c r="AK2" s="224"/>
      <c r="AL2" s="224"/>
      <c r="AM2" s="224"/>
      <c r="AN2" s="224"/>
      <c r="AO2" s="223"/>
      <c r="AP2" s="223"/>
      <c r="AQ2" s="223"/>
      <c r="AR2" s="223"/>
    </row>
    <row r="3" spans="1:44">
      <c r="A3" t="s">
        <v>45</v>
      </c>
      <c r="E3">
        <f>GT_NG!T3</f>
        <v>15.693982461445419</v>
      </c>
      <c r="F3">
        <f>GT_Spot!T3</f>
        <v>0</v>
      </c>
      <c r="G3">
        <f>PPCL_NG!T3</f>
        <v>23.14</v>
      </c>
      <c r="H3">
        <f>PPCL_Spot!T3</f>
        <v>7</v>
      </c>
      <c r="I3">
        <f>Bawana_NG!T3</f>
        <v>68.72999999999999</v>
      </c>
      <c r="J3">
        <f>Bawana_RLNG!T3</f>
        <v>0</v>
      </c>
      <c r="K3">
        <f>Bawana_Spot!T3</f>
        <v>0</v>
      </c>
      <c r="L3">
        <f>TWOMCL!S3</f>
        <v>6.1267902481104981</v>
      </c>
      <c r="M3">
        <f>EDWPCL!W3</f>
        <v>0</v>
      </c>
      <c r="N3">
        <f>'MSW BWN'!W3</f>
        <v>5.1800799999999985</v>
      </c>
      <c r="O3">
        <f>TPDDL_ISGS_exbus!BB3</f>
        <v>847.86906884942846</v>
      </c>
      <c r="P3" s="77">
        <v>63.47</v>
      </c>
      <c r="Q3" s="77">
        <v>20.23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366.51000000000005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319.97000000000003</v>
      </c>
      <c r="Z3" s="75">
        <f>IEX!P3</f>
        <v>0</v>
      </c>
      <c r="AA3" s="117">
        <f>STOA!J3</f>
        <v>201.98</v>
      </c>
      <c r="AB3" s="117">
        <f>-STOA!P3</f>
        <v>0</v>
      </c>
      <c r="AC3">
        <f>SUMIF(B3:AB3,"&gt;0")*$AC$2-SUMIF(B3:AB3,"&lt;0")*($AC$2/(1-$AC$2))+SUMIF(AI3:AR3,"&gt;0")*$AC$2-SUMIF(AI3:AR3,"&lt;0")*($AC$2/(1-$AC$2))</f>
        <v>17.123919309719064</v>
      </c>
      <c r="AD3">
        <f>SUM(B3:AB3,AI3:AR3)-AC3</f>
        <v>1928.7760022492655</v>
      </c>
      <c r="AE3">
        <f>'IDT-1'!F3</f>
        <v>0</v>
      </c>
      <c r="AF3" s="26"/>
      <c r="AG3">
        <f>SUM(AD3:AF3)</f>
        <v>1928.7760022492655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15.693982461445419</v>
      </c>
      <c r="F4">
        <f>GT_Spot!T4</f>
        <v>0</v>
      </c>
      <c r="G4">
        <f>PPCL_NG!T4</f>
        <v>23.14</v>
      </c>
      <c r="H4">
        <f>PPCL_Spot!T4</f>
        <v>7</v>
      </c>
      <c r="I4">
        <f>Bawana_NG!T4</f>
        <v>68.72999999999999</v>
      </c>
      <c r="J4">
        <f>Bawana_RLNG!T4</f>
        <v>0</v>
      </c>
      <c r="K4">
        <f>Bawana_Spot!T4</f>
        <v>0</v>
      </c>
      <c r="L4">
        <f>TWOMCL!S4</f>
        <v>6.1267902481104981</v>
      </c>
      <c r="M4">
        <f>EDWPCL!W4</f>
        <v>0</v>
      </c>
      <c r="N4">
        <f>'MSW BWN'!W4</f>
        <v>5.2758559999999992</v>
      </c>
      <c r="O4">
        <f>TPDDL_ISGS_exbus!BB4</f>
        <v>847.86906884942846</v>
      </c>
      <c r="P4" s="77">
        <v>63.47</v>
      </c>
      <c r="Q4" s="77">
        <v>20.23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366.27000000000004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293.79000000000002</v>
      </c>
      <c r="Z4" s="75">
        <f>IEX!P4</f>
        <v>0</v>
      </c>
      <c r="AA4" s="117">
        <f>STOA!J4</f>
        <v>201.98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16.892266138519062</v>
      </c>
      <c r="AD4">
        <f t="shared" ref="AD4:AD67" si="1">SUM(B4:AB4,AI4:AR4)-AC4</f>
        <v>1902.6834314204652</v>
      </c>
      <c r="AE4">
        <f>'IDT-1'!F4</f>
        <v>0</v>
      </c>
      <c r="AF4" s="26"/>
      <c r="AG4">
        <f t="shared" ref="AG4:AG67" si="2">SUM(AD4:AF4)</f>
        <v>1902.6834314204652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15.693982461445419</v>
      </c>
      <c r="F5">
        <f>GT_Spot!T5</f>
        <v>0</v>
      </c>
      <c r="G5">
        <f>PPCL_NG!T5</f>
        <v>23.14</v>
      </c>
      <c r="H5">
        <f>PPCL_Spot!T5</f>
        <v>7</v>
      </c>
      <c r="I5">
        <f>Bawana_NG!T5</f>
        <v>68.72999999999999</v>
      </c>
      <c r="J5">
        <f>Bawana_RLNG!T5</f>
        <v>0</v>
      </c>
      <c r="K5">
        <f>Bawana_Spot!T5</f>
        <v>0</v>
      </c>
      <c r="L5">
        <f>TWOMCL!S5</f>
        <v>6.1267902481104981</v>
      </c>
      <c r="M5">
        <f>EDWPCL!W5</f>
        <v>0</v>
      </c>
      <c r="N5">
        <f>'MSW BWN'!W5</f>
        <v>5.1800799999999985</v>
      </c>
      <c r="O5">
        <f>TPDDL_ISGS_exbus!BB5</f>
        <v>842.45029545822842</v>
      </c>
      <c r="P5" s="77">
        <v>63.47</v>
      </c>
      <c r="Q5" s="77">
        <v>20.23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365.88000000000005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267.61</v>
      </c>
      <c r="Z5" s="75">
        <f>IEX!P5</f>
        <v>0</v>
      </c>
      <c r="AA5" s="117">
        <f>STOA!J5</f>
        <v>201.98</v>
      </c>
      <c r="AB5" s="117">
        <f>-STOA!P5</f>
        <v>0</v>
      </c>
      <c r="AC5">
        <f t="shared" si="0"/>
        <v>16.609922103876507</v>
      </c>
      <c r="AD5">
        <f t="shared" si="1"/>
        <v>1870.8812260639081</v>
      </c>
      <c r="AE5">
        <f>'IDT-1'!F5</f>
        <v>0</v>
      </c>
      <c r="AF5" s="26"/>
      <c r="AG5">
        <f t="shared" si="2"/>
        <v>1870.8812260639081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15.693982461445419</v>
      </c>
      <c r="F6">
        <f>GT_Spot!T6</f>
        <v>0</v>
      </c>
      <c r="G6">
        <f>PPCL_NG!T6</f>
        <v>23.14</v>
      </c>
      <c r="H6">
        <f>PPCL_Spot!T6</f>
        <v>7</v>
      </c>
      <c r="I6">
        <f>Bawana_NG!T6</f>
        <v>68.72999999999999</v>
      </c>
      <c r="J6">
        <f>Bawana_RLNG!T6</f>
        <v>0</v>
      </c>
      <c r="K6">
        <f>Bawana_Spot!T6</f>
        <v>0</v>
      </c>
      <c r="L6">
        <f>TWOMCL!S6</f>
        <v>6.1267902481104981</v>
      </c>
      <c r="M6">
        <f>EDWPCL!W6</f>
        <v>0</v>
      </c>
      <c r="N6">
        <f>'MSW BWN'!W6</f>
        <v>5.1181759999999992</v>
      </c>
      <c r="O6">
        <f>TPDDL_ISGS_exbus!BB6</f>
        <v>842.45029545822842</v>
      </c>
      <c r="P6" s="77">
        <v>63.47</v>
      </c>
      <c r="Q6" s="77">
        <v>20.23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365.63000000000005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240.46</v>
      </c>
      <c r="Z6" s="75">
        <f>IEX!P6</f>
        <v>0</v>
      </c>
      <c r="AA6" s="117">
        <f>STOA!J6</f>
        <v>201.98</v>
      </c>
      <c r="AB6" s="117">
        <f>-STOA!P6</f>
        <v>0</v>
      </c>
      <c r="AC6">
        <f t="shared" si="0"/>
        <v>16.620905348676505</v>
      </c>
      <c r="AD6">
        <f t="shared" si="1"/>
        <v>1872.118338819108</v>
      </c>
      <c r="AE6">
        <f>'IDT-1'!F6</f>
        <v>0</v>
      </c>
      <c r="AF6" s="26"/>
      <c r="AG6">
        <f t="shared" si="2"/>
        <v>1872.118338819108</v>
      </c>
      <c r="AI6" s="75">
        <f>PXIL!J6</f>
        <v>0</v>
      </c>
      <c r="AJ6" s="75">
        <f>PXIL!P6</f>
        <v>0</v>
      </c>
      <c r="AK6" s="75">
        <f>RTM_IEX!J6</f>
        <v>28.71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10.937893789378938</v>
      </c>
      <c r="F7">
        <f>GT_Spot!T7</f>
        <v>0</v>
      </c>
      <c r="G7">
        <f>PPCL_NG!T7</f>
        <v>23.14</v>
      </c>
      <c r="H7">
        <f>PPCL_Spot!T7</f>
        <v>4.87</v>
      </c>
      <c r="I7">
        <f>Bawana_NG!T7</f>
        <v>68.72999999999999</v>
      </c>
      <c r="J7">
        <f>Bawana_RLNG!T7</f>
        <v>0</v>
      </c>
      <c r="K7">
        <f>Bawana_Spot!T7</f>
        <v>0</v>
      </c>
      <c r="L7">
        <f>TWOMCL!S7</f>
        <v>6.1267902481104981</v>
      </c>
      <c r="M7">
        <f>EDWPCL!W7</f>
        <v>0</v>
      </c>
      <c r="N7">
        <f>'MSW BWN'!W7</f>
        <v>4.8775679999999992</v>
      </c>
      <c r="O7">
        <f>TPDDL_ISGS_exbus!BB7</f>
        <v>833.29772127422837</v>
      </c>
      <c r="P7" s="77">
        <v>63.47</v>
      </c>
      <c r="Q7" s="77">
        <v>20.23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365.31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209.43</v>
      </c>
      <c r="Z7" s="75">
        <f>IEX!P7</f>
        <v>0</v>
      </c>
      <c r="AA7" s="117">
        <f>STOA!J7</f>
        <v>201.88</v>
      </c>
      <c r="AB7" s="117">
        <f>-STOA!P7</f>
        <v>0</v>
      </c>
      <c r="AC7">
        <f t="shared" si="0"/>
        <v>15.948239765143116</v>
      </c>
      <c r="AD7">
        <f t="shared" si="1"/>
        <v>1796.3517335465745</v>
      </c>
      <c r="AE7">
        <f>'IDT-1'!F7</f>
        <v>0</v>
      </c>
      <c r="AF7" s="26"/>
      <c r="AG7">
        <f t="shared" si="2"/>
        <v>1796.3517335465745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10.937893789378938</v>
      </c>
      <c r="F8">
        <f>GT_Spot!T8</f>
        <v>0</v>
      </c>
      <c r="G8">
        <f>PPCL_NG!T8</f>
        <v>23.14</v>
      </c>
      <c r="H8">
        <f>PPCL_Spot!T8</f>
        <v>5.0915911222256955</v>
      </c>
      <c r="I8">
        <f>Bawana_NG!T8</f>
        <v>68.72999999999999</v>
      </c>
      <c r="J8">
        <f>Bawana_RLNG!T8</f>
        <v>0</v>
      </c>
      <c r="K8">
        <f>Bawana_Spot!T8</f>
        <v>0</v>
      </c>
      <c r="L8">
        <f>TWOMCL!S8</f>
        <v>6.1267902481104981</v>
      </c>
      <c r="M8">
        <f>EDWPCL!W8</f>
        <v>0</v>
      </c>
      <c r="N8">
        <f>'MSW BWN'!W8</f>
        <v>5.0013759999999987</v>
      </c>
      <c r="O8">
        <f>TPDDL_ISGS_exbus!BB8</f>
        <v>832.75813554702847</v>
      </c>
      <c r="P8" s="77">
        <v>63.47</v>
      </c>
      <c r="Q8" s="77">
        <v>20.23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365.03000000000003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191.01</v>
      </c>
      <c r="Z8" s="75">
        <f>IEX!P8</f>
        <v>0</v>
      </c>
      <c r="AA8" s="117">
        <f>STOA!J8</f>
        <v>201.88</v>
      </c>
      <c r="AB8" s="117">
        <f>-STOA!P8</f>
        <v>0</v>
      </c>
      <c r="AC8">
        <f t="shared" si="0"/>
        <v>15.781970923019344</v>
      </c>
      <c r="AD8">
        <f t="shared" si="1"/>
        <v>1777.6238157837242</v>
      </c>
      <c r="AE8">
        <f>'IDT-1'!F8</f>
        <v>0</v>
      </c>
      <c r="AF8" s="26"/>
      <c r="AG8">
        <f t="shared" si="2"/>
        <v>1777.6238157837242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10.937893789378938</v>
      </c>
      <c r="F9">
        <f>GT_Spot!T9</f>
        <v>0</v>
      </c>
      <c r="G9">
        <f>PPCL_NG!T9</f>
        <v>23.14</v>
      </c>
      <c r="H9">
        <f>PPCL_Spot!T9</f>
        <v>5.0915911222256955</v>
      </c>
      <c r="I9">
        <f>Bawana_NG!T9</f>
        <v>68.72999999999999</v>
      </c>
      <c r="J9">
        <f>Bawana_RLNG!T9</f>
        <v>0</v>
      </c>
      <c r="K9">
        <f>Bawana_Spot!T9</f>
        <v>0</v>
      </c>
      <c r="L9">
        <f>TWOMCL!S9</f>
        <v>6.1267902481104981</v>
      </c>
      <c r="M9">
        <f>EDWPCL!W9</f>
        <v>0</v>
      </c>
      <c r="N9">
        <f>'MSW BWN'!W9</f>
        <v>5.2758559999999992</v>
      </c>
      <c r="O9">
        <f>TPDDL_ISGS_exbus!BB9</f>
        <v>831.46080352142849</v>
      </c>
      <c r="P9" s="77">
        <v>63.47</v>
      </c>
      <c r="Q9" s="77">
        <v>20.23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364.66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178.4</v>
      </c>
      <c r="Z9" s="75">
        <f>IEX!P9</f>
        <v>0</v>
      </c>
      <c r="AA9" s="117">
        <f>STOA!J9</f>
        <v>201.88</v>
      </c>
      <c r="AB9" s="117">
        <f>-STOA!P9</f>
        <v>0</v>
      </c>
      <c r="AC9">
        <f t="shared" si="0"/>
        <v>16.213321825194068</v>
      </c>
      <c r="AD9">
        <f t="shared" si="1"/>
        <v>1826.2096128559499</v>
      </c>
      <c r="AE9">
        <f>'IDT-1'!F9</f>
        <v>0</v>
      </c>
      <c r="AF9" s="26"/>
      <c r="AG9">
        <f t="shared" si="2"/>
        <v>1826.2096128559499</v>
      </c>
      <c r="AI9" s="75">
        <f>PXIL!J9</f>
        <v>0</v>
      </c>
      <c r="AJ9" s="75">
        <f>PXIL!P9</f>
        <v>0</v>
      </c>
      <c r="AK9" s="75">
        <f>RTM_IEX!J9</f>
        <v>63.02</v>
      </c>
      <c r="AL9" s="75">
        <f>RTM_IEX!P9</f>
        <v>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10.937893789378938</v>
      </c>
      <c r="F10">
        <f>GT_Spot!T10</f>
        <v>0</v>
      </c>
      <c r="G10">
        <f>PPCL_NG!T10</f>
        <v>23.14</v>
      </c>
      <c r="H10">
        <f>PPCL_Spot!T10</f>
        <v>5.0915911222256955</v>
      </c>
      <c r="I10">
        <f>Bawana_NG!T10</f>
        <v>68.72999999999999</v>
      </c>
      <c r="J10">
        <f>Bawana_RLNG!T10</f>
        <v>0</v>
      </c>
      <c r="K10">
        <f>Bawana_Spot!T10</f>
        <v>0</v>
      </c>
      <c r="L10">
        <f>TWOMCL!S10</f>
        <v>6.1267902481104981</v>
      </c>
      <c r="M10">
        <f>EDWPCL!W10</f>
        <v>0</v>
      </c>
      <c r="N10">
        <f>'MSW BWN'!W10</f>
        <v>5.2980479999999979</v>
      </c>
      <c r="O10">
        <f>TPDDL_ISGS_exbus!BB10</f>
        <v>831.46880578582852</v>
      </c>
      <c r="P10" s="77">
        <v>63.47</v>
      </c>
      <c r="Q10" s="77">
        <v>20.23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364.42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161.91999999999999</v>
      </c>
      <c r="Z10" s="75">
        <f>IEX!P10</f>
        <v>0</v>
      </c>
      <c r="AA10" s="117">
        <f>STOA!J10</f>
        <v>201.88</v>
      </c>
      <c r="AB10" s="117">
        <f>-STOA!P10</f>
        <v>0</v>
      </c>
      <c r="AC10">
        <f t="shared" si="0"/>
        <v>16.023859534720785</v>
      </c>
      <c r="AD10">
        <f t="shared" si="1"/>
        <v>1804.8692694108231</v>
      </c>
      <c r="AE10">
        <f>'IDT-1'!F10</f>
        <v>0</v>
      </c>
      <c r="AF10" s="26"/>
      <c r="AG10">
        <f t="shared" si="2"/>
        <v>1804.8692694108231</v>
      </c>
      <c r="AI10" s="75">
        <f>PXIL!J10</f>
        <v>0</v>
      </c>
      <c r="AJ10" s="75">
        <f>PXIL!P10</f>
        <v>0</v>
      </c>
      <c r="AK10" s="75">
        <f>RTM_IEX!J10</f>
        <v>58.18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10.940259740259741</v>
      </c>
      <c r="F11">
        <f>GT_Spot!T11</f>
        <v>0</v>
      </c>
      <c r="G11">
        <f>PPCL_NG!T11</f>
        <v>23.14</v>
      </c>
      <c r="H11">
        <f>PPCL_Spot!T11</f>
        <v>5.0915911222256955</v>
      </c>
      <c r="I11">
        <f>Bawana_NG!T11</f>
        <v>69.172740599865293</v>
      </c>
      <c r="J11">
        <f>Bawana_RLNG!T11</f>
        <v>0</v>
      </c>
      <c r="K11">
        <f>Bawana_Spot!T11</f>
        <v>0</v>
      </c>
      <c r="L11">
        <f>TWOMCL!S11</f>
        <v>6.1267902481104981</v>
      </c>
      <c r="M11">
        <f>EDWPCL!W11</f>
        <v>0</v>
      </c>
      <c r="N11">
        <f>'MSW BWN'!W11</f>
        <v>5.0177279999999991</v>
      </c>
      <c r="O11">
        <f>TPDDL_ISGS_exbus!BB11</f>
        <v>833.21852908905259</v>
      </c>
      <c r="P11" s="77">
        <v>63.47</v>
      </c>
      <c r="Q11" s="77">
        <v>20.23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363.78000000000003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140.59</v>
      </c>
      <c r="Z11" s="75">
        <f>IEX!P11</f>
        <v>0</v>
      </c>
      <c r="AA11" s="117">
        <f>STOA!J11</f>
        <v>201.88</v>
      </c>
      <c r="AB11" s="117">
        <f>-STOA!P11</f>
        <v>0</v>
      </c>
      <c r="AC11">
        <f t="shared" si="0"/>
        <v>15.548699221435722</v>
      </c>
      <c r="AD11">
        <f t="shared" si="1"/>
        <v>1751.348939578078</v>
      </c>
      <c r="AE11">
        <f>'IDT-1'!F11</f>
        <v>0</v>
      </c>
      <c r="AF11" s="26"/>
      <c r="AG11">
        <f t="shared" si="2"/>
        <v>1751.348939578078</v>
      </c>
      <c r="AI11" s="75">
        <f>PXIL!J11</f>
        <v>0</v>
      </c>
      <c r="AJ11" s="75">
        <f>PXIL!P11</f>
        <v>0</v>
      </c>
      <c r="AK11" s="75">
        <f>RTM_IEX!J11</f>
        <v>24.24</v>
      </c>
      <c r="AL11" s="75">
        <f>RTM_IEX!P11</f>
        <v>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10.940259740259741</v>
      </c>
      <c r="F12">
        <f>GT_Spot!T12</f>
        <v>0</v>
      </c>
      <c r="G12">
        <f>PPCL_NG!T12</f>
        <v>23.14</v>
      </c>
      <c r="H12">
        <f>PPCL_Spot!T12</f>
        <v>5.0915911222256955</v>
      </c>
      <c r="I12">
        <f>Bawana_NG!T12</f>
        <v>69.172740599865293</v>
      </c>
      <c r="J12">
        <f>Bawana_RLNG!T12</f>
        <v>0</v>
      </c>
      <c r="K12">
        <f>Bawana_Spot!T12</f>
        <v>0</v>
      </c>
      <c r="L12">
        <f>TWOMCL!S12</f>
        <v>6.1267902481104981</v>
      </c>
      <c r="M12">
        <f>EDWPCL!W12</f>
        <v>0</v>
      </c>
      <c r="N12">
        <f>'MSW BWN'!W12</f>
        <v>5.0457599999999996</v>
      </c>
      <c r="O12">
        <f>TPDDL_ISGS_exbus!BB12</f>
        <v>831.29807150092506</v>
      </c>
      <c r="P12" s="77">
        <v>63.47</v>
      </c>
      <c r="Q12" s="77">
        <v>20.23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363.53000000000003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122.17</v>
      </c>
      <c r="Z12" s="75">
        <f>IEX!P12</f>
        <v>0</v>
      </c>
      <c r="AA12" s="117">
        <f>STOA!J12</f>
        <v>201.88</v>
      </c>
      <c r="AB12" s="117">
        <f>-STOA!P12</f>
        <v>0</v>
      </c>
      <c r="AC12">
        <f t="shared" si="0"/>
        <v>15.410429876260199</v>
      </c>
      <c r="AD12">
        <f t="shared" si="1"/>
        <v>1735.7747833351259</v>
      </c>
      <c r="AE12">
        <f>'IDT-1'!F12</f>
        <v>0</v>
      </c>
      <c r="AF12" s="26"/>
      <c r="AG12">
        <f t="shared" si="2"/>
        <v>1735.7747833351259</v>
      </c>
      <c r="AI12" s="75">
        <f>PXIL!J12</f>
        <v>0</v>
      </c>
      <c r="AJ12" s="75">
        <f>PXIL!P12</f>
        <v>0</v>
      </c>
      <c r="AK12" s="75">
        <f>RTM_IEX!J12</f>
        <v>29.09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10.940259740259741</v>
      </c>
      <c r="F13">
        <f>GT_Spot!T13</f>
        <v>0</v>
      </c>
      <c r="G13">
        <f>PPCL_NG!T13</f>
        <v>23.14</v>
      </c>
      <c r="H13">
        <f>PPCL_Spot!T13</f>
        <v>4.87</v>
      </c>
      <c r="I13">
        <f>Bawana_NG!T13</f>
        <v>69.172740599865293</v>
      </c>
      <c r="J13">
        <f>Bawana_RLNG!T13</f>
        <v>0</v>
      </c>
      <c r="K13">
        <f>Bawana_Spot!T13</f>
        <v>0</v>
      </c>
      <c r="L13">
        <f>TWOMCL!S13</f>
        <v>6.1267902481104981</v>
      </c>
      <c r="M13">
        <f>EDWPCL!W13</f>
        <v>0</v>
      </c>
      <c r="N13">
        <f>'MSW BWN'!W13</f>
        <v>5.163727999999999</v>
      </c>
      <c r="O13">
        <f>TPDDL_ISGS_exbus!BB13</f>
        <v>841.93585971142306</v>
      </c>
      <c r="P13" s="77">
        <v>63.47</v>
      </c>
      <c r="Q13" s="77">
        <v>20.23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360.68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104.72</v>
      </c>
      <c r="Z13" s="75">
        <f>IEX!P13</f>
        <v>0</v>
      </c>
      <c r="AA13" s="117">
        <f>STOA!J13</f>
        <v>201.88</v>
      </c>
      <c r="AB13" s="117">
        <f>-STOA!P13</f>
        <v>0</v>
      </c>
      <c r="AC13">
        <f t="shared" si="0"/>
        <v>15.290451717091882</v>
      </c>
      <c r="AD13">
        <f t="shared" si="1"/>
        <v>1672.038926582567</v>
      </c>
      <c r="AE13">
        <f>'IDT-1'!F13</f>
        <v>0</v>
      </c>
      <c r="AF13" s="26"/>
      <c r="AG13">
        <f t="shared" si="2"/>
        <v>1672.038926582567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-25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10.940259740259741</v>
      </c>
      <c r="F14">
        <f>GT_Spot!T14</f>
        <v>0</v>
      </c>
      <c r="G14">
        <f>PPCL_NG!T14</f>
        <v>23.14</v>
      </c>
      <c r="H14">
        <f>PPCL_Spot!T14</f>
        <v>5.0915911222256955</v>
      </c>
      <c r="I14">
        <f>Bawana_NG!T14</f>
        <v>69.172740599865293</v>
      </c>
      <c r="J14">
        <f>Bawana_RLNG!T14</f>
        <v>0</v>
      </c>
      <c r="K14">
        <f>Bawana_Spot!T14</f>
        <v>0</v>
      </c>
      <c r="L14">
        <f>TWOMCL!S14</f>
        <v>6.1267902481104981</v>
      </c>
      <c r="M14">
        <f>EDWPCL!W14</f>
        <v>0</v>
      </c>
      <c r="N14">
        <f>'MSW BWN'!W14</f>
        <v>5.1859199999999994</v>
      </c>
      <c r="O14">
        <f>TPDDL_ISGS_exbus!BB14</f>
        <v>837.30649469269292</v>
      </c>
      <c r="P14" s="77">
        <v>63.47</v>
      </c>
      <c r="Q14" s="77">
        <v>20.23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360.54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84.36</v>
      </c>
      <c r="Z14" s="75">
        <f>IEX!P14</f>
        <v>0</v>
      </c>
      <c r="AA14" s="117">
        <f>STOA!J14</f>
        <v>201.88</v>
      </c>
      <c r="AB14" s="117">
        <f>-STOA!P14</f>
        <v>0</v>
      </c>
      <c r="AC14">
        <f t="shared" si="0"/>
        <v>15.148089408347756</v>
      </c>
      <c r="AD14">
        <f t="shared" si="1"/>
        <v>1706.2257069948064</v>
      </c>
      <c r="AE14">
        <f>'IDT-1'!F14</f>
        <v>0</v>
      </c>
      <c r="AF14" s="26"/>
      <c r="AG14">
        <f t="shared" si="2"/>
        <v>1706.2257069948064</v>
      </c>
      <c r="AI14" s="75">
        <f>PXIL!J14</f>
        <v>0</v>
      </c>
      <c r="AJ14" s="75">
        <f>PXIL!P14</f>
        <v>0</v>
      </c>
      <c r="AK14" s="75">
        <f>RTM_IEX!J14</f>
        <v>33.93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10.614656771799631</v>
      </c>
      <c r="F15">
        <f>GT_Spot!T15</f>
        <v>0</v>
      </c>
      <c r="G15">
        <f>PPCL_NG!T15</f>
        <v>23.14</v>
      </c>
      <c r="H15">
        <f>PPCL_Spot!T15</f>
        <v>5.0915911222256955</v>
      </c>
      <c r="I15">
        <f>Bawana_NG!T15</f>
        <v>69.172740599865293</v>
      </c>
      <c r="J15">
        <f>Bawana_RLNG!T15</f>
        <v>0</v>
      </c>
      <c r="K15">
        <f>Bawana_Spot!T15</f>
        <v>0</v>
      </c>
      <c r="L15">
        <f>TWOMCL!S15</f>
        <v>6.1267902481104981</v>
      </c>
      <c r="M15">
        <f>EDWPCL!W15</f>
        <v>0</v>
      </c>
      <c r="N15">
        <f>'MSW BWN'!W15</f>
        <v>5.1695679999999999</v>
      </c>
      <c r="O15">
        <f>TPDDL_ISGS_exbus!BB15</f>
        <v>828.01995585565794</v>
      </c>
      <c r="P15" s="77">
        <v>63.47</v>
      </c>
      <c r="Q15" s="77">
        <v>20.23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359.97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57.21</v>
      </c>
      <c r="Z15" s="75">
        <f>IEX!P15</f>
        <v>0</v>
      </c>
      <c r="AA15" s="117">
        <f>STOA!J15</f>
        <v>201.79</v>
      </c>
      <c r="AB15" s="117">
        <f>-STOA!P15</f>
        <v>0</v>
      </c>
      <c r="AC15">
        <f t="shared" si="0"/>
        <v>14.697609213303306</v>
      </c>
      <c r="AD15">
        <f t="shared" si="1"/>
        <v>1615.3076933843556</v>
      </c>
      <c r="AE15">
        <f>'IDT-1'!F15</f>
        <v>0</v>
      </c>
      <c r="AF15" s="26"/>
      <c r="AG15">
        <f t="shared" si="2"/>
        <v>1615.3076933843556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-20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10.614656771799631</v>
      </c>
      <c r="F16">
        <f>GT_Spot!T16</f>
        <v>0</v>
      </c>
      <c r="G16">
        <f>PPCL_NG!T16</f>
        <v>23.14</v>
      </c>
      <c r="H16">
        <f>PPCL_Spot!T16</f>
        <v>5.090267568362246</v>
      </c>
      <c r="I16">
        <f>Bawana_NG!T16</f>
        <v>69.172740599865293</v>
      </c>
      <c r="J16">
        <f>Bawana_RLNG!T16</f>
        <v>0</v>
      </c>
      <c r="K16">
        <f>Bawana_Spot!T16</f>
        <v>0</v>
      </c>
      <c r="L16">
        <f>TWOMCL!S16</f>
        <v>6.1267902481104981</v>
      </c>
      <c r="M16">
        <f>EDWPCL!W16</f>
        <v>0</v>
      </c>
      <c r="N16">
        <f>'MSW BWN'!W16</f>
        <v>5.0340799999999986</v>
      </c>
      <c r="O16">
        <f>TPDDL_ISGS_exbus!BB16</f>
        <v>823.91801114998805</v>
      </c>
      <c r="P16" s="77">
        <v>63.47</v>
      </c>
      <c r="Q16" s="77">
        <v>20.23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359.8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43.63</v>
      </c>
      <c r="Z16" s="75">
        <f>IEX!P16</f>
        <v>0</v>
      </c>
      <c r="AA16" s="117">
        <f>STOA!J16</f>
        <v>201.79</v>
      </c>
      <c r="AB16" s="117">
        <f>-STOA!P16</f>
        <v>0</v>
      </c>
      <c r="AC16">
        <f t="shared" si="0"/>
        <v>14.575057607775507</v>
      </c>
      <c r="AD16">
        <f t="shared" si="1"/>
        <v>1641.6814887303501</v>
      </c>
      <c r="AE16">
        <f>'IDT-1'!F16</f>
        <v>2.2879999999999998</v>
      </c>
      <c r="AF16" s="26"/>
      <c r="AG16">
        <f t="shared" si="2"/>
        <v>1643.9694887303501</v>
      </c>
      <c r="AI16" s="75">
        <f>PXIL!J16</f>
        <v>0</v>
      </c>
      <c r="AJ16" s="75">
        <f>PXIL!P16</f>
        <v>0</v>
      </c>
      <c r="AK16" s="75">
        <f>RTM_IEX!J16</f>
        <v>24.24</v>
      </c>
      <c r="AL16" s="75">
        <f>RTM_IEX!P16</f>
        <v>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10.614656771799631</v>
      </c>
      <c r="F17">
        <f>GT_Spot!T17</f>
        <v>0</v>
      </c>
      <c r="G17">
        <f>PPCL_NG!T17</f>
        <v>23.14</v>
      </c>
      <c r="H17">
        <f>PPCL_Spot!T17</f>
        <v>5.4084092913848858</v>
      </c>
      <c r="I17">
        <f>Bawana_NG!T17</f>
        <v>69.172740599865293</v>
      </c>
      <c r="J17">
        <f>Bawana_RLNG!T17</f>
        <v>0</v>
      </c>
      <c r="K17">
        <f>Bawana_Spot!T17</f>
        <v>0</v>
      </c>
      <c r="L17">
        <f>TWOMCL!S17</f>
        <v>6.1267902481104981</v>
      </c>
      <c r="M17">
        <f>EDWPCL!W17</f>
        <v>0</v>
      </c>
      <c r="N17">
        <f>'MSW BWN'!W17</f>
        <v>4.6755039999999992</v>
      </c>
      <c r="O17">
        <f>TPDDL_ISGS_exbus!BB17</f>
        <v>828.46221309798807</v>
      </c>
      <c r="P17" s="77">
        <v>63.47</v>
      </c>
      <c r="Q17" s="77">
        <v>20.23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359.47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22.3</v>
      </c>
      <c r="Z17" s="75">
        <f>IEX!P17</f>
        <v>0</v>
      </c>
      <c r="AA17" s="117">
        <f>STOA!J17</f>
        <v>201.79</v>
      </c>
      <c r="AB17" s="117">
        <f>-STOA!P17</f>
        <v>0</v>
      </c>
      <c r="AC17">
        <f t="shared" si="0"/>
        <v>14.210770763280507</v>
      </c>
      <c r="AD17">
        <f t="shared" si="1"/>
        <v>1600.6495432458678</v>
      </c>
      <c r="AE17">
        <f>'IDT-1'!F17</f>
        <v>9.1530000000000005</v>
      </c>
      <c r="AF17" s="26"/>
      <c r="AG17">
        <f t="shared" si="2"/>
        <v>1609.8025432458678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10.614656771799631</v>
      </c>
      <c r="F18">
        <f>GT_Spot!T18</f>
        <v>0</v>
      </c>
      <c r="G18">
        <f>PPCL_NG!T18</f>
        <v>23.14</v>
      </c>
      <c r="H18">
        <f>PPCL_Spot!T18</f>
        <v>5.4084092913848858</v>
      </c>
      <c r="I18">
        <f>Bawana_NG!T18</f>
        <v>69.172740599865293</v>
      </c>
      <c r="J18">
        <f>Bawana_RLNG!T18</f>
        <v>0</v>
      </c>
      <c r="K18">
        <f>Bawana_Spot!T18</f>
        <v>0</v>
      </c>
      <c r="L18">
        <f>TWOMCL!S18</f>
        <v>6.1267902481104981</v>
      </c>
      <c r="M18">
        <f>EDWPCL!W18</f>
        <v>0</v>
      </c>
      <c r="N18">
        <f>'MSW BWN'!W18</f>
        <v>4.7537599999999998</v>
      </c>
      <c r="O18">
        <f>TPDDL_ISGS_exbus!BB18</f>
        <v>828.46221309798807</v>
      </c>
      <c r="P18" s="77">
        <v>63.47</v>
      </c>
      <c r="Q18" s="77">
        <v>20.23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358.99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201.79</v>
      </c>
      <c r="AB18" s="117">
        <f>-STOA!P18</f>
        <v>0</v>
      </c>
      <c r="AC18">
        <f t="shared" si="0"/>
        <v>14.010995416080506</v>
      </c>
      <c r="AD18">
        <f t="shared" si="1"/>
        <v>1578.1475745930679</v>
      </c>
      <c r="AE18">
        <f>'IDT-1'!F18</f>
        <v>16.018999999999998</v>
      </c>
      <c r="AF18" s="26"/>
      <c r="AG18">
        <f t="shared" si="2"/>
        <v>1594.1665745930679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10.614656771799631</v>
      </c>
      <c r="F19">
        <f>GT_Spot!T19</f>
        <v>0</v>
      </c>
      <c r="G19">
        <f>PPCL_NG!T19</f>
        <v>23.14</v>
      </c>
      <c r="H19">
        <f>PPCL_Spot!T19</f>
        <v>5.1715210355987047</v>
      </c>
      <c r="I19">
        <f>Bawana_NG!T19</f>
        <v>69.172740599865293</v>
      </c>
      <c r="J19">
        <f>Bawana_RLNG!T19</f>
        <v>0</v>
      </c>
      <c r="K19">
        <f>Bawana_Spot!T19</f>
        <v>0</v>
      </c>
      <c r="L19">
        <f>TWOMCL!S19</f>
        <v>6.1267902481104981</v>
      </c>
      <c r="M19">
        <f>EDWPCL!W19</f>
        <v>0</v>
      </c>
      <c r="N19">
        <f>'MSW BWN'!W19</f>
        <v>5.0177279999999991</v>
      </c>
      <c r="O19">
        <f>TPDDL_ISGS_exbus!BB19</f>
        <v>828.06205201718797</v>
      </c>
      <c r="P19" s="77">
        <v>63.47</v>
      </c>
      <c r="Q19" s="77">
        <v>20.23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354.63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201.7</v>
      </c>
      <c r="AB19" s="117">
        <f>-STOA!P19</f>
        <v>0</v>
      </c>
      <c r="AC19">
        <f t="shared" si="0"/>
        <v>14.323677401206361</v>
      </c>
      <c r="AD19">
        <f t="shared" si="1"/>
        <v>1533.0118112713558</v>
      </c>
      <c r="AE19">
        <f>'IDT-1'!F19</f>
        <v>-3.3780000000000001</v>
      </c>
      <c r="AF19" s="26"/>
      <c r="AG19">
        <f t="shared" si="2"/>
        <v>1529.6338112713559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-40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10.614656771799631</v>
      </c>
      <c r="F20">
        <f>GT_Spot!T20</f>
        <v>0</v>
      </c>
      <c r="G20">
        <f>PPCL_NG!T20</f>
        <v>23.14</v>
      </c>
      <c r="H20">
        <f>PPCL_Spot!T20</f>
        <v>5.4084092913848858</v>
      </c>
      <c r="I20">
        <f>Bawana_NG!T20</f>
        <v>69.172740599865293</v>
      </c>
      <c r="J20">
        <f>Bawana_RLNG!T20</f>
        <v>0</v>
      </c>
      <c r="K20">
        <f>Bawana_Spot!T20</f>
        <v>0</v>
      </c>
      <c r="L20">
        <f>TWOMCL!S20</f>
        <v>6.1267902481104981</v>
      </c>
      <c r="M20">
        <f>EDWPCL!W20</f>
        <v>0</v>
      </c>
      <c r="N20">
        <f>'MSW BWN'!W20</f>
        <v>4.8215039999999991</v>
      </c>
      <c r="O20">
        <f>TPDDL_ISGS_exbus!BB20</f>
        <v>828.06205201718797</v>
      </c>
      <c r="P20" s="77">
        <v>63.47</v>
      </c>
      <c r="Q20" s="77">
        <v>20.23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354.61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0</v>
      </c>
      <c r="AA20" s="117">
        <f>STOA!J20</f>
        <v>201.7</v>
      </c>
      <c r="AB20" s="117">
        <f>-STOA!P20</f>
        <v>0</v>
      </c>
      <c r="AC20">
        <f t="shared" si="0"/>
        <v>13.968734145769464</v>
      </c>
      <c r="AD20">
        <f t="shared" si="1"/>
        <v>1573.3874187825786</v>
      </c>
      <c r="AE20">
        <f>'IDT-1'!F20</f>
        <v>-22.225000000000001</v>
      </c>
      <c r="AF20" s="26"/>
      <c r="AG20">
        <f t="shared" si="2"/>
        <v>1551.1624187825787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10.614656771799631</v>
      </c>
      <c r="F21">
        <f>GT_Spot!T21</f>
        <v>0</v>
      </c>
      <c r="G21">
        <f>PPCL_NG!T21</f>
        <v>23.14</v>
      </c>
      <c r="H21">
        <f>PPCL_Spot!T21</f>
        <v>5.4084092913848858</v>
      </c>
      <c r="I21">
        <f>Bawana_NG!T21</f>
        <v>69.172740599865293</v>
      </c>
      <c r="J21">
        <f>Bawana_RLNG!T21</f>
        <v>0</v>
      </c>
      <c r="K21">
        <f>Bawana_Spot!T21</f>
        <v>0</v>
      </c>
      <c r="L21">
        <f>TWOMCL!S21</f>
        <v>6.1267902481104981</v>
      </c>
      <c r="M21">
        <f>EDWPCL!W21</f>
        <v>0</v>
      </c>
      <c r="N21">
        <f>'MSW BWN'!W21</f>
        <v>4.9838559999999994</v>
      </c>
      <c r="O21">
        <f>TPDDL_ISGS_exbus!BB21</f>
        <v>826.90520800678803</v>
      </c>
      <c r="P21" s="77">
        <v>63.47</v>
      </c>
      <c r="Q21" s="77">
        <v>20.23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354.76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0</v>
      </c>
      <c r="AA21" s="117">
        <f>STOA!J21</f>
        <v>201.7</v>
      </c>
      <c r="AB21" s="117">
        <f>-STOA!P21</f>
        <v>0</v>
      </c>
      <c r="AC21">
        <f t="shared" si="0"/>
        <v>14.227646441743806</v>
      </c>
      <c r="AD21">
        <f t="shared" si="1"/>
        <v>1542.2840144762044</v>
      </c>
      <c r="AE21">
        <f>'IDT-1'!F21</f>
        <v>-39.259</v>
      </c>
      <c r="AF21" s="26"/>
      <c r="AG21">
        <f t="shared" si="2"/>
        <v>1503.0250144762044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-30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10.614656771799631</v>
      </c>
      <c r="F22">
        <f>GT_Spot!T22</f>
        <v>0</v>
      </c>
      <c r="G22">
        <f>PPCL_NG!T22</f>
        <v>23.14</v>
      </c>
      <c r="H22">
        <f>PPCL_Spot!T22</f>
        <v>5.4084092913848858</v>
      </c>
      <c r="I22">
        <f>Bawana_NG!T22</f>
        <v>69.172740599865293</v>
      </c>
      <c r="J22">
        <f>Bawana_RLNG!T22</f>
        <v>0</v>
      </c>
      <c r="K22">
        <f>Bawana_Spot!T22</f>
        <v>0</v>
      </c>
      <c r="L22">
        <f>TWOMCL!S22</f>
        <v>6.1267902481104981</v>
      </c>
      <c r="M22">
        <f>EDWPCL!W22</f>
        <v>0</v>
      </c>
      <c r="N22">
        <f>'MSW BWN'!W22</f>
        <v>4.8939199999999996</v>
      </c>
      <c r="O22">
        <f>TPDDL_ISGS_exbus!BB22</f>
        <v>826.90520800678803</v>
      </c>
      <c r="P22" s="77">
        <v>63.47</v>
      </c>
      <c r="Q22" s="77">
        <v>20.23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354.61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0</v>
      </c>
      <c r="AA22" s="117">
        <f>STOA!J22</f>
        <v>201.7</v>
      </c>
      <c r="AB22" s="117">
        <f>-STOA!P22</f>
        <v>0</v>
      </c>
      <c r="AC22">
        <f t="shared" si="0"/>
        <v>14.129823179277945</v>
      </c>
      <c r="AD22">
        <f t="shared" si="1"/>
        <v>1591.5319017386705</v>
      </c>
      <c r="AE22">
        <f>'IDT-1'!F22</f>
        <v>-58.209000000000003</v>
      </c>
      <c r="AF22" s="26"/>
      <c r="AG22">
        <f t="shared" si="2"/>
        <v>1533.3229017386705</v>
      </c>
      <c r="AI22" s="75">
        <f>PXIL!J22</f>
        <v>0</v>
      </c>
      <c r="AJ22" s="75">
        <f>PXIL!P22</f>
        <v>0</v>
      </c>
      <c r="AK22" s="75">
        <f>RTM_IEX!J22</f>
        <v>19.39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10.614656771799631</v>
      </c>
      <c r="F23">
        <f>GT_Spot!T23</f>
        <v>0</v>
      </c>
      <c r="G23">
        <f>PPCL_NG!T23</f>
        <v>23.14</v>
      </c>
      <c r="H23">
        <f>PPCL_Spot!T23</f>
        <v>5.4084092913848858</v>
      </c>
      <c r="I23">
        <f>Bawana_NG!T23</f>
        <v>69.390000000000015</v>
      </c>
      <c r="J23">
        <f>Bawana_RLNG!T23</f>
        <v>0</v>
      </c>
      <c r="K23">
        <f>Bawana_Spot!T23</f>
        <v>0</v>
      </c>
      <c r="L23">
        <f>TWOMCL!S23</f>
        <v>6.1267902481104981</v>
      </c>
      <c r="M23">
        <f>EDWPCL!W23</f>
        <v>0</v>
      </c>
      <c r="N23">
        <f>'MSW BWN'!W23</f>
        <v>4.9896959999999995</v>
      </c>
      <c r="O23">
        <f>TPDDL_ISGS_exbus!BB23</f>
        <v>833.27883984127391</v>
      </c>
      <c r="P23" s="77">
        <v>63.47</v>
      </c>
      <c r="Q23" s="77">
        <v>20.23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354.5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0</v>
      </c>
      <c r="AA23" s="117">
        <f>STOA!J23</f>
        <v>201.7</v>
      </c>
      <c r="AB23" s="117">
        <f>-STOA!P23</f>
        <v>0</v>
      </c>
      <c r="AC23">
        <f t="shared" si="0"/>
        <v>14.327800314219443</v>
      </c>
      <c r="AD23">
        <f t="shared" si="1"/>
        <v>1543.5205918383494</v>
      </c>
      <c r="AE23">
        <f>'IDT-1'!F23</f>
        <v>-77.305000000000007</v>
      </c>
      <c r="AF23" s="26"/>
      <c r="AG23">
        <f t="shared" si="2"/>
        <v>1466.2155918383494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-35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10.614656771799631</v>
      </c>
      <c r="F24">
        <f>GT_Spot!T24</f>
        <v>0</v>
      </c>
      <c r="G24">
        <f>PPCL_NG!T24</f>
        <v>23.14</v>
      </c>
      <c r="H24">
        <f>PPCL_Spot!T24</f>
        <v>5.4084092913848858</v>
      </c>
      <c r="I24">
        <f>Bawana_NG!T24</f>
        <v>69.390000000000015</v>
      </c>
      <c r="J24">
        <f>Bawana_RLNG!T24</f>
        <v>0</v>
      </c>
      <c r="K24">
        <f>Bawana_Spot!T24</f>
        <v>0</v>
      </c>
      <c r="L24">
        <f>TWOMCL!S24</f>
        <v>6.1267902481104981</v>
      </c>
      <c r="M24">
        <f>EDWPCL!W24</f>
        <v>0</v>
      </c>
      <c r="N24">
        <f>'MSW BWN'!W24</f>
        <v>5.0177279999999991</v>
      </c>
      <c r="O24">
        <f>TPDDL_ISGS_exbus!BB24</f>
        <v>835.19448530306238</v>
      </c>
      <c r="P24" s="77">
        <v>63.47</v>
      </c>
      <c r="Q24" s="77">
        <v>20.23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354.47999999999996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-20</v>
      </c>
      <c r="AA24" s="117">
        <f>STOA!J24</f>
        <v>201.7</v>
      </c>
      <c r="AB24" s="117">
        <f>-STOA!P24</f>
        <v>0</v>
      </c>
      <c r="AC24">
        <f t="shared" si="0"/>
        <v>14.296916763050252</v>
      </c>
      <c r="AD24">
        <f t="shared" si="1"/>
        <v>1570.1751528513073</v>
      </c>
      <c r="AE24">
        <f>'IDT-1'!F24</f>
        <v>-73.233000000000004</v>
      </c>
      <c r="AF24" s="26"/>
      <c r="AG24">
        <f t="shared" si="2"/>
        <v>1496.9421528513074</v>
      </c>
      <c r="AI24" s="75">
        <f>PXIL!J24</f>
        <v>0</v>
      </c>
      <c r="AJ24" s="75">
        <f>PXIL!P24</f>
        <v>0</v>
      </c>
      <c r="AK24" s="75">
        <f>RTM_IEX!J24</f>
        <v>9.6999999999999993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10.614656771799631</v>
      </c>
      <c r="F25">
        <f>GT_Spot!T25</f>
        <v>0</v>
      </c>
      <c r="G25">
        <f>PPCL_NG!T25</f>
        <v>23.14</v>
      </c>
      <c r="H25">
        <f>PPCL_Spot!T25</f>
        <v>5.1715210355987047</v>
      </c>
      <c r="I25">
        <f>Bawana_NG!T25</f>
        <v>69.446800586394076</v>
      </c>
      <c r="J25">
        <f>Bawana_RLNG!T25</f>
        <v>0</v>
      </c>
      <c r="K25">
        <f>Bawana_Spot!T25</f>
        <v>0</v>
      </c>
      <c r="L25">
        <f>TWOMCL!S25</f>
        <v>6.1267902481104981</v>
      </c>
      <c r="M25">
        <f>EDWPCL!W25</f>
        <v>0</v>
      </c>
      <c r="N25">
        <f>'MSW BWN'!W25</f>
        <v>4.5914079999999995</v>
      </c>
      <c r="O25">
        <f>TPDDL_ISGS_exbus!BB25</f>
        <v>841.81869769580953</v>
      </c>
      <c r="P25" s="77">
        <v>63.47</v>
      </c>
      <c r="Q25" s="77">
        <v>20.23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354.37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-67</v>
      </c>
      <c r="AA25" s="117">
        <f>STOA!J25</f>
        <v>201.7</v>
      </c>
      <c r="AB25" s="117">
        <f>-STOA!P25</f>
        <v>0</v>
      </c>
      <c r="AC25">
        <f t="shared" si="0"/>
        <v>14.947161263824817</v>
      </c>
      <c r="AD25">
        <f t="shared" si="1"/>
        <v>1488.7327130738875</v>
      </c>
      <c r="AE25">
        <f>'IDT-1'!F25</f>
        <v>-49.591000000000001</v>
      </c>
      <c r="AF25" s="26"/>
      <c r="AG25">
        <f t="shared" si="2"/>
        <v>1439.1417130738876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-30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10.614656771799631</v>
      </c>
      <c r="F26">
        <f>GT_Spot!T26</f>
        <v>0</v>
      </c>
      <c r="G26">
        <f>PPCL_NG!T26</f>
        <v>23.14</v>
      </c>
      <c r="H26">
        <f>PPCL_Spot!T26</f>
        <v>5.4084092913848858</v>
      </c>
      <c r="I26">
        <f>Bawana_NG!T26</f>
        <v>69.446800586394076</v>
      </c>
      <c r="J26">
        <f>Bawana_RLNG!T26</f>
        <v>0</v>
      </c>
      <c r="K26">
        <f>Bawana_Spot!T26</f>
        <v>0</v>
      </c>
      <c r="L26">
        <f>TWOMCL!S26</f>
        <v>6.1267902481104981</v>
      </c>
      <c r="M26">
        <f>EDWPCL!W26</f>
        <v>0</v>
      </c>
      <c r="N26">
        <f>'MSW BWN'!W26</f>
        <v>4.5692159999999991</v>
      </c>
      <c r="O26">
        <f>TPDDL_ISGS_exbus!BB26</f>
        <v>846.44806271453967</v>
      </c>
      <c r="P26" s="77">
        <v>63.47</v>
      </c>
      <c r="Q26" s="77">
        <v>20.23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354.43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-113</v>
      </c>
      <c r="AA26" s="117">
        <f>STOA!J26</f>
        <v>201.7</v>
      </c>
      <c r="AB26" s="117">
        <f>-STOA!P26</f>
        <v>0</v>
      </c>
      <c r="AC26">
        <f t="shared" si="0"/>
        <v>15.302999043395685</v>
      </c>
      <c r="AD26">
        <f t="shared" si="1"/>
        <v>1496.6709365688334</v>
      </c>
      <c r="AE26">
        <f>'IDT-1'!F26</f>
        <v>-25.949000000000002</v>
      </c>
      <c r="AF26" s="26"/>
      <c r="AG26">
        <f t="shared" si="2"/>
        <v>1470.7219365688334</v>
      </c>
      <c r="AI26" s="75">
        <f>PXIL!J26</f>
        <v>0</v>
      </c>
      <c r="AJ26" s="75">
        <f>PXIL!P26</f>
        <v>0</v>
      </c>
      <c r="AK26" s="75">
        <f>RTM_IEX!J26</f>
        <v>19.39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10.612361236123613</v>
      </c>
      <c r="F27">
        <f>GT_Spot!T27</f>
        <v>0</v>
      </c>
      <c r="G27">
        <f>PPCL_NG!T27</f>
        <v>23.14</v>
      </c>
      <c r="H27">
        <f>PPCL_Spot!T27</f>
        <v>5.73</v>
      </c>
      <c r="I27">
        <f>Bawana_NG!T27</f>
        <v>69.446800586394076</v>
      </c>
      <c r="J27">
        <f>Bawana_RLNG!T27</f>
        <v>0</v>
      </c>
      <c r="K27">
        <f>Bawana_Spot!T27</f>
        <v>0</v>
      </c>
      <c r="L27">
        <f>TWOMCL!S27</f>
        <v>6.1267902481104981</v>
      </c>
      <c r="M27">
        <f>EDWPCL!W27</f>
        <v>0</v>
      </c>
      <c r="N27">
        <f>'MSW BWN'!W27</f>
        <v>4.7993119999999996</v>
      </c>
      <c r="O27">
        <f>TPDDL_ISGS_exbus!BB27</f>
        <v>856.16267731773962</v>
      </c>
      <c r="P27" s="77">
        <v>63.47</v>
      </c>
      <c r="Q27" s="77">
        <v>20.23</v>
      </c>
      <c r="R27" s="80">
        <v>3.28</v>
      </c>
      <c r="S27" s="80">
        <v>0</v>
      </c>
      <c r="T27" s="78">
        <f>SUMPRODUCT(LTA!F27:AJ27,LTA!F$101:AJ$101,LTA!F$105:AJ$105)</f>
        <v>0.09</v>
      </c>
      <c r="U27" s="78">
        <f>SUMPRODUCT(LTA!F27:AJ27,LTA!F$102:AJ$102,LTA!F$105:AJ$105)</f>
        <v>354.77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-10</v>
      </c>
      <c r="AA27" s="117">
        <f>STOA!J27</f>
        <v>201.60999999999999</v>
      </c>
      <c r="AB27" s="117">
        <f>-STOA!P27</f>
        <v>0</v>
      </c>
      <c r="AC27">
        <f t="shared" si="0"/>
        <v>14.681363159439588</v>
      </c>
      <c r="AD27">
        <f t="shared" si="1"/>
        <v>1633.5665782289279</v>
      </c>
      <c r="AE27">
        <f>'IDT-1'!F27</f>
        <v>-154</v>
      </c>
      <c r="AF27" s="26"/>
      <c r="AG27">
        <f t="shared" si="2"/>
        <v>1479.5665782289279</v>
      </c>
      <c r="AI27" s="75">
        <f>PXIL!J27</f>
        <v>0</v>
      </c>
      <c r="AJ27" s="75">
        <f>PXIL!P27</f>
        <v>0</v>
      </c>
      <c r="AK27" s="75">
        <f>RTM_IEX!J27</f>
        <v>38.78</v>
      </c>
      <c r="AL27" s="75">
        <f>RTM_IEX!P27</f>
        <v>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10.612361236123613</v>
      </c>
      <c r="F28">
        <f>GT_Spot!T28</f>
        <v>0</v>
      </c>
      <c r="G28">
        <f>PPCL_NG!T28</f>
        <v>23.14</v>
      </c>
      <c r="H28">
        <f>PPCL_Spot!T28</f>
        <v>5.73</v>
      </c>
      <c r="I28">
        <f>Bawana_NG!T28</f>
        <v>69.446800586394076</v>
      </c>
      <c r="J28">
        <f>Bawana_RLNG!T28</f>
        <v>0</v>
      </c>
      <c r="K28">
        <f>Bawana_Spot!T28</f>
        <v>0</v>
      </c>
      <c r="L28">
        <f>TWOMCL!S28</f>
        <v>6.1267902481104981</v>
      </c>
      <c r="M28">
        <f>EDWPCL!W28</f>
        <v>0</v>
      </c>
      <c r="N28">
        <f>'MSW BWN'!W28</f>
        <v>4.8495359999999996</v>
      </c>
      <c r="O28">
        <f>TPDDL_ISGS_exbus!BB28</f>
        <v>859.01969402573957</v>
      </c>
      <c r="P28" s="77">
        <v>63.47</v>
      </c>
      <c r="Q28" s="77">
        <v>20.23</v>
      </c>
      <c r="R28" s="80">
        <v>7.4975458115183242</v>
      </c>
      <c r="S28" s="80">
        <v>0</v>
      </c>
      <c r="T28" s="78">
        <f>SUMPRODUCT(LTA!F28:AJ28,LTA!F$101:AJ$101,LTA!F$105:AJ$105)</f>
        <v>0.62</v>
      </c>
      <c r="U28" s="78">
        <f>SUMPRODUCT(LTA!F28:AJ28,LTA!F$102:AJ$102,LTA!F$105:AJ$105)</f>
        <v>358.53999999999996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-111</v>
      </c>
      <c r="AA28" s="117">
        <f>STOA!J28</f>
        <v>201.60999999999999</v>
      </c>
      <c r="AB28" s="117">
        <f>-STOA!P28</f>
        <v>0</v>
      </c>
      <c r="AC28">
        <f t="shared" si="0"/>
        <v>15.636000160553078</v>
      </c>
      <c r="AD28">
        <f t="shared" si="1"/>
        <v>1538.1967277473329</v>
      </c>
      <c r="AE28">
        <f>'IDT-1'!F28</f>
        <v>-90</v>
      </c>
      <c r="AF28" s="26"/>
      <c r="AG28">
        <f t="shared" si="2"/>
        <v>1448.1967277473329</v>
      </c>
      <c r="AI28" s="75">
        <f>PXIL!J28</f>
        <v>0</v>
      </c>
      <c r="AJ28" s="75">
        <f>PXIL!P28</f>
        <v>0</v>
      </c>
      <c r="AK28" s="75">
        <f>RTM_IEX!J28</f>
        <v>33.94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10.612361236123613</v>
      </c>
      <c r="F29">
        <f>GT_Spot!T29</f>
        <v>0</v>
      </c>
      <c r="G29">
        <f>PPCL_NG!T29</f>
        <v>23.14</v>
      </c>
      <c r="H29">
        <f>PPCL_Spot!T29</f>
        <v>5.73</v>
      </c>
      <c r="I29">
        <f>Bawana_NG!T29</f>
        <v>69.172740599865293</v>
      </c>
      <c r="J29">
        <f>Bawana_RLNG!T29</f>
        <v>0</v>
      </c>
      <c r="K29">
        <f>Bawana_Spot!T29</f>
        <v>0</v>
      </c>
      <c r="L29">
        <f>TWOMCL!S29</f>
        <v>6.1267902481104981</v>
      </c>
      <c r="M29">
        <f>EDWPCL!W29</f>
        <v>0</v>
      </c>
      <c r="N29">
        <f>'MSW BWN'!W29</f>
        <v>4.6369599999999993</v>
      </c>
      <c r="O29">
        <f>TPDDL_ISGS_exbus!BB29</f>
        <v>839.67095227260961</v>
      </c>
      <c r="P29" s="77">
        <v>63.47</v>
      </c>
      <c r="Q29" s="77">
        <v>20.23</v>
      </c>
      <c r="R29" s="80">
        <v>12.29</v>
      </c>
      <c r="S29" s="80">
        <v>0</v>
      </c>
      <c r="T29" s="78">
        <f>SUMPRODUCT(LTA!F29:AJ29,LTA!F$101:AJ$101,LTA!F$105:AJ$105)</f>
        <v>2.0299999999999998</v>
      </c>
      <c r="U29" s="78">
        <f>SUMPRODUCT(LTA!F29:AJ29,LTA!F$102:AJ$102,LTA!F$105:AJ$105)</f>
        <v>362.87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-140</v>
      </c>
      <c r="AA29" s="117">
        <f>STOA!J29</f>
        <v>201.60999999999999</v>
      </c>
      <c r="AB29" s="117">
        <f>-STOA!P29</f>
        <v>0</v>
      </c>
      <c r="AC29">
        <f t="shared" si="0"/>
        <v>15.896872131446383</v>
      </c>
      <c r="AD29">
        <f t="shared" si="1"/>
        <v>1509.3229322252625</v>
      </c>
      <c r="AE29">
        <f>'IDT-1'!F29</f>
        <v>-76.116</v>
      </c>
      <c r="AF29" s="26"/>
      <c r="AG29">
        <f t="shared" si="2"/>
        <v>1433.2069322252626</v>
      </c>
      <c r="AI29" s="75">
        <f>PXIL!J29</f>
        <v>0</v>
      </c>
      <c r="AJ29" s="75">
        <f>PXIL!P29</f>
        <v>0</v>
      </c>
      <c r="AK29" s="75">
        <f>RTM_IEX!J29</f>
        <v>43.63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10.612361236123613</v>
      </c>
      <c r="F30">
        <f>GT_Spot!T30</f>
        <v>0</v>
      </c>
      <c r="G30">
        <f>PPCL_NG!T30</f>
        <v>23.14</v>
      </c>
      <c r="H30">
        <f>PPCL_Spot!T30</f>
        <v>5.73</v>
      </c>
      <c r="I30">
        <f>Bawana_NG!T30</f>
        <v>69.172740599865293</v>
      </c>
      <c r="J30">
        <f>Bawana_RLNG!T30</f>
        <v>0</v>
      </c>
      <c r="K30">
        <f>Bawana_Spot!T30</f>
        <v>0</v>
      </c>
      <c r="L30">
        <f>TWOMCL!S30</f>
        <v>6.0597285067873301</v>
      </c>
      <c r="M30">
        <f>EDWPCL!W30</f>
        <v>0</v>
      </c>
      <c r="N30">
        <f>'MSW BWN'!W30</f>
        <v>4.8051519999999996</v>
      </c>
      <c r="O30">
        <f>TPDDL_ISGS_exbus!BB30</f>
        <v>830.86227849950467</v>
      </c>
      <c r="P30" s="77">
        <v>63.47</v>
      </c>
      <c r="Q30" s="77">
        <v>20.23</v>
      </c>
      <c r="R30" s="80">
        <v>18.602110039705046</v>
      </c>
      <c r="S30" s="80">
        <v>0</v>
      </c>
      <c r="T30" s="78">
        <f>SUMPRODUCT(LTA!F30:AJ30,LTA!F$101:AJ$101,LTA!F$105:AJ$105)</f>
        <v>4.46</v>
      </c>
      <c r="U30" s="78">
        <f>SUMPRODUCT(LTA!F30:AJ30,LTA!F$102:AJ$102,LTA!F$105:AJ$105)</f>
        <v>367.57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-183</v>
      </c>
      <c r="AA30" s="117">
        <f>STOA!J30</f>
        <v>201.60999999999999</v>
      </c>
      <c r="AB30" s="117">
        <f>-STOA!P30</f>
        <v>0</v>
      </c>
      <c r="AC30">
        <f t="shared" si="0"/>
        <v>16.320295800323219</v>
      </c>
      <c r="AD30">
        <f t="shared" si="1"/>
        <v>1470.6340750816626</v>
      </c>
      <c r="AE30">
        <f>'IDT-1'!F30</f>
        <v>-56.51</v>
      </c>
      <c r="AF30" s="26"/>
      <c r="AG30">
        <f t="shared" si="2"/>
        <v>1414.1240750816626</v>
      </c>
      <c r="AI30" s="75">
        <f>PXIL!J30</f>
        <v>0</v>
      </c>
      <c r="AJ30" s="75">
        <f>PXIL!P30</f>
        <v>0</v>
      </c>
      <c r="AK30" s="75">
        <f>RTM_IEX!J30</f>
        <v>43.63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10.940259740259741</v>
      </c>
      <c r="F31">
        <f>GT_Spot!T31</f>
        <v>0</v>
      </c>
      <c r="G31">
        <f>PPCL_NG!T31</f>
        <v>23.14</v>
      </c>
      <c r="H31">
        <f>PPCL_Spot!T31</f>
        <v>5.4784782004998611</v>
      </c>
      <c r="I31">
        <f>Bawana_NG!T31</f>
        <v>68.95</v>
      </c>
      <c r="J31">
        <f>Bawana_RLNG!T31</f>
        <v>0</v>
      </c>
      <c r="K31">
        <f>Bawana_Spot!T31</f>
        <v>0</v>
      </c>
      <c r="L31">
        <f>TWOMCL!S31</f>
        <v>5.7013574660633486</v>
      </c>
      <c r="M31">
        <f>EDWPCL!W31</f>
        <v>0</v>
      </c>
      <c r="N31">
        <f>'MSW BWN'!W31</f>
        <v>4.9336319999999994</v>
      </c>
      <c r="O31">
        <f>TPDDL_ISGS_exbus!BB31</f>
        <v>826.23291348077453</v>
      </c>
      <c r="P31" s="77">
        <v>63.47</v>
      </c>
      <c r="Q31" s="77">
        <v>20.23</v>
      </c>
      <c r="R31" s="80">
        <v>19.2</v>
      </c>
      <c r="S31" s="80">
        <v>0</v>
      </c>
      <c r="T31" s="78">
        <f>SUMPRODUCT(LTA!F31:AJ31,LTA!F$101:AJ$101,LTA!F$105:AJ$105)</f>
        <v>8.6000000000000014</v>
      </c>
      <c r="U31" s="78">
        <f>SUMPRODUCT(LTA!F31:AJ31,LTA!F$102:AJ$102,LTA!F$105:AJ$105)</f>
        <v>372.76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-218</v>
      </c>
      <c r="AA31" s="117">
        <f>STOA!J31</f>
        <v>201.60999999999999</v>
      </c>
      <c r="AB31" s="117">
        <f>-STOA!P31</f>
        <v>0</v>
      </c>
      <c r="AC31">
        <f t="shared" si="0"/>
        <v>16.290402239649438</v>
      </c>
      <c r="AD31">
        <f t="shared" si="1"/>
        <v>1396.9562386479479</v>
      </c>
      <c r="AE31">
        <f>'IDT-1'!F31</f>
        <v>-41.518000000000001</v>
      </c>
      <c r="AF31" s="26"/>
      <c r="AG31">
        <f t="shared" si="2"/>
        <v>1355.4382386479479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10.940259740259741</v>
      </c>
      <c r="F32">
        <f>GT_Spot!T32</f>
        <v>0</v>
      </c>
      <c r="G32">
        <f>PPCL_NG!T32</f>
        <v>23.14</v>
      </c>
      <c r="H32">
        <f>PPCL_Spot!T32</f>
        <v>5.73</v>
      </c>
      <c r="I32">
        <f>Bawana_NG!T32</f>
        <v>68.95</v>
      </c>
      <c r="J32">
        <f>Bawana_RLNG!T32</f>
        <v>0</v>
      </c>
      <c r="K32">
        <f>Bawana_Spot!T32</f>
        <v>0</v>
      </c>
      <c r="L32">
        <f>TWOMCL!S32</f>
        <v>4.965610859728506</v>
      </c>
      <c r="M32">
        <f>EDWPCL!W32</f>
        <v>0</v>
      </c>
      <c r="N32">
        <f>'MSW BWN'!W32</f>
        <v>5.0294079999999992</v>
      </c>
      <c r="O32">
        <f>TPDDL_ISGS_exbus!BB32</f>
        <v>829.63428236077459</v>
      </c>
      <c r="P32" s="77">
        <v>63.47</v>
      </c>
      <c r="Q32" s="77">
        <v>20.23</v>
      </c>
      <c r="R32" s="80">
        <v>19.2</v>
      </c>
      <c r="S32" s="80">
        <v>0</v>
      </c>
      <c r="T32" s="78">
        <f>SUMPRODUCT(LTA!F32:AJ32,LTA!F$101:AJ$101,LTA!F$105:AJ$105)</f>
        <v>13.78</v>
      </c>
      <c r="U32" s="78">
        <f>SUMPRODUCT(LTA!F32:AJ32,LTA!F$102:AJ$102,LTA!F$105:AJ$105)</f>
        <v>379.18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-267</v>
      </c>
      <c r="AA32" s="117">
        <f>STOA!J32</f>
        <v>201.60999999999999</v>
      </c>
      <c r="AB32" s="117">
        <f>-STOA!P32</f>
        <v>0</v>
      </c>
      <c r="AC32">
        <f t="shared" si="0"/>
        <v>17.280648184880864</v>
      </c>
      <c r="AD32">
        <f t="shared" si="1"/>
        <v>1410.0589127758819</v>
      </c>
      <c r="AE32">
        <f>'IDT-1'!F32</f>
        <v>-18.452000000000002</v>
      </c>
      <c r="AF32" s="26"/>
      <c r="AG32">
        <f t="shared" si="2"/>
        <v>1391.6069127758819</v>
      </c>
      <c r="AI32" s="75">
        <f>PXIL!J32</f>
        <v>0</v>
      </c>
      <c r="AJ32" s="75">
        <f>PXIL!P32</f>
        <v>0</v>
      </c>
      <c r="AK32" s="75">
        <f>RTM_IEX!J32</f>
        <v>48.48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15.715622076707204</v>
      </c>
      <c r="F33">
        <f>GT_Spot!T33</f>
        <v>0</v>
      </c>
      <c r="G33">
        <f>PPCL_NG!T33</f>
        <v>23.14</v>
      </c>
      <c r="H33">
        <f>PPCL_Spot!T33</f>
        <v>7</v>
      </c>
      <c r="I33">
        <f>Bawana_NG!T33</f>
        <v>68.95</v>
      </c>
      <c r="J33">
        <f>Bawana_RLNG!T33</f>
        <v>0</v>
      </c>
      <c r="K33">
        <f>Bawana_Spot!T33</f>
        <v>0</v>
      </c>
      <c r="L33">
        <f>TWOMCL!S33</f>
        <v>4.8081447963800894</v>
      </c>
      <c r="M33">
        <f>EDWPCL!W33</f>
        <v>0</v>
      </c>
      <c r="N33">
        <f>'MSW BWN'!W33</f>
        <v>5.0399199999999995</v>
      </c>
      <c r="O33">
        <f>TPDDL_ISGS_exbus!BB33</f>
        <v>838.08148254037451</v>
      </c>
      <c r="P33" s="77">
        <v>63.47</v>
      </c>
      <c r="Q33" s="77">
        <v>20.23</v>
      </c>
      <c r="R33" s="80">
        <v>19.2</v>
      </c>
      <c r="S33" s="80">
        <v>0</v>
      </c>
      <c r="T33" s="78">
        <f>SUMPRODUCT(LTA!F33:AJ33,LTA!F$101:AJ$101,LTA!F$105:AJ$105)</f>
        <v>19.96</v>
      </c>
      <c r="U33" s="78">
        <f>SUMPRODUCT(LTA!F33:AJ33,LTA!F$102:AJ$102,LTA!F$105:AJ$105)</f>
        <v>387.26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-301</v>
      </c>
      <c r="AA33" s="117">
        <f>STOA!J33</f>
        <v>201.60999999999999</v>
      </c>
      <c r="AB33" s="117">
        <f>-STOA!P33</f>
        <v>0</v>
      </c>
      <c r="AC33">
        <f t="shared" si="0"/>
        <v>17.791641875019259</v>
      </c>
      <c r="AD33">
        <f t="shared" si="1"/>
        <v>1399.3135275384427</v>
      </c>
      <c r="AE33">
        <f>'IDT-1'!F33</f>
        <v>-2.883</v>
      </c>
      <c r="AF33" s="26"/>
      <c r="AG33">
        <f t="shared" si="2"/>
        <v>1396.4305275384427</v>
      </c>
      <c r="AI33" s="75">
        <f>PXIL!J33</f>
        <v>0</v>
      </c>
      <c r="AJ33" s="75">
        <f>PXIL!P33</f>
        <v>0</v>
      </c>
      <c r="AK33" s="75">
        <f>RTM_IEX!J33</f>
        <v>43.64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15.715622076707204</v>
      </c>
      <c r="F34">
        <f>GT_Spot!T34</f>
        <v>0</v>
      </c>
      <c r="G34">
        <f>PPCL_NG!T34</f>
        <v>23.14</v>
      </c>
      <c r="H34">
        <f>PPCL_Spot!T34</f>
        <v>7</v>
      </c>
      <c r="I34">
        <f>Bawana_NG!T34</f>
        <v>68.95</v>
      </c>
      <c r="J34">
        <f>Bawana_RLNG!T34</f>
        <v>0</v>
      </c>
      <c r="K34">
        <f>Bawana_Spot!T34</f>
        <v>0</v>
      </c>
      <c r="L34">
        <f>TWOMCL!S34</f>
        <v>4.8081447963800894</v>
      </c>
      <c r="M34">
        <f>EDWPCL!W34</f>
        <v>0</v>
      </c>
      <c r="N34">
        <f>'MSW BWN'!W34</f>
        <v>4.8436959999999996</v>
      </c>
      <c r="O34">
        <f>TPDDL_ISGS_exbus!BB34</f>
        <v>829.18920299877448</v>
      </c>
      <c r="P34" s="77">
        <v>63.47</v>
      </c>
      <c r="Q34" s="77">
        <v>20.23</v>
      </c>
      <c r="R34" s="80">
        <v>19.2</v>
      </c>
      <c r="S34" s="80">
        <v>0</v>
      </c>
      <c r="T34" s="78">
        <f>SUMPRODUCT(LTA!F34:AJ34,LTA!F$101:AJ$101,LTA!F$105:AJ$105)</f>
        <v>28.560000000000002</v>
      </c>
      <c r="U34" s="78">
        <f>SUMPRODUCT(LTA!F34:AJ34,LTA!F$102:AJ$102,LTA!F$105:AJ$105)</f>
        <v>394.68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-316</v>
      </c>
      <c r="AA34" s="117">
        <f>STOA!J34</f>
        <v>201.60999999999999</v>
      </c>
      <c r="AB34" s="117">
        <f>-STOA!P34</f>
        <v>0</v>
      </c>
      <c r="AC34">
        <f t="shared" si="0"/>
        <v>17.985722956686104</v>
      </c>
      <c r="AD34">
        <f t="shared" si="1"/>
        <v>1391.0409429151757</v>
      </c>
      <c r="AE34">
        <f>'IDT-1'!F34</f>
        <v>0</v>
      </c>
      <c r="AF34" s="26"/>
      <c r="AG34">
        <f t="shared" si="2"/>
        <v>1391.0409429151757</v>
      </c>
      <c r="AI34" s="75">
        <f>PXIL!J34</f>
        <v>0</v>
      </c>
      <c r="AJ34" s="75">
        <f>PXIL!P34</f>
        <v>0</v>
      </c>
      <c r="AK34" s="75">
        <f>RTM_IEX!J34</f>
        <v>43.63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15.247895229186156</v>
      </c>
      <c r="F35">
        <f>GT_Spot!T35</f>
        <v>0</v>
      </c>
      <c r="G35">
        <f>PPCL_NG!T35</f>
        <v>23.14</v>
      </c>
      <c r="H35">
        <f>PPCL_Spot!T35</f>
        <v>7</v>
      </c>
      <c r="I35">
        <f>Bawana_NG!T35</f>
        <v>68.300000000000011</v>
      </c>
      <c r="J35">
        <f>Bawana_RLNG!T35</f>
        <v>0</v>
      </c>
      <c r="K35">
        <f>Bawana_Spot!T35</f>
        <v>0</v>
      </c>
      <c r="L35">
        <f>TWOMCL!S35</f>
        <v>4.8936651583710402</v>
      </c>
      <c r="M35">
        <f>EDWPCL!W35</f>
        <v>0</v>
      </c>
      <c r="N35">
        <f>'MSW BWN'!W35</f>
        <v>5.0457599999999996</v>
      </c>
      <c r="O35">
        <f>TPDDL_ISGS_exbus!BB35</f>
        <v>738.48811966678227</v>
      </c>
      <c r="P35" s="77">
        <v>63.47</v>
      </c>
      <c r="Q35" s="77">
        <v>20.23</v>
      </c>
      <c r="R35" s="80">
        <v>19.2</v>
      </c>
      <c r="S35" s="80">
        <v>0</v>
      </c>
      <c r="T35" s="78">
        <f>SUMPRODUCT(LTA!F35:AJ35,LTA!F$101:AJ$101,LTA!F$105:AJ$105)</f>
        <v>39.58</v>
      </c>
      <c r="U35" s="78">
        <f>SUMPRODUCT(LTA!F35:AJ35,LTA!F$102:AJ$102,LTA!F$105:AJ$105)</f>
        <v>393.29999999999995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-98</v>
      </c>
      <c r="AA35" s="117">
        <f>STOA!J35</f>
        <v>201.49</v>
      </c>
      <c r="AB35" s="117">
        <f>-STOA!P35</f>
        <v>0</v>
      </c>
      <c r="AC35">
        <f t="shared" si="0"/>
        <v>15.74367984665091</v>
      </c>
      <c r="AD35">
        <f t="shared" si="1"/>
        <v>1395.6417602076888</v>
      </c>
      <c r="AE35">
        <f>'IDT-1'!F35</f>
        <v>-15.569000000000001</v>
      </c>
      <c r="AF35" s="26"/>
      <c r="AG35">
        <f t="shared" si="2"/>
        <v>1380.0727602076888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-90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15.247895229186156</v>
      </c>
      <c r="F36">
        <f>GT_Spot!T36</f>
        <v>0</v>
      </c>
      <c r="G36">
        <f>PPCL_NG!T36</f>
        <v>23.14</v>
      </c>
      <c r="H36">
        <f>PPCL_Spot!T36</f>
        <v>7</v>
      </c>
      <c r="I36">
        <f>Bawana_NG!T36</f>
        <v>68.410453049759241</v>
      </c>
      <c r="J36">
        <f>Bawana_RLNG!T36</f>
        <v>0</v>
      </c>
      <c r="K36">
        <f>Bawana_Spot!T36</f>
        <v>0</v>
      </c>
      <c r="L36">
        <f>TWOMCL!S36</f>
        <v>4.417194570135746</v>
      </c>
      <c r="M36">
        <f>EDWPCL!W36</f>
        <v>0</v>
      </c>
      <c r="N36">
        <f>'MSW BWN'!W36</f>
        <v>4.765439999999999</v>
      </c>
      <c r="O36">
        <f>TPDDL_ISGS_exbus!BB36</f>
        <v>623.4565904236955</v>
      </c>
      <c r="P36" s="77">
        <v>63.47</v>
      </c>
      <c r="Q36" s="77">
        <v>20.23</v>
      </c>
      <c r="R36" s="80">
        <v>19.2</v>
      </c>
      <c r="S36" s="80">
        <v>0</v>
      </c>
      <c r="T36" s="78">
        <f>SUMPRODUCT(LTA!F36:AJ36,LTA!F$101:AJ$101,LTA!F$105:AJ$105)</f>
        <v>51.4</v>
      </c>
      <c r="U36" s="78">
        <f>SUMPRODUCT(LTA!F36:AJ36,LTA!F$102:AJ$102,LTA!F$105:AJ$105)</f>
        <v>386.24999999999994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-125</v>
      </c>
      <c r="AA36" s="117">
        <f>STOA!J36</f>
        <v>201.49</v>
      </c>
      <c r="AB36" s="117">
        <f>-STOA!P36</f>
        <v>0</v>
      </c>
      <c r="AC36">
        <f t="shared" si="0"/>
        <v>14.208368585074849</v>
      </c>
      <c r="AD36">
        <f t="shared" si="1"/>
        <v>1349.2692046877019</v>
      </c>
      <c r="AE36">
        <f>'IDT-1'!F36</f>
        <v>-16.146000000000001</v>
      </c>
      <c r="AF36" s="26"/>
      <c r="AG36">
        <f t="shared" si="2"/>
        <v>1333.1232046877019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15.247895229186156</v>
      </c>
      <c r="F37">
        <f>GT_Spot!T37</f>
        <v>0</v>
      </c>
      <c r="G37">
        <f>PPCL_NG!T37</f>
        <v>23.14</v>
      </c>
      <c r="H37">
        <f>PPCL_Spot!T37</f>
        <v>7</v>
      </c>
      <c r="I37">
        <f>Bawana_NG!T37</f>
        <v>50</v>
      </c>
      <c r="J37">
        <f>Bawana_RLNG!T37</f>
        <v>0</v>
      </c>
      <c r="K37">
        <f>Bawana_Spot!T37</f>
        <v>0</v>
      </c>
      <c r="L37">
        <f>TWOMCL!S37</f>
        <v>4.9452488687782798</v>
      </c>
      <c r="M37">
        <f>EDWPCL!W37</f>
        <v>0</v>
      </c>
      <c r="N37">
        <f>'MSW BWN'!W37</f>
        <v>4.7490879999999995</v>
      </c>
      <c r="O37">
        <f>TPDDL_ISGS_exbus!BB37</f>
        <v>594.81362860878858</v>
      </c>
      <c r="P37" s="77">
        <v>38.78</v>
      </c>
      <c r="Q37" s="77">
        <v>5.82</v>
      </c>
      <c r="R37" s="80">
        <v>19.2</v>
      </c>
      <c r="S37" s="80">
        <v>0</v>
      </c>
      <c r="T37" s="78">
        <f>SUMPRODUCT(LTA!F37:AJ37,LTA!F$101:AJ$101,LTA!F$105:AJ$105)</f>
        <v>62.18</v>
      </c>
      <c r="U37" s="78">
        <f>SUMPRODUCT(LTA!F37:AJ37,LTA!F$102:AJ$102,LTA!F$105:AJ$105)</f>
        <v>393.53999999999991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-30</v>
      </c>
      <c r="AA37" s="117">
        <f>STOA!J37</f>
        <v>201.49</v>
      </c>
      <c r="AB37" s="117">
        <f>-STOA!P37</f>
        <v>0</v>
      </c>
      <c r="AC37">
        <f t="shared" si="0"/>
        <v>12.940947399885287</v>
      </c>
      <c r="AD37">
        <f t="shared" si="1"/>
        <v>1397.3549133068677</v>
      </c>
      <c r="AE37">
        <f>'IDT-1'!F37</f>
        <v>-8.65</v>
      </c>
      <c r="AF37" s="26"/>
      <c r="AG37">
        <f t="shared" si="2"/>
        <v>1388.7049133068676</v>
      </c>
      <c r="AI37" s="75">
        <f>PXIL!J37</f>
        <v>0</v>
      </c>
      <c r="AJ37" s="75">
        <f>PXIL!P37</f>
        <v>0</v>
      </c>
      <c r="AK37" s="75">
        <f>RTM_IEX!J37</f>
        <v>19.39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15.247895229186156</v>
      </c>
      <c r="F38">
        <f>GT_Spot!T38</f>
        <v>0</v>
      </c>
      <c r="G38">
        <f>PPCL_NG!T38</f>
        <v>23.14</v>
      </c>
      <c r="H38">
        <f>PPCL_Spot!T38</f>
        <v>7</v>
      </c>
      <c r="I38">
        <f>Bawana_NG!T38</f>
        <v>50</v>
      </c>
      <c r="J38">
        <f>Bawana_RLNG!T38</f>
        <v>0</v>
      </c>
      <c r="K38">
        <f>Bawana_Spot!T38</f>
        <v>0</v>
      </c>
      <c r="L38">
        <f>TWOMCL!S38</f>
        <v>5.3104072398190043</v>
      </c>
      <c r="M38">
        <f>EDWPCL!W38</f>
        <v>0</v>
      </c>
      <c r="N38">
        <f>'MSW BWN'!W38</f>
        <v>4.9277919999999993</v>
      </c>
      <c r="O38">
        <f>TPDDL_ISGS_exbus!BB38</f>
        <v>594.81362860878858</v>
      </c>
      <c r="P38" s="77">
        <v>38.78</v>
      </c>
      <c r="Q38" s="77">
        <v>5.82</v>
      </c>
      <c r="R38" s="80">
        <v>19.2</v>
      </c>
      <c r="S38" s="80">
        <v>0</v>
      </c>
      <c r="T38" s="78">
        <f>SUMPRODUCT(LTA!F38:AJ38,LTA!F$101:AJ$101,LTA!F$105:AJ$105)</f>
        <v>71.44</v>
      </c>
      <c r="U38" s="78">
        <f>SUMPRODUCT(LTA!F38:AJ38,LTA!F$102:AJ$102,LTA!F$105:AJ$105)</f>
        <v>399.34999999999997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-51</v>
      </c>
      <c r="AA38" s="117">
        <f>STOA!J38</f>
        <v>201.49</v>
      </c>
      <c r="AB38" s="117">
        <f>-STOA!P38</f>
        <v>0</v>
      </c>
      <c r="AC38">
        <f t="shared" si="0"/>
        <v>13.094158066716545</v>
      </c>
      <c r="AD38">
        <f t="shared" si="1"/>
        <v>1372.4255650110772</v>
      </c>
      <c r="AE38">
        <f>'IDT-1'!F38</f>
        <v>-2.3069999999999999</v>
      </c>
      <c r="AF38" s="26"/>
      <c r="AG38">
        <f t="shared" si="2"/>
        <v>1370.1185650110772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15.247895229186156</v>
      </c>
      <c r="F39">
        <f>GT_Spot!T39</f>
        <v>0</v>
      </c>
      <c r="G39">
        <f>PPCL_NG!T39</f>
        <v>23.14</v>
      </c>
      <c r="H39">
        <f>PPCL_Spot!T39</f>
        <v>7</v>
      </c>
      <c r="I39">
        <f>Bawana_NG!T39</f>
        <v>50</v>
      </c>
      <c r="J39">
        <f>Bawana_RLNG!T39</f>
        <v>0</v>
      </c>
      <c r="K39">
        <f>Bawana_Spot!T39</f>
        <v>0</v>
      </c>
      <c r="L39">
        <f>TWOMCL!S39</f>
        <v>5.5384615384615374</v>
      </c>
      <c r="M39">
        <f>EDWPCL!W39</f>
        <v>0</v>
      </c>
      <c r="N39">
        <f>'MSW BWN'!W39</f>
        <v>4.967503999999999</v>
      </c>
      <c r="O39">
        <f>TPDDL_ISGS_exbus!BB39</f>
        <v>594.81362860878858</v>
      </c>
      <c r="P39" s="77">
        <v>38.78</v>
      </c>
      <c r="Q39" s="77">
        <v>5.82</v>
      </c>
      <c r="R39" s="80">
        <v>19.2</v>
      </c>
      <c r="S39" s="80">
        <v>0</v>
      </c>
      <c r="T39" s="78">
        <f>SUMPRODUCT(LTA!F39:AJ39,LTA!F$101:AJ$101,LTA!F$105:AJ$105)</f>
        <v>79.290000000000006</v>
      </c>
      <c r="U39" s="78">
        <f>SUMPRODUCT(LTA!F39:AJ39,LTA!F$102:AJ$102,LTA!F$105:AJ$105)</f>
        <v>405.31999999999994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-37</v>
      </c>
      <c r="AA39" s="117">
        <f>STOA!J39</f>
        <v>201.49</v>
      </c>
      <c r="AB39" s="117">
        <f>-STOA!P39</f>
        <v>0</v>
      </c>
      <c r="AC39">
        <f t="shared" si="0"/>
        <v>13.582133638554609</v>
      </c>
      <c r="AD39">
        <f t="shared" si="1"/>
        <v>1345.0253557378817</v>
      </c>
      <c r="AE39">
        <f>'IDT-1'!F39</f>
        <v>-11.532999999999999</v>
      </c>
      <c r="AF39" s="26"/>
      <c r="AG39">
        <f t="shared" si="2"/>
        <v>1333.4923557378818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-55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19.878900000000002</v>
      </c>
      <c r="F40">
        <f>GT_Spot!T40</f>
        <v>0</v>
      </c>
      <c r="G40">
        <f>PPCL_NG!T40</f>
        <v>23.14</v>
      </c>
      <c r="H40">
        <f>PPCL_Spot!T40</f>
        <v>7</v>
      </c>
      <c r="I40">
        <f>Bawana_NG!T40</f>
        <v>50</v>
      </c>
      <c r="J40">
        <f>Bawana_RLNG!T40</f>
        <v>0</v>
      </c>
      <c r="K40">
        <f>Bawana_Spot!T40</f>
        <v>0</v>
      </c>
      <c r="L40">
        <f>TWOMCL!S40</f>
        <v>6.092307692307692</v>
      </c>
      <c r="M40">
        <f>EDWPCL!W40</f>
        <v>0</v>
      </c>
      <c r="N40">
        <f>'MSW BWN'!W40</f>
        <v>5.0399199999999995</v>
      </c>
      <c r="O40">
        <f>TPDDL_ISGS_exbus!BB40</f>
        <v>594.81362860878858</v>
      </c>
      <c r="P40" s="77">
        <v>38.78</v>
      </c>
      <c r="Q40" s="77">
        <v>5.82</v>
      </c>
      <c r="R40" s="80">
        <v>19.2</v>
      </c>
      <c r="S40" s="80">
        <v>0</v>
      </c>
      <c r="T40" s="78">
        <f>SUMPRODUCT(LTA!F40:AJ40,LTA!F$101:AJ$101,LTA!F$105:AJ$105)</f>
        <v>87.679999999999993</v>
      </c>
      <c r="U40" s="78">
        <f>SUMPRODUCT(LTA!F40:AJ40,LTA!F$102:AJ$102,LTA!F$105:AJ$105)</f>
        <v>411.40999999999997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201.49</v>
      </c>
      <c r="AB40" s="117">
        <f>-STOA!P40</f>
        <v>0</v>
      </c>
      <c r="AC40">
        <f t="shared" si="0"/>
        <v>12.939033855449647</v>
      </c>
      <c r="AD40">
        <f t="shared" si="1"/>
        <v>1457.4057224456465</v>
      </c>
      <c r="AE40">
        <f>'IDT-1'!F40</f>
        <v>-25.949000000000002</v>
      </c>
      <c r="AF40" s="26"/>
      <c r="AG40">
        <f t="shared" si="2"/>
        <v>1431.4567224456464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21.36</v>
      </c>
      <c r="F41">
        <f>GT_Spot!T41</f>
        <v>0</v>
      </c>
      <c r="G41">
        <f>PPCL_NG!T41</f>
        <v>23.14</v>
      </c>
      <c r="H41">
        <f>PPCL_Spot!T41</f>
        <v>7</v>
      </c>
      <c r="I41">
        <f>Bawana_NG!T41</f>
        <v>50</v>
      </c>
      <c r="J41">
        <f>Bawana_RLNG!T41</f>
        <v>0</v>
      </c>
      <c r="K41">
        <f>Bawana_Spot!T41</f>
        <v>0</v>
      </c>
      <c r="L41">
        <f>TWOMCL!S41</f>
        <v>6.1267902481104981</v>
      </c>
      <c r="M41">
        <f>EDWPCL!W41</f>
        <v>0</v>
      </c>
      <c r="N41">
        <f>'MSW BWN'!W41</f>
        <v>5.1240159999999983</v>
      </c>
      <c r="O41">
        <f>TPDDL_ISGS_exbus!BB41</f>
        <v>596.12727073598853</v>
      </c>
      <c r="P41" s="77">
        <v>63.47</v>
      </c>
      <c r="Q41" s="77">
        <v>5.82</v>
      </c>
      <c r="R41" s="80">
        <v>19.2</v>
      </c>
      <c r="S41" s="80">
        <v>0</v>
      </c>
      <c r="T41" s="78">
        <f>SUMPRODUCT(LTA!F41:AJ41,LTA!F$101:AJ$101,LTA!F$105:AJ$105)</f>
        <v>95.31</v>
      </c>
      <c r="U41" s="78">
        <f>SUMPRODUCT(LTA!F41:AJ41,LTA!F$102:AJ$102,LTA!F$105:AJ$105)</f>
        <v>416.80999999999995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201.49</v>
      </c>
      <c r="AB41" s="117">
        <f>-STOA!P41</f>
        <v>0</v>
      </c>
      <c r="AC41">
        <f t="shared" si="0"/>
        <v>13.296607077460072</v>
      </c>
      <c r="AD41">
        <f t="shared" si="1"/>
        <v>1497.681469906639</v>
      </c>
      <c r="AE41">
        <f>'IDT-1'!F41</f>
        <v>-7.0330000000000004</v>
      </c>
      <c r="AF41" s="26"/>
      <c r="AG41">
        <f t="shared" si="2"/>
        <v>1490.6484699066391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21.36</v>
      </c>
      <c r="F42">
        <f>GT_Spot!T42</f>
        <v>0</v>
      </c>
      <c r="G42">
        <f>PPCL_NG!T42</f>
        <v>23.14</v>
      </c>
      <c r="H42">
        <f>PPCL_Spot!T42</f>
        <v>7</v>
      </c>
      <c r="I42">
        <f>Bawana_NG!T42</f>
        <v>69.59999999999998</v>
      </c>
      <c r="J42">
        <f>Bawana_RLNG!T42</f>
        <v>0</v>
      </c>
      <c r="K42">
        <f>Bawana_Spot!T42</f>
        <v>0</v>
      </c>
      <c r="L42">
        <f>TWOMCL!S42</f>
        <v>6.1267902481104981</v>
      </c>
      <c r="M42">
        <f>EDWPCL!W42</f>
        <v>0</v>
      </c>
      <c r="N42">
        <f>'MSW BWN'!W42</f>
        <v>5.0901439999999987</v>
      </c>
      <c r="O42">
        <f>TPDDL_ISGS_exbus!BB42</f>
        <v>621.79483296882427</v>
      </c>
      <c r="P42" s="77">
        <v>63.47</v>
      </c>
      <c r="Q42" s="77">
        <v>5.82</v>
      </c>
      <c r="R42" s="80">
        <v>19.2</v>
      </c>
      <c r="S42" s="80">
        <v>0</v>
      </c>
      <c r="T42" s="78">
        <f>SUMPRODUCT(LTA!F42:AJ42,LTA!F$101:AJ$101,LTA!F$105:AJ$105)</f>
        <v>101.83</v>
      </c>
      <c r="U42" s="78">
        <f>SUMPRODUCT(LTA!F42:AJ42,LTA!F$102:AJ$102,LTA!F$105:AJ$105)</f>
        <v>421.34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201.49</v>
      </c>
      <c r="AB42" s="117">
        <f>-STOA!P42</f>
        <v>0</v>
      </c>
      <c r="AC42">
        <f t="shared" si="0"/>
        <v>13.791903551509028</v>
      </c>
      <c r="AD42">
        <f t="shared" si="1"/>
        <v>1553.4698636654259</v>
      </c>
      <c r="AE42">
        <f>'IDT-1'!F42</f>
        <v>0</v>
      </c>
      <c r="AF42" s="26"/>
      <c r="AG42">
        <f t="shared" si="2"/>
        <v>1553.4698636654259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21.36</v>
      </c>
      <c r="F43">
        <f>GT_Spot!T43</f>
        <v>0</v>
      </c>
      <c r="G43">
        <f>PPCL_NG!T43</f>
        <v>23.14</v>
      </c>
      <c r="H43">
        <f>PPCL_Spot!T43</f>
        <v>7</v>
      </c>
      <c r="I43">
        <f>Bawana_NG!T43</f>
        <v>69.59999999999998</v>
      </c>
      <c r="J43">
        <f>Bawana_RLNG!T43</f>
        <v>0</v>
      </c>
      <c r="K43">
        <f>Bawana_Spot!T43</f>
        <v>0</v>
      </c>
      <c r="L43">
        <f>TWOMCL!S43</f>
        <v>6.1267902481104981</v>
      </c>
      <c r="M43">
        <f>EDWPCL!W43</f>
        <v>0</v>
      </c>
      <c r="N43">
        <f>'MSW BWN'!W43</f>
        <v>5.0515999999999996</v>
      </c>
      <c r="O43">
        <f>TPDDL_ISGS_exbus!BB43</f>
        <v>621.90410634630837</v>
      </c>
      <c r="P43" s="77">
        <v>66.802870772272115</v>
      </c>
      <c r="Q43" s="77">
        <v>5.82</v>
      </c>
      <c r="R43" s="80">
        <v>19.2</v>
      </c>
      <c r="S43" s="80">
        <v>0</v>
      </c>
      <c r="T43" s="78">
        <f>SUMPRODUCT(LTA!F43:AJ43,LTA!F$101:AJ$101,LTA!F$105:AJ$105)</f>
        <v>106.50999999999999</v>
      </c>
      <c r="U43" s="78">
        <f>SUMPRODUCT(LTA!F43:AJ43,LTA!F$102:AJ$102,LTA!F$105:AJ$105)</f>
        <v>424.65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201.49</v>
      </c>
      <c r="AB43" s="117">
        <f>-STOA!P43</f>
        <v>0</v>
      </c>
      <c r="AC43">
        <f t="shared" si="0"/>
        <v>14.336073608936648</v>
      </c>
      <c r="AD43">
        <f t="shared" si="1"/>
        <v>1514.3192937577544</v>
      </c>
      <c r="AE43">
        <f>'IDT-1'!F43</f>
        <v>0</v>
      </c>
      <c r="AF43" s="26"/>
      <c r="AG43">
        <f t="shared" si="2"/>
        <v>1514.3192937577544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-50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21.36</v>
      </c>
      <c r="F44">
        <f>GT_Spot!T44</f>
        <v>0</v>
      </c>
      <c r="G44">
        <f>PPCL_NG!T44</f>
        <v>23.14</v>
      </c>
      <c r="H44">
        <f>PPCL_Spot!T44</f>
        <v>7</v>
      </c>
      <c r="I44">
        <f>Bawana_NG!T44</f>
        <v>69.59999999999998</v>
      </c>
      <c r="J44">
        <f>Bawana_RLNG!T44</f>
        <v>0</v>
      </c>
      <c r="K44">
        <f>Bawana_Spot!T44</f>
        <v>0</v>
      </c>
      <c r="L44">
        <f>TWOMCL!S44</f>
        <v>6.1267902481104981</v>
      </c>
      <c r="M44">
        <f>EDWPCL!W44</f>
        <v>0</v>
      </c>
      <c r="N44">
        <f>'MSW BWN'!W44</f>
        <v>5.0854719999999993</v>
      </c>
      <c r="O44">
        <f>TPDDL_ISGS_exbus!BB44</f>
        <v>637.42000639833816</v>
      </c>
      <c r="P44" s="77">
        <v>66.802870772272115</v>
      </c>
      <c r="Q44" s="77">
        <v>20.23</v>
      </c>
      <c r="R44" s="80">
        <v>19.2</v>
      </c>
      <c r="S44" s="80">
        <v>0</v>
      </c>
      <c r="T44" s="78">
        <f>SUMPRODUCT(LTA!F44:AJ44,LTA!F$101:AJ$101,LTA!F$105:AJ$105)</f>
        <v>108.55</v>
      </c>
      <c r="U44" s="78">
        <f>SUMPRODUCT(LTA!F44:AJ44,LTA!F$102:AJ$102,LTA!F$105:AJ$105)</f>
        <v>427.09999999999997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201.49</v>
      </c>
      <c r="AB44" s="117">
        <f>-STOA!P44</f>
        <v>0</v>
      </c>
      <c r="AC44">
        <f t="shared" si="0"/>
        <v>14.195325226884743</v>
      </c>
      <c r="AD44">
        <f t="shared" si="1"/>
        <v>1598.9098141918359</v>
      </c>
      <c r="AE44">
        <f>'IDT-1'!F44</f>
        <v>0</v>
      </c>
      <c r="AF44" s="26"/>
      <c r="AG44">
        <f t="shared" si="2"/>
        <v>1598.9098141918359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21.362400000000001</v>
      </c>
      <c r="F45">
        <f>GT_Spot!T45</f>
        <v>0</v>
      </c>
      <c r="G45">
        <f>PPCL_NG!T45</f>
        <v>23.14</v>
      </c>
      <c r="H45">
        <f>PPCL_Spot!T45</f>
        <v>7</v>
      </c>
      <c r="I45">
        <f>Bawana_NG!T45</f>
        <v>69.59999999999998</v>
      </c>
      <c r="J45">
        <f>Bawana_RLNG!T45</f>
        <v>0</v>
      </c>
      <c r="K45">
        <f>Bawana_Spot!T45</f>
        <v>0</v>
      </c>
      <c r="L45">
        <f>TWOMCL!S45</f>
        <v>6.1267902481104981</v>
      </c>
      <c r="M45">
        <f>EDWPCL!W45</f>
        <v>0</v>
      </c>
      <c r="N45">
        <f>'MSW BWN'!W45</f>
        <v>5.0574399999999988</v>
      </c>
      <c r="O45">
        <f>TPDDL_ISGS_exbus!BB45</f>
        <v>655.09648201741106</v>
      </c>
      <c r="P45" s="77">
        <v>66.802870772272115</v>
      </c>
      <c r="Q45" s="77">
        <v>20.23</v>
      </c>
      <c r="R45" s="80">
        <v>19.2</v>
      </c>
      <c r="S45" s="80">
        <v>0</v>
      </c>
      <c r="T45" s="78">
        <f>SUMPRODUCT(LTA!F45:AJ45,LTA!F$101:AJ$101,LTA!F$105:AJ$105)</f>
        <v>109.75</v>
      </c>
      <c r="U45" s="78">
        <f>SUMPRODUCT(LTA!F45:AJ45,LTA!F$102:AJ$102,LTA!F$105:AJ$105)</f>
        <v>427.77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201.49</v>
      </c>
      <c r="AB45" s="117">
        <f>-STOA!P45</f>
        <v>0</v>
      </c>
      <c r="AC45">
        <f t="shared" si="0"/>
        <v>14.367108650732586</v>
      </c>
      <c r="AD45">
        <f t="shared" si="1"/>
        <v>1618.258874387061</v>
      </c>
      <c r="AE45">
        <f>'IDT-1'!F45</f>
        <v>0</v>
      </c>
      <c r="AF45" s="26"/>
      <c r="AG45">
        <f t="shared" si="2"/>
        <v>1618.258874387061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21.362400000000001</v>
      </c>
      <c r="F46">
        <f>GT_Spot!T46</f>
        <v>0</v>
      </c>
      <c r="G46">
        <f>PPCL_NG!T46</f>
        <v>23.14</v>
      </c>
      <c r="H46">
        <f>PPCL_Spot!T46</f>
        <v>7</v>
      </c>
      <c r="I46">
        <f>Bawana_NG!T46</f>
        <v>69.59999999999998</v>
      </c>
      <c r="J46">
        <f>Bawana_RLNG!T46</f>
        <v>0</v>
      </c>
      <c r="K46">
        <f>Bawana_Spot!T46</f>
        <v>0</v>
      </c>
      <c r="L46">
        <f>TWOMCL!S46</f>
        <v>5.6877828054298636</v>
      </c>
      <c r="M46">
        <f>EDWPCL!W46</f>
        <v>0</v>
      </c>
      <c r="N46">
        <f>'MSW BWN'!W46</f>
        <v>5.0399199999999995</v>
      </c>
      <c r="O46">
        <f>TPDDL_ISGS_exbus!BB46</f>
        <v>674.48780689926275</v>
      </c>
      <c r="P46" s="77">
        <v>66.802870772272115</v>
      </c>
      <c r="Q46" s="77">
        <v>20.23</v>
      </c>
      <c r="R46" s="80">
        <v>19.2</v>
      </c>
      <c r="S46" s="80">
        <v>0</v>
      </c>
      <c r="T46" s="78">
        <f>SUMPRODUCT(LTA!F46:AJ46,LTA!F$101:AJ$101,LTA!F$105:AJ$105)</f>
        <v>110.48</v>
      </c>
      <c r="U46" s="78">
        <f>SUMPRODUCT(LTA!F46:AJ46,LTA!F$102:AJ$102,LTA!F$105:AJ$105)</f>
        <v>426.96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201.49</v>
      </c>
      <c r="AB46" s="117">
        <f>-STOA!P46</f>
        <v>0</v>
      </c>
      <c r="AC46">
        <f t="shared" si="0"/>
        <v>14.533030868197292</v>
      </c>
      <c r="AD46">
        <f t="shared" si="1"/>
        <v>1636.9477496087675</v>
      </c>
      <c r="AE46">
        <f>'IDT-1'!F46</f>
        <v>0</v>
      </c>
      <c r="AF46" s="26"/>
      <c r="AG46">
        <f t="shared" si="2"/>
        <v>1636.9477496087675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15.247895229186156</v>
      </c>
      <c r="F47">
        <f>GT_Spot!T47</f>
        <v>0</v>
      </c>
      <c r="G47">
        <f>PPCL_NG!T47</f>
        <v>23.14</v>
      </c>
      <c r="H47">
        <f>PPCL_Spot!T47</f>
        <v>7</v>
      </c>
      <c r="I47">
        <f>Bawana_NG!T47</f>
        <v>69.59999999999998</v>
      </c>
      <c r="J47">
        <f>Bawana_RLNG!T47</f>
        <v>0</v>
      </c>
      <c r="K47">
        <f>Bawana_Spot!T47</f>
        <v>0</v>
      </c>
      <c r="L47">
        <f>TWOMCL!S47</f>
        <v>5.8778280542986421</v>
      </c>
      <c r="M47">
        <f>EDWPCL!W47</f>
        <v>0</v>
      </c>
      <c r="N47">
        <f>'MSW BWN'!W47</f>
        <v>5.0854719999999993</v>
      </c>
      <c r="O47">
        <f>TPDDL_ISGS_exbus!BB47</f>
        <v>685.46558700834385</v>
      </c>
      <c r="P47" s="77">
        <v>66.802870772272115</v>
      </c>
      <c r="Q47" s="77">
        <v>20.23</v>
      </c>
      <c r="R47" s="80">
        <v>19.2</v>
      </c>
      <c r="S47" s="80">
        <v>0</v>
      </c>
      <c r="T47" s="78">
        <f>SUMPRODUCT(LTA!F47:AJ47,LTA!F$101:AJ$101,LTA!F$105:AJ$105)</f>
        <v>111.89</v>
      </c>
      <c r="U47" s="78">
        <f>SUMPRODUCT(LTA!F47:AJ47,LTA!F$102:AJ$102,LTA!F$105:AJ$105)</f>
        <v>422.10999999999996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201.59</v>
      </c>
      <c r="AB47" s="117">
        <f>-STOA!P47</f>
        <v>0</v>
      </c>
      <c r="AC47">
        <f t="shared" si="0"/>
        <v>14.948024685462878</v>
      </c>
      <c r="AD47">
        <f t="shared" si="1"/>
        <v>1593.2916283786381</v>
      </c>
      <c r="AE47">
        <f>'IDT-1'!F47</f>
        <v>0</v>
      </c>
      <c r="AF47" s="26"/>
      <c r="AG47">
        <f t="shared" si="2"/>
        <v>1593.2916283786381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-45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15.247895229186156</v>
      </c>
      <c r="F48">
        <f>GT_Spot!T48</f>
        <v>0</v>
      </c>
      <c r="G48">
        <f>PPCL_NG!T48</f>
        <v>23.14</v>
      </c>
      <c r="H48">
        <f>PPCL_Spot!T48</f>
        <v>7</v>
      </c>
      <c r="I48">
        <f>Bawana_NG!T48</f>
        <v>69.59999999999998</v>
      </c>
      <c r="J48">
        <f>Bawana_RLNG!T48</f>
        <v>0</v>
      </c>
      <c r="K48">
        <f>Bawana_Spot!T48</f>
        <v>0</v>
      </c>
      <c r="L48">
        <f>TWOMCL!S48</f>
        <v>6.1267902481104981</v>
      </c>
      <c r="M48">
        <f>EDWPCL!W48</f>
        <v>0</v>
      </c>
      <c r="N48">
        <f>'MSW BWN'!W48</f>
        <v>5.2303039999999994</v>
      </c>
      <c r="O48">
        <f>TPDDL_ISGS_exbus!BB48</f>
        <v>704.85692922336443</v>
      </c>
      <c r="P48" s="77">
        <v>66.802870772272115</v>
      </c>
      <c r="Q48" s="77">
        <v>20.23</v>
      </c>
      <c r="R48" s="80">
        <v>19.2</v>
      </c>
      <c r="S48" s="80">
        <v>0</v>
      </c>
      <c r="T48" s="78">
        <f>SUMPRODUCT(LTA!F48:AJ48,LTA!F$101:AJ$101,LTA!F$105:AJ$105)</f>
        <v>112.36</v>
      </c>
      <c r="U48" s="78">
        <f>SUMPRODUCT(LTA!F48:AJ48,LTA!F$102:AJ$102,LTA!F$105:AJ$105)</f>
        <v>417.03999999999996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201.59</v>
      </c>
      <c r="AB48" s="117">
        <f>-STOA!P48</f>
        <v>0</v>
      </c>
      <c r="AC48">
        <f t="shared" si="0"/>
        <v>14.682138147361812</v>
      </c>
      <c r="AD48">
        <f t="shared" si="1"/>
        <v>1653.7426513255712</v>
      </c>
      <c r="AE48">
        <f>'IDT-1'!F48</f>
        <v>0</v>
      </c>
      <c r="AF48" s="26"/>
      <c r="AG48">
        <f t="shared" si="2"/>
        <v>1653.7426513255712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14.786815845176898</v>
      </c>
      <c r="F49">
        <f>GT_Spot!T49</f>
        <v>0</v>
      </c>
      <c r="G49">
        <f>PPCL_NG!T49</f>
        <v>23.14</v>
      </c>
      <c r="H49">
        <f>PPCL_Spot!T49</f>
        <v>7</v>
      </c>
      <c r="I49">
        <f>Bawana_NG!T49</f>
        <v>69.59999999999998</v>
      </c>
      <c r="J49">
        <f>Bawana_RLNG!T49</f>
        <v>0</v>
      </c>
      <c r="K49">
        <f>Bawana_Spot!T49</f>
        <v>0</v>
      </c>
      <c r="L49">
        <f>TWOMCL!S49</f>
        <v>6.1267902481104981</v>
      </c>
      <c r="M49">
        <f>EDWPCL!W49</f>
        <v>0</v>
      </c>
      <c r="N49">
        <f>'MSW BWN'!W49</f>
        <v>5.1076639999999998</v>
      </c>
      <c r="O49">
        <f>TPDDL_ISGS_exbus!BB49</f>
        <v>736.67139239668666</v>
      </c>
      <c r="P49" s="77">
        <v>66.802870772272115</v>
      </c>
      <c r="Q49" s="77">
        <v>20.23</v>
      </c>
      <c r="R49" s="80">
        <v>19.2</v>
      </c>
      <c r="S49" s="80">
        <v>0</v>
      </c>
      <c r="T49" s="78">
        <f>SUMPRODUCT(LTA!F49:AJ49,LTA!F$101:AJ$101,LTA!F$105:AJ$105)</f>
        <v>112.93</v>
      </c>
      <c r="U49" s="78">
        <f>SUMPRODUCT(LTA!F49:AJ49,LTA!F$102:AJ$102,LTA!F$105:AJ$105)</f>
        <v>412.28999999999996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201.59</v>
      </c>
      <c r="AB49" s="117">
        <f>-STOA!P49</f>
        <v>0</v>
      </c>
      <c r="AC49">
        <f t="shared" si="0"/>
        <v>14.920184692707767</v>
      </c>
      <c r="AD49">
        <f t="shared" si="1"/>
        <v>1680.5553485695384</v>
      </c>
      <c r="AE49">
        <f>'IDT-1'!F49</f>
        <v>0</v>
      </c>
      <c r="AF49" s="26"/>
      <c r="AG49">
        <f t="shared" si="2"/>
        <v>1680.5553485695384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14.786815845176898</v>
      </c>
      <c r="F50">
        <f>GT_Spot!T50</f>
        <v>0</v>
      </c>
      <c r="G50">
        <f>PPCL_NG!T50</f>
        <v>23.14</v>
      </c>
      <c r="H50">
        <f>PPCL_Spot!T50</f>
        <v>7</v>
      </c>
      <c r="I50">
        <f>Bawana_NG!T50</f>
        <v>69.59999999999998</v>
      </c>
      <c r="J50">
        <f>Bawana_RLNG!T50</f>
        <v>0</v>
      </c>
      <c r="K50">
        <f>Bawana_Spot!T50</f>
        <v>0</v>
      </c>
      <c r="L50">
        <f>TWOMCL!S50</f>
        <v>6.1267902481104981</v>
      </c>
      <c r="M50">
        <f>EDWPCL!W50</f>
        <v>0</v>
      </c>
      <c r="N50">
        <f>'MSW BWN'!W50</f>
        <v>4.9780159999999984</v>
      </c>
      <c r="O50">
        <f>TPDDL_ISGS_exbus!BB50</f>
        <v>746.365689426583</v>
      </c>
      <c r="P50" s="77">
        <v>66.802870772272115</v>
      </c>
      <c r="Q50" s="77">
        <v>20.23</v>
      </c>
      <c r="R50" s="80">
        <v>19.2</v>
      </c>
      <c r="S50" s="80">
        <v>0</v>
      </c>
      <c r="T50" s="78">
        <f>SUMPRODUCT(LTA!F50:AJ50,LTA!F$101:AJ$101,LTA!F$105:AJ$105)</f>
        <v>113.13</v>
      </c>
      <c r="U50" s="78">
        <f>SUMPRODUCT(LTA!F50:AJ50,LTA!F$102:AJ$102,LTA!F$105:AJ$105)</f>
        <v>408.37999999999994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201.59</v>
      </c>
      <c r="AB50" s="117">
        <f>-STOA!P50</f>
        <v>0</v>
      </c>
      <c r="AC50">
        <f t="shared" si="0"/>
        <v>14.971705604170856</v>
      </c>
      <c r="AD50">
        <f t="shared" si="1"/>
        <v>1686.3584766879717</v>
      </c>
      <c r="AE50">
        <f>'IDT-1'!F50</f>
        <v>0</v>
      </c>
      <c r="AF50" s="26"/>
      <c r="AG50">
        <f t="shared" si="2"/>
        <v>1686.3584766879717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14.786815845176898</v>
      </c>
      <c r="F51">
        <f>GT_Spot!T51</f>
        <v>0</v>
      </c>
      <c r="G51">
        <f>PPCL_NG!T51</f>
        <v>23.14</v>
      </c>
      <c r="H51">
        <f>PPCL_Spot!T51</f>
        <v>7</v>
      </c>
      <c r="I51">
        <f>Bawana_NG!T51</f>
        <v>69.59999999999998</v>
      </c>
      <c r="J51">
        <f>Bawana_RLNG!T51</f>
        <v>0</v>
      </c>
      <c r="K51">
        <f>Bawana_Spot!T51</f>
        <v>0</v>
      </c>
      <c r="L51">
        <f>TWOMCL!S51</f>
        <v>6.1267902481104981</v>
      </c>
      <c r="M51">
        <f>EDWPCL!W51</f>
        <v>0</v>
      </c>
      <c r="N51">
        <f>'MSW BWN'!W51</f>
        <v>4.8331839999999993</v>
      </c>
      <c r="O51">
        <f>TPDDL_ISGS_exbus!BB51</f>
        <v>745.16520618418303</v>
      </c>
      <c r="P51" s="77">
        <v>66.802870772272115</v>
      </c>
      <c r="Q51" s="77">
        <v>20.23</v>
      </c>
      <c r="R51" s="80">
        <v>19.2</v>
      </c>
      <c r="S51" s="80">
        <v>0</v>
      </c>
      <c r="T51" s="78">
        <f>SUMPRODUCT(LTA!F51:AJ51,LTA!F$101:AJ$101,LTA!F$105:AJ$105)</f>
        <v>113.19</v>
      </c>
      <c r="U51" s="78">
        <f>SUMPRODUCT(LTA!F51:AJ51,LTA!F$102:AJ$102,LTA!F$105:AJ$105)</f>
        <v>410.21999999999997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201.68</v>
      </c>
      <c r="AB51" s="117">
        <f>-STOA!P51</f>
        <v>0</v>
      </c>
      <c r="AC51">
        <f t="shared" si="0"/>
        <v>14.977378830037736</v>
      </c>
      <c r="AD51">
        <f t="shared" si="1"/>
        <v>1686.997488219705</v>
      </c>
      <c r="AE51">
        <f>'IDT-1'!F51</f>
        <v>0</v>
      </c>
      <c r="AF51" s="26"/>
      <c r="AG51">
        <f t="shared" si="2"/>
        <v>1686.997488219705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14.786815845176898</v>
      </c>
      <c r="F52">
        <f>GT_Spot!T52</f>
        <v>0</v>
      </c>
      <c r="G52">
        <f>PPCL_NG!T52</f>
        <v>23.14</v>
      </c>
      <c r="H52">
        <f>PPCL_Spot!T52</f>
        <v>7</v>
      </c>
      <c r="I52">
        <f>Bawana_NG!T52</f>
        <v>69.59999999999998</v>
      </c>
      <c r="J52">
        <f>Bawana_RLNG!T52</f>
        <v>0</v>
      </c>
      <c r="K52">
        <f>Bawana_Spot!T52</f>
        <v>0</v>
      </c>
      <c r="L52">
        <f>TWOMCL!S52</f>
        <v>5.8968325791855207</v>
      </c>
      <c r="M52">
        <f>EDWPCL!W52</f>
        <v>0</v>
      </c>
      <c r="N52">
        <f>'MSW BWN'!W52</f>
        <v>5.1298559999999993</v>
      </c>
      <c r="O52">
        <f>TPDDL_ISGS_exbus!BB52</f>
        <v>764.5566869776261</v>
      </c>
      <c r="P52" s="77">
        <v>66.802870772272115</v>
      </c>
      <c r="Q52" s="77">
        <v>20.23</v>
      </c>
      <c r="R52" s="80">
        <v>19.2</v>
      </c>
      <c r="S52" s="80">
        <v>0</v>
      </c>
      <c r="T52" s="78">
        <f>SUMPRODUCT(LTA!F52:AJ52,LTA!F$101:AJ$101,LTA!F$105:AJ$105)</f>
        <v>113.16</v>
      </c>
      <c r="U52" s="78">
        <f>SUMPRODUCT(LTA!F52:AJ52,LTA!F$102:AJ$102,LTA!F$105:AJ$105)</f>
        <v>405.77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201.68</v>
      </c>
      <c r="AB52" s="117">
        <f>-STOA!P52</f>
        <v>0</v>
      </c>
      <c r="AC52">
        <f t="shared" si="0"/>
        <v>15.109186947133496</v>
      </c>
      <c r="AD52">
        <f t="shared" si="1"/>
        <v>1701.8438752271272</v>
      </c>
      <c r="AE52">
        <f>'IDT-1'!F52</f>
        <v>0</v>
      </c>
      <c r="AF52" s="26"/>
      <c r="AG52">
        <f t="shared" si="2"/>
        <v>1701.8438752271272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15.240399153311159</v>
      </c>
      <c r="F53">
        <f>GT_Spot!T53</f>
        <v>0</v>
      </c>
      <c r="G53">
        <f>PPCL_NG!T53</f>
        <v>23.14</v>
      </c>
      <c r="H53">
        <f>PPCL_Spot!T53</f>
        <v>7</v>
      </c>
      <c r="I53">
        <f>Bawana_NG!T53</f>
        <v>69.59999999999998</v>
      </c>
      <c r="J53">
        <f>Bawana_RLNG!T53</f>
        <v>0</v>
      </c>
      <c r="K53">
        <f>Bawana_Spot!T53</f>
        <v>0</v>
      </c>
      <c r="L53">
        <f>TWOMCL!S53</f>
        <v>6.1267902481104981</v>
      </c>
      <c r="M53">
        <f>EDWPCL!W53</f>
        <v>0</v>
      </c>
      <c r="N53">
        <f>'MSW BWN'!W53</f>
        <v>4.9896959999999995</v>
      </c>
      <c r="O53">
        <f>TPDDL_ISGS_exbus!BB53</f>
        <v>763.75636512282608</v>
      </c>
      <c r="P53" s="77">
        <v>66.802870772272115</v>
      </c>
      <c r="Q53" s="77">
        <v>20.23</v>
      </c>
      <c r="R53" s="80">
        <v>19.2</v>
      </c>
      <c r="S53" s="80">
        <v>0</v>
      </c>
      <c r="T53" s="78">
        <f>SUMPRODUCT(LTA!F53:AJ53,LTA!F$101:AJ$101,LTA!F$105:AJ$105)</f>
        <v>113.11</v>
      </c>
      <c r="U53" s="78">
        <f>SUMPRODUCT(LTA!F53:AJ53,LTA!F$102:AJ$102,LTA!F$105:AJ$105)</f>
        <v>398.47999999999996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201.68</v>
      </c>
      <c r="AB53" s="117">
        <f>-STOA!P53</f>
        <v>0</v>
      </c>
      <c r="AC53">
        <f t="shared" si="0"/>
        <v>15.042333867409376</v>
      </c>
      <c r="AD53">
        <f t="shared" si="1"/>
        <v>1694.3137874291106</v>
      </c>
      <c r="AE53">
        <f>'IDT-1'!F53</f>
        <v>0</v>
      </c>
      <c r="AF53" s="26"/>
      <c r="AG53">
        <f t="shared" si="2"/>
        <v>1694.3137874291106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15.240399153311159</v>
      </c>
      <c r="F54">
        <f>GT_Spot!T54</f>
        <v>0</v>
      </c>
      <c r="G54">
        <f>PPCL_NG!T54</f>
        <v>23.14</v>
      </c>
      <c r="H54">
        <f>PPCL_Spot!T54</f>
        <v>7</v>
      </c>
      <c r="I54">
        <f>Bawana_NG!T54</f>
        <v>69.59999999999998</v>
      </c>
      <c r="J54">
        <f>Bawana_RLNG!T54</f>
        <v>0</v>
      </c>
      <c r="K54">
        <f>Bawana_Spot!T54</f>
        <v>0</v>
      </c>
      <c r="L54">
        <f>TWOMCL!S54</f>
        <v>6.1267902481104981</v>
      </c>
      <c r="M54">
        <f>EDWPCL!W54</f>
        <v>0</v>
      </c>
      <c r="N54">
        <f>'MSW BWN'!W54</f>
        <v>4.8436959999999996</v>
      </c>
      <c r="O54">
        <f>TPDDL_ISGS_exbus!BB54</f>
        <v>744.36488432938302</v>
      </c>
      <c r="P54" s="77">
        <v>66.802870772272115</v>
      </c>
      <c r="Q54" s="77">
        <v>20.23</v>
      </c>
      <c r="R54" s="80">
        <v>19.2</v>
      </c>
      <c r="S54" s="80">
        <v>0</v>
      </c>
      <c r="T54" s="78">
        <f>SUMPRODUCT(LTA!F54:AJ54,LTA!F$101:AJ$101,LTA!F$105:AJ$105)</f>
        <v>112.92</v>
      </c>
      <c r="U54" s="78">
        <f>SUMPRODUCT(LTA!F54:AJ54,LTA!F$102:AJ$102,LTA!F$105:AJ$105)</f>
        <v>391.12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201.68</v>
      </c>
      <c r="AB54" s="117">
        <f>-STOA!P54</f>
        <v>0</v>
      </c>
      <c r="AC54">
        <f t="shared" si="0"/>
        <v>14.892745311649032</v>
      </c>
      <c r="AD54">
        <f t="shared" si="1"/>
        <v>1657.3758951914281</v>
      </c>
      <c r="AE54">
        <f>'IDT-1'!F54</f>
        <v>0</v>
      </c>
      <c r="AF54" s="26"/>
      <c r="AG54">
        <f t="shared" si="2"/>
        <v>1657.3758951914281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-10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15.240399153311159</v>
      </c>
      <c r="F55">
        <f>GT_Spot!T55</f>
        <v>0</v>
      </c>
      <c r="G55">
        <f>PPCL_NG!T55</f>
        <v>23.14</v>
      </c>
      <c r="H55">
        <f>PPCL_Spot!T55</f>
        <v>7</v>
      </c>
      <c r="I55">
        <f>Bawana_NG!T55</f>
        <v>69.59999999999998</v>
      </c>
      <c r="J55">
        <f>Bawana_RLNG!T55</f>
        <v>0</v>
      </c>
      <c r="K55">
        <f>Bawana_Spot!T55</f>
        <v>0</v>
      </c>
      <c r="L55">
        <f>TWOMCL!S55</f>
        <v>5.9945701357466064</v>
      </c>
      <c r="M55">
        <f>EDWPCL!W55</f>
        <v>0</v>
      </c>
      <c r="N55">
        <f>'MSW BWN'!W55</f>
        <v>4.8495359999999996</v>
      </c>
      <c r="O55">
        <f>TPDDL_ISGS_exbus!BB55</f>
        <v>680.42589229630164</v>
      </c>
      <c r="P55" s="77">
        <v>66.802870772272115</v>
      </c>
      <c r="Q55" s="77">
        <v>20.23</v>
      </c>
      <c r="R55" s="80">
        <v>19.2</v>
      </c>
      <c r="S55" s="80">
        <v>0</v>
      </c>
      <c r="T55" s="78">
        <f>SUMPRODUCT(LTA!F55:AJ55,LTA!F$101:AJ$101,LTA!F$105:AJ$105)</f>
        <v>113.63000000000001</v>
      </c>
      <c r="U55" s="78">
        <f>SUMPRODUCT(LTA!F55:AJ55,LTA!F$102:AJ$102,LTA!F$105:AJ$105)</f>
        <v>387.53999999999996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201.86</v>
      </c>
      <c r="AB55" s="117">
        <f>-STOA!P55</f>
        <v>0</v>
      </c>
      <c r="AC55">
        <f t="shared" si="0"/>
        <v>14.793595050489856</v>
      </c>
      <c r="AD55">
        <f t="shared" si="1"/>
        <v>1535.7196733071419</v>
      </c>
      <c r="AE55">
        <f>'IDT-1'!F55</f>
        <v>0</v>
      </c>
      <c r="AF55" s="26"/>
      <c r="AG55">
        <f t="shared" si="2"/>
        <v>1535.7196733071419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-65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9.8716981132075485</v>
      </c>
      <c r="F56">
        <f>GT_Spot!T56</f>
        <v>0</v>
      </c>
      <c r="G56">
        <f>PPCL_NG!T56</f>
        <v>23.14</v>
      </c>
      <c r="H56">
        <f>PPCL_Spot!T56</f>
        <v>5</v>
      </c>
      <c r="I56">
        <f>Bawana_NG!T56</f>
        <v>69.59999999999998</v>
      </c>
      <c r="J56">
        <f>Bawana_RLNG!T56</f>
        <v>0</v>
      </c>
      <c r="K56">
        <f>Bawana_Spot!T56</f>
        <v>0</v>
      </c>
      <c r="L56">
        <f>TWOMCL!S56</f>
        <v>6.1058823529411761</v>
      </c>
      <c r="M56">
        <f>EDWPCL!W56</f>
        <v>0</v>
      </c>
      <c r="N56">
        <f>'MSW BWN'!W56</f>
        <v>4.9336319999999994</v>
      </c>
      <c r="O56">
        <f>TPDDL_ISGS_exbus!BB56</f>
        <v>661.03130575758701</v>
      </c>
      <c r="P56" s="77">
        <v>66.802870772272115</v>
      </c>
      <c r="Q56" s="77">
        <v>20.23</v>
      </c>
      <c r="R56" s="80">
        <v>19.2</v>
      </c>
      <c r="S56" s="80">
        <v>0</v>
      </c>
      <c r="T56" s="78">
        <f>SUMPRODUCT(LTA!F56:AJ56,LTA!F$101:AJ$101,LTA!F$105:AJ$105)</f>
        <v>113.22999999999999</v>
      </c>
      <c r="U56" s="78">
        <f>SUMPRODUCT(LTA!F56:AJ56,LTA!F$102:AJ$102,LTA!F$105:AJ$105)</f>
        <v>390.58000000000004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201.86</v>
      </c>
      <c r="AB56" s="117">
        <f>-STOA!P56</f>
        <v>0</v>
      </c>
      <c r="AC56">
        <f t="shared" si="0"/>
        <v>14.512004691930004</v>
      </c>
      <c r="AD56">
        <f t="shared" si="1"/>
        <v>1520.073384304078</v>
      </c>
      <c r="AE56">
        <f>'IDT-1'!F56</f>
        <v>0</v>
      </c>
      <c r="AF56" s="26"/>
      <c r="AG56">
        <f t="shared" si="2"/>
        <v>1520.073384304078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-57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15.240399153311159</v>
      </c>
      <c r="F57">
        <f>GT_Spot!T57</f>
        <v>0</v>
      </c>
      <c r="G57">
        <f>PPCL_NG!T57</f>
        <v>23.14</v>
      </c>
      <c r="H57">
        <f>PPCL_Spot!T57</f>
        <v>7</v>
      </c>
      <c r="I57">
        <f>Bawana_NG!T57</f>
        <v>69.59999999999998</v>
      </c>
      <c r="J57">
        <f>Bawana_RLNG!T57</f>
        <v>0</v>
      </c>
      <c r="K57">
        <f>Bawana_Spot!T57</f>
        <v>0</v>
      </c>
      <c r="L57">
        <f>TWOMCL!S57</f>
        <v>6.1267902481104981</v>
      </c>
      <c r="M57">
        <f>EDWPCL!W57</f>
        <v>0</v>
      </c>
      <c r="N57">
        <f>'MSW BWN'!W57</f>
        <v>4.9733439999999991</v>
      </c>
      <c r="O57">
        <f>TPDDL_ISGS_exbus!BB57</f>
        <v>721.47917064111186</v>
      </c>
      <c r="P57" s="77">
        <v>66.802870772272115</v>
      </c>
      <c r="Q57" s="77">
        <v>20.23</v>
      </c>
      <c r="R57" s="80">
        <v>19.2</v>
      </c>
      <c r="S57" s="80">
        <v>0</v>
      </c>
      <c r="T57" s="78">
        <f>SUMPRODUCT(LTA!F57:AJ57,LTA!F$101:AJ$101,LTA!F$105:AJ$105)</f>
        <v>112.87</v>
      </c>
      <c r="U57" s="78">
        <f>SUMPRODUCT(LTA!F57:AJ57,LTA!F$102:AJ$102,LTA!F$105:AJ$105)</f>
        <v>401.73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201.86</v>
      </c>
      <c r="AB57" s="117">
        <f>-STOA!P57</f>
        <v>0</v>
      </c>
      <c r="AC57">
        <f t="shared" si="0"/>
        <v>15.088860269346887</v>
      </c>
      <c r="AD57">
        <f t="shared" si="1"/>
        <v>1611.163714545459</v>
      </c>
      <c r="AE57">
        <f>'IDT-1'!F57</f>
        <v>0</v>
      </c>
      <c r="AF57" s="26"/>
      <c r="AG57">
        <f t="shared" si="2"/>
        <v>1611.163714545459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-44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9.8716981132075485</v>
      </c>
      <c r="F58">
        <f>GT_Spot!T58</f>
        <v>0</v>
      </c>
      <c r="G58">
        <f>PPCL_NG!T58</f>
        <v>23.14</v>
      </c>
      <c r="H58">
        <f>PPCL_Spot!T58</f>
        <v>4.4285714285714288</v>
      </c>
      <c r="I58">
        <f>Bawana_NG!T58</f>
        <v>69.59999999999998</v>
      </c>
      <c r="J58">
        <f>Bawana_RLNG!T58</f>
        <v>0</v>
      </c>
      <c r="K58">
        <f>Bawana_Spot!T58</f>
        <v>0</v>
      </c>
      <c r="L58">
        <f>TWOMCL!S58</f>
        <v>5.6552036199095026</v>
      </c>
      <c r="M58">
        <f>EDWPCL!W58</f>
        <v>0</v>
      </c>
      <c r="N58">
        <f>'MSW BWN'!W58</f>
        <v>4.9955359999999995</v>
      </c>
      <c r="O58">
        <f>TPDDL_ISGS_exbus!BB58</f>
        <v>760.26209134758403</v>
      </c>
      <c r="P58" s="77">
        <v>66.802870772272115</v>
      </c>
      <c r="Q58" s="77">
        <v>20.23</v>
      </c>
      <c r="R58" s="80">
        <v>19.2</v>
      </c>
      <c r="S58" s="80">
        <v>0</v>
      </c>
      <c r="T58" s="78">
        <f>SUMPRODUCT(LTA!F58:AJ58,LTA!F$101:AJ$101,LTA!F$105:AJ$105)</f>
        <v>112.39</v>
      </c>
      <c r="U58" s="78">
        <f>SUMPRODUCT(LTA!F58:AJ58,LTA!F$102:AJ$102,LTA!F$105:AJ$105)</f>
        <v>408.34000000000003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201.86</v>
      </c>
      <c r="AB58" s="117">
        <f>-STOA!P58</f>
        <v>0</v>
      </c>
      <c r="AC58">
        <f t="shared" si="0"/>
        <v>15.383631775687604</v>
      </c>
      <c r="AD58">
        <f t="shared" si="1"/>
        <v>1650.3923395058573</v>
      </c>
      <c r="AE58">
        <f>'IDT-1'!F58</f>
        <v>0</v>
      </c>
      <c r="AF58" s="26"/>
      <c r="AG58">
        <f t="shared" si="2"/>
        <v>1650.3923395058573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-41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9.8716981132075485</v>
      </c>
      <c r="F59">
        <f>GT_Spot!T59</f>
        <v>0</v>
      </c>
      <c r="G59">
        <f>PPCL_NG!T59</f>
        <v>23.14</v>
      </c>
      <c r="H59">
        <f>PPCL_Spot!T59</f>
        <v>4.4285714285714288</v>
      </c>
      <c r="I59">
        <f>Bawana_NG!T59</f>
        <v>69.59999999999998</v>
      </c>
      <c r="J59">
        <f>Bawana_RLNG!T59</f>
        <v>0</v>
      </c>
      <c r="K59">
        <f>Bawana_Spot!T59</f>
        <v>0</v>
      </c>
      <c r="L59">
        <f>TWOMCL!S59</f>
        <v>5.8180995475113111</v>
      </c>
      <c r="M59">
        <f>EDWPCL!W59</f>
        <v>0</v>
      </c>
      <c r="N59">
        <f>'MSW BWN'!W59</f>
        <v>4.7315679999999993</v>
      </c>
      <c r="O59">
        <f>TPDDL_ISGS_exbus!BB59</f>
        <v>804.23430251792831</v>
      </c>
      <c r="P59" s="77">
        <v>66.802870772272115</v>
      </c>
      <c r="Q59" s="77">
        <v>20.23</v>
      </c>
      <c r="R59" s="80">
        <v>19.2</v>
      </c>
      <c r="S59" s="80">
        <v>0</v>
      </c>
      <c r="T59" s="78">
        <f>SUMPRODUCT(LTA!F59:AJ59,LTA!F$101:AJ$101,LTA!F$105:AJ$105)</f>
        <v>111.10000000000001</v>
      </c>
      <c r="U59" s="78">
        <f>SUMPRODUCT(LTA!F59:AJ59,LTA!F$102:AJ$102,LTA!F$105:AJ$105)</f>
        <v>414.02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201.96</v>
      </c>
      <c r="AB59" s="117">
        <f>-STOA!P59</f>
        <v>0</v>
      </c>
      <c r="AC59">
        <f t="shared" si="0"/>
        <v>15.445206571339519</v>
      </c>
      <c r="AD59">
        <f t="shared" si="1"/>
        <v>1739.6919038081512</v>
      </c>
      <c r="AE59">
        <f>'IDT-1'!F59</f>
        <v>0</v>
      </c>
      <c r="AF59" s="26"/>
      <c r="AG59">
        <f t="shared" si="2"/>
        <v>1739.6919038081512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9.8716981132075485</v>
      </c>
      <c r="F60">
        <f>GT_Spot!T60</f>
        <v>0</v>
      </c>
      <c r="G60">
        <f>PPCL_NG!T60</f>
        <v>23.14</v>
      </c>
      <c r="H60">
        <f>PPCL_Spot!T60</f>
        <v>4.4285714285714288</v>
      </c>
      <c r="I60">
        <f>Bawana_NG!T60</f>
        <v>69.59999999999998</v>
      </c>
      <c r="J60">
        <f>Bawana_RLNG!T60</f>
        <v>0</v>
      </c>
      <c r="K60">
        <f>Bawana_Spot!T60</f>
        <v>0</v>
      </c>
      <c r="L60">
        <f>TWOMCL!S60</f>
        <v>5.2316742081447964</v>
      </c>
      <c r="M60">
        <f>EDWPCL!W60</f>
        <v>0</v>
      </c>
      <c r="N60">
        <f>'MSW BWN'!W60</f>
        <v>5.0177279999999991</v>
      </c>
      <c r="O60">
        <f>TPDDL_ISGS_exbus!BB60</f>
        <v>824.52563981489072</v>
      </c>
      <c r="P60" s="77">
        <v>66.802870772272115</v>
      </c>
      <c r="Q60" s="77">
        <v>20.23</v>
      </c>
      <c r="R60" s="80">
        <v>19.2</v>
      </c>
      <c r="S60" s="80">
        <v>0</v>
      </c>
      <c r="T60" s="78">
        <f>SUMPRODUCT(LTA!F60:AJ60,LTA!F$101:AJ$101,LTA!F$105:AJ$105)</f>
        <v>109.61</v>
      </c>
      <c r="U60" s="78">
        <f>SUMPRODUCT(LTA!F60:AJ60,LTA!F$102:AJ$102,LTA!F$105:AJ$105)</f>
        <v>437.21000000000004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201.96</v>
      </c>
      <c r="AB60" s="117">
        <f>-STOA!P60</f>
        <v>0</v>
      </c>
      <c r="AC60">
        <f t="shared" si="0"/>
        <v>15.900869279788317</v>
      </c>
      <c r="AD60">
        <f t="shared" si="1"/>
        <v>1770.9273130572983</v>
      </c>
      <c r="AE60">
        <f>'IDT-1'!F60</f>
        <v>0</v>
      </c>
      <c r="AF60" s="26"/>
      <c r="AG60">
        <f t="shared" si="2"/>
        <v>1770.9273130572983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-10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9.8716981132075485</v>
      </c>
      <c r="F61">
        <f>GT_Spot!T61</f>
        <v>0</v>
      </c>
      <c r="G61">
        <f>PPCL_NG!T61</f>
        <v>23.14</v>
      </c>
      <c r="H61">
        <f>PPCL_Spot!T61</f>
        <v>4.25</v>
      </c>
      <c r="I61">
        <f>Bawana_NG!T61</f>
        <v>66.754519333388075</v>
      </c>
      <c r="J61">
        <f>Bawana_RLNG!T61</f>
        <v>0</v>
      </c>
      <c r="K61">
        <f>Bawana_Spot!T61</f>
        <v>0</v>
      </c>
      <c r="L61">
        <f>TWOMCL!S61</f>
        <v>5.7597285067873303</v>
      </c>
      <c r="M61">
        <f>EDWPCL!W61</f>
        <v>0</v>
      </c>
      <c r="N61">
        <f>'MSW BWN'!W61</f>
        <v>5.3097279999999989</v>
      </c>
      <c r="O61">
        <f>TPDDL_ISGS_exbus!BB61</f>
        <v>825.00583305049076</v>
      </c>
      <c r="P61" s="77">
        <v>66.802870772272115</v>
      </c>
      <c r="Q61" s="77">
        <v>20.23</v>
      </c>
      <c r="R61" s="80">
        <v>19.2</v>
      </c>
      <c r="S61" s="80">
        <v>0</v>
      </c>
      <c r="T61" s="78">
        <f>SUMPRODUCT(LTA!F61:AJ61,LTA!F$101:AJ$101,LTA!F$105:AJ$105)</f>
        <v>106.53</v>
      </c>
      <c r="U61" s="78">
        <f>SUMPRODUCT(LTA!F61:AJ61,LTA!F$102:AJ$102,LTA!F$105:AJ$105)</f>
        <v>434.92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19.39</v>
      </c>
      <c r="Z61" s="75">
        <f>IEX!P61</f>
        <v>0</v>
      </c>
      <c r="AA61" s="117">
        <f>STOA!J61</f>
        <v>201.96</v>
      </c>
      <c r="AB61" s="117">
        <f>-STOA!P61</f>
        <v>0</v>
      </c>
      <c r="AC61">
        <f t="shared" si="0"/>
        <v>15.920294524430085</v>
      </c>
      <c r="AD61">
        <f t="shared" si="1"/>
        <v>1793.2040832517159</v>
      </c>
      <c r="AE61">
        <f>'IDT-1'!F61</f>
        <v>0</v>
      </c>
      <c r="AF61" s="26"/>
      <c r="AG61">
        <f t="shared" si="2"/>
        <v>1793.2040832517159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9.8716981132075485</v>
      </c>
      <c r="F62">
        <f>GT_Spot!T62</f>
        <v>0</v>
      </c>
      <c r="G62">
        <f>PPCL_NG!T62</f>
        <v>23.14</v>
      </c>
      <c r="H62">
        <f>PPCL_Spot!T62</f>
        <v>4.4285714285714288</v>
      </c>
      <c r="I62">
        <f>Bawana_NG!T62</f>
        <v>66.754519333388075</v>
      </c>
      <c r="J62">
        <f>Bawana_RLNG!T62</f>
        <v>0</v>
      </c>
      <c r="K62">
        <f>Bawana_Spot!T62</f>
        <v>0</v>
      </c>
      <c r="L62">
        <f>TWOMCL!S62</f>
        <v>5.5316742081447963</v>
      </c>
      <c r="M62">
        <f>EDWPCL!W62</f>
        <v>0</v>
      </c>
      <c r="N62">
        <f>'MSW BWN'!W62</f>
        <v>5.208111999999999</v>
      </c>
      <c r="O62">
        <f>TPDDL_ISGS_exbus!BB62</f>
        <v>825.00583305049076</v>
      </c>
      <c r="P62" s="77">
        <v>66.802870772272115</v>
      </c>
      <c r="Q62" s="77">
        <v>20.23</v>
      </c>
      <c r="R62" s="80">
        <v>19.2</v>
      </c>
      <c r="S62" s="80">
        <v>0</v>
      </c>
      <c r="T62" s="78">
        <f>SUMPRODUCT(LTA!F62:AJ62,LTA!F$101:AJ$101,LTA!F$105:AJ$105)</f>
        <v>101.94999999999999</v>
      </c>
      <c r="U62" s="78">
        <f>SUMPRODUCT(LTA!F62:AJ62,LTA!F$102:AJ$102,LTA!F$105:AJ$105)</f>
        <v>431.29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45.57</v>
      </c>
      <c r="Z62" s="75">
        <f>IEX!P62</f>
        <v>0</v>
      </c>
      <c r="AA62" s="117">
        <f>STOA!J62</f>
        <v>201.96</v>
      </c>
      <c r="AB62" s="117">
        <f>-STOA!P62</f>
        <v>0</v>
      </c>
      <c r="AC62">
        <f t="shared" si="0"/>
        <v>16.077100854373459</v>
      </c>
      <c r="AD62">
        <f t="shared" si="1"/>
        <v>1810.8661780517014</v>
      </c>
      <c r="AE62">
        <f>'IDT-1'!F62</f>
        <v>0</v>
      </c>
      <c r="AF62" s="26"/>
      <c r="AG62">
        <f t="shared" si="2"/>
        <v>1810.8661780517014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9.8716981132075485</v>
      </c>
      <c r="F63">
        <f>GT_Spot!T63</f>
        <v>0</v>
      </c>
      <c r="G63">
        <f>PPCL_NG!T63</f>
        <v>23.14</v>
      </c>
      <c r="H63">
        <f>PPCL_Spot!T63</f>
        <v>4</v>
      </c>
      <c r="I63">
        <f>Bawana_NG!T63</f>
        <v>66.537259585684282</v>
      </c>
      <c r="J63">
        <f>Bawana_RLNG!T63</f>
        <v>0</v>
      </c>
      <c r="K63">
        <f>Bawana_Spot!T63</f>
        <v>0</v>
      </c>
      <c r="L63">
        <f>TWOMCL!S63</f>
        <v>5.6945701357466065</v>
      </c>
      <c r="M63">
        <f>EDWPCL!W63</f>
        <v>0</v>
      </c>
      <c r="N63">
        <f>'MSW BWN'!W63</f>
        <v>5.2256320000000001</v>
      </c>
      <c r="O63">
        <f>TPDDL_ISGS_exbus!BB63</f>
        <v>825.23533387009081</v>
      </c>
      <c r="P63" s="77">
        <v>66.802870772272115</v>
      </c>
      <c r="Q63" s="77">
        <v>20.23</v>
      </c>
      <c r="R63" s="80">
        <v>19.2</v>
      </c>
      <c r="S63" s="80">
        <v>0</v>
      </c>
      <c r="T63" s="78">
        <f>SUMPRODUCT(LTA!F63:AJ63,LTA!F$101:AJ$101,LTA!F$105:AJ$105)</f>
        <v>97</v>
      </c>
      <c r="U63" s="78">
        <f>SUMPRODUCT(LTA!F63:AJ63,LTA!F$102:AJ$102,LTA!F$105:AJ$105)</f>
        <v>428.57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54.29</v>
      </c>
      <c r="Z63" s="75">
        <f>IEX!P63</f>
        <v>0</v>
      </c>
      <c r="AA63" s="117">
        <f>STOA!J63</f>
        <v>202.14</v>
      </c>
      <c r="AB63" s="117">
        <f>-STOA!P63</f>
        <v>0</v>
      </c>
      <c r="AC63">
        <f t="shared" si="0"/>
        <v>16.352192633063471</v>
      </c>
      <c r="AD63">
        <f t="shared" si="1"/>
        <v>1781.5851718439378</v>
      </c>
      <c r="AE63">
        <f>'IDT-1'!F63</f>
        <v>0</v>
      </c>
      <c r="AF63" s="26"/>
      <c r="AG63">
        <f t="shared" si="2"/>
        <v>1781.5851718439378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-30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15.240399153311159</v>
      </c>
      <c r="F64">
        <f>GT_Spot!T64</f>
        <v>0</v>
      </c>
      <c r="G64">
        <f>PPCL_NG!T64</f>
        <v>23.14</v>
      </c>
      <c r="H64">
        <f>PPCL_Spot!T64</f>
        <v>6.76</v>
      </c>
      <c r="I64">
        <f>Bawana_NG!T64</f>
        <v>66.537259585684282</v>
      </c>
      <c r="J64">
        <f>Bawana_RLNG!T64</f>
        <v>0</v>
      </c>
      <c r="K64">
        <f>Bawana_Spot!T64</f>
        <v>0</v>
      </c>
      <c r="L64">
        <f>TWOMCL!S64</f>
        <v>5.9619909502262436</v>
      </c>
      <c r="M64">
        <f>EDWPCL!W64</f>
        <v>0</v>
      </c>
      <c r="N64">
        <f>'MSW BWN'!W64</f>
        <v>5.0294079999999992</v>
      </c>
      <c r="O64">
        <f>TPDDL_ISGS_exbus!BB64</f>
        <v>821.78702336289075</v>
      </c>
      <c r="P64" s="77">
        <v>66.802870772272115</v>
      </c>
      <c r="Q64" s="77">
        <v>20.23</v>
      </c>
      <c r="R64" s="80">
        <v>19.2</v>
      </c>
      <c r="S64" s="80">
        <v>0</v>
      </c>
      <c r="T64" s="78">
        <f>SUMPRODUCT(LTA!F64:AJ64,LTA!F$101:AJ$101,LTA!F$105:AJ$105)</f>
        <v>91.74</v>
      </c>
      <c r="U64" s="78">
        <f>SUMPRODUCT(LTA!F64:AJ64,LTA!F$102:AJ$102,LTA!F$105:AJ$105)</f>
        <v>422.85999999999996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71.75</v>
      </c>
      <c r="Z64" s="75">
        <f>IEX!P64</f>
        <v>0</v>
      </c>
      <c r="AA64" s="117">
        <f>STOA!J64</f>
        <v>202.14</v>
      </c>
      <c r="AB64" s="117">
        <f>-STOA!P64</f>
        <v>0</v>
      </c>
      <c r="AC64">
        <f t="shared" si="0"/>
        <v>16.184774776054585</v>
      </c>
      <c r="AD64">
        <f t="shared" si="1"/>
        <v>1822.9941770483299</v>
      </c>
      <c r="AE64">
        <f>'IDT-1'!F64</f>
        <v>0</v>
      </c>
      <c r="AF64" s="26"/>
      <c r="AG64">
        <f t="shared" si="2"/>
        <v>1822.9941770483299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14.797416324133881</v>
      </c>
      <c r="F65">
        <f>GT_Spot!T65</f>
        <v>0</v>
      </c>
      <c r="G65">
        <f>PPCL_NG!T65</f>
        <v>23.14</v>
      </c>
      <c r="H65">
        <f>PPCL_Spot!T65</f>
        <v>6.76</v>
      </c>
      <c r="I65">
        <f>Bawana_NG!T65</f>
        <v>66.537259585684282</v>
      </c>
      <c r="J65">
        <f>Bawana_RLNG!T65</f>
        <v>0</v>
      </c>
      <c r="K65">
        <f>Bawana_Spot!T65</f>
        <v>0</v>
      </c>
      <c r="L65">
        <f>TWOMCL!S65</f>
        <v>5.6104072398190041</v>
      </c>
      <c r="M65">
        <f>EDWPCL!W65</f>
        <v>0</v>
      </c>
      <c r="N65">
        <f>'MSW BWN'!W65</f>
        <v>4.7876319999999994</v>
      </c>
      <c r="O65">
        <f>TPDDL_ISGS_exbus!BB65</f>
        <v>822.01430215040648</v>
      </c>
      <c r="P65" s="77">
        <v>66.802870772272115</v>
      </c>
      <c r="Q65" s="77">
        <v>20.23</v>
      </c>
      <c r="R65" s="80">
        <v>19.2</v>
      </c>
      <c r="S65" s="80">
        <v>0</v>
      </c>
      <c r="T65" s="78">
        <f>SUMPRODUCT(LTA!F65:AJ65,LTA!F$101:AJ$101,LTA!F$105:AJ$105)</f>
        <v>86.13</v>
      </c>
      <c r="U65" s="78">
        <f>SUMPRODUCT(LTA!F65:AJ65,LTA!F$102:AJ$102,LTA!F$105:AJ$105)</f>
        <v>418.19999999999993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82.42</v>
      </c>
      <c r="Z65" s="75">
        <f>IEX!P65</f>
        <v>0</v>
      </c>
      <c r="AA65" s="117">
        <f>STOA!J65</f>
        <v>202.14</v>
      </c>
      <c r="AB65" s="117">
        <f>-STOA!P65</f>
        <v>0</v>
      </c>
      <c r="AC65">
        <f t="shared" si="0"/>
        <v>16.580690753535166</v>
      </c>
      <c r="AD65">
        <f t="shared" si="1"/>
        <v>1777.1891973187803</v>
      </c>
      <c r="AE65">
        <f>'IDT-1'!F65</f>
        <v>0</v>
      </c>
      <c r="AF65" s="26"/>
      <c r="AG65">
        <f t="shared" si="2"/>
        <v>1777.1891973187803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-45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14.797416324133881</v>
      </c>
      <c r="F66">
        <f>GT_Spot!T66</f>
        <v>0</v>
      </c>
      <c r="G66">
        <f>PPCL_NG!T66</f>
        <v>23.14</v>
      </c>
      <c r="H66">
        <f>PPCL_Spot!T66</f>
        <v>6.76</v>
      </c>
      <c r="I66">
        <f>Bawana_NG!T66</f>
        <v>66.537259585684282</v>
      </c>
      <c r="J66">
        <f>Bawana_RLNG!T66</f>
        <v>0</v>
      </c>
      <c r="K66">
        <f>Bawana_Spot!T66</f>
        <v>0</v>
      </c>
      <c r="L66">
        <f>TWOMCL!S66</f>
        <v>5.9809954751131214</v>
      </c>
      <c r="M66">
        <f>EDWPCL!W66</f>
        <v>0</v>
      </c>
      <c r="N66">
        <f>'MSW BWN'!W66</f>
        <v>4.9394719999999994</v>
      </c>
      <c r="O66">
        <f>TPDDL_ISGS_exbus!BB66</f>
        <v>822.01430215040648</v>
      </c>
      <c r="P66" s="77">
        <v>66.802870772272115</v>
      </c>
      <c r="Q66" s="77">
        <v>20.23</v>
      </c>
      <c r="R66" s="80">
        <v>19.2</v>
      </c>
      <c r="S66" s="80">
        <v>0</v>
      </c>
      <c r="T66" s="78">
        <f>SUMPRODUCT(LTA!F66:AJ66,LTA!F$101:AJ$101,LTA!F$105:AJ$105)</f>
        <v>79.53</v>
      </c>
      <c r="U66" s="78">
        <f>SUMPRODUCT(LTA!F66:AJ66,LTA!F$102:AJ$102,LTA!F$105:AJ$105)</f>
        <v>411.36999999999995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86.29</v>
      </c>
      <c r="Z66" s="75">
        <f>IEX!P66</f>
        <v>0</v>
      </c>
      <c r="AA66" s="117">
        <f>STOA!J66</f>
        <v>202.14</v>
      </c>
      <c r="AB66" s="117">
        <f>-STOA!P66</f>
        <v>0</v>
      </c>
      <c r="AC66">
        <f t="shared" si="0"/>
        <v>16.101644383506969</v>
      </c>
      <c r="AD66">
        <f t="shared" si="1"/>
        <v>1813.6306719241029</v>
      </c>
      <c r="AE66">
        <f>'IDT-1'!F66</f>
        <v>0</v>
      </c>
      <c r="AF66" s="26"/>
      <c r="AG66">
        <f t="shared" si="2"/>
        <v>1813.6306719241029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14.797416324133881</v>
      </c>
      <c r="F67">
        <f>GT_Spot!T67</f>
        <v>0</v>
      </c>
      <c r="G67">
        <f>PPCL_NG!T67</f>
        <v>23.14</v>
      </c>
      <c r="H67">
        <f>PPCL_Spot!T67</f>
        <v>6.32</v>
      </c>
      <c r="I67">
        <f>Bawana_NG!T67</f>
        <v>66.537259585684282</v>
      </c>
      <c r="J67">
        <f>Bawana_RLNG!T67</f>
        <v>0</v>
      </c>
      <c r="K67">
        <f>Bawana_Spot!T67</f>
        <v>0</v>
      </c>
      <c r="L67">
        <f>TWOMCL!S67</f>
        <v>5.8710407239819</v>
      </c>
      <c r="M67">
        <f>EDWPCL!W67</f>
        <v>0</v>
      </c>
      <c r="N67">
        <f>'MSW BWN'!W67</f>
        <v>5.0796319999999993</v>
      </c>
      <c r="O67">
        <f>TPDDL_ISGS_exbus!BB67</f>
        <v>820.06472191520641</v>
      </c>
      <c r="P67" s="77">
        <v>66.802870772272115</v>
      </c>
      <c r="Q67" s="77">
        <v>20.23</v>
      </c>
      <c r="R67" s="80">
        <v>19.2</v>
      </c>
      <c r="S67" s="80">
        <v>0</v>
      </c>
      <c r="T67" s="78">
        <f>SUMPRODUCT(LTA!F67:AJ67,LTA!F$101:AJ$101,LTA!F$105:AJ$105)</f>
        <v>72.05</v>
      </c>
      <c r="U67" s="78">
        <f>SUMPRODUCT(LTA!F67:AJ67,LTA!F$102:AJ$102,LTA!F$105:AJ$105)</f>
        <v>405.85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81.45</v>
      </c>
      <c r="Z67" s="75">
        <f>IEX!P67</f>
        <v>0</v>
      </c>
      <c r="AA67" s="117">
        <f>STOA!J67</f>
        <v>202.33</v>
      </c>
      <c r="AB67" s="117">
        <f>-STOA!P67</f>
        <v>0</v>
      </c>
      <c r="AC67">
        <f t="shared" si="0"/>
        <v>15.925561883627255</v>
      </c>
      <c r="AD67">
        <f t="shared" si="1"/>
        <v>1793.7973794376514</v>
      </c>
      <c r="AE67">
        <f>'IDT-1'!F67</f>
        <v>0</v>
      </c>
      <c r="AF67" s="26"/>
      <c r="AG67">
        <f t="shared" si="2"/>
        <v>1793.7973794376514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14.797416324133881</v>
      </c>
      <c r="F68">
        <f>GT_Spot!T68</f>
        <v>0</v>
      </c>
      <c r="G68">
        <f>PPCL_NG!T68</f>
        <v>23.14</v>
      </c>
      <c r="H68">
        <f>PPCL_Spot!T68</f>
        <v>6.76</v>
      </c>
      <c r="I68">
        <f>Bawana_NG!T68</f>
        <v>66.537259585684282</v>
      </c>
      <c r="J68">
        <f>Bawana_RLNG!T68</f>
        <v>0</v>
      </c>
      <c r="K68">
        <f>Bawana_Spot!T68</f>
        <v>0</v>
      </c>
      <c r="L68">
        <f>TWOMCL!S68</f>
        <v>6.1267902481104981</v>
      </c>
      <c r="M68">
        <f>EDWPCL!W68</f>
        <v>0</v>
      </c>
      <c r="N68">
        <f>'MSW BWN'!W68</f>
        <v>5.0457599999999996</v>
      </c>
      <c r="O68">
        <f>TPDDL_ISGS_exbus!BB68</f>
        <v>820.06472191520641</v>
      </c>
      <c r="P68" s="77">
        <v>66.802870772272115</v>
      </c>
      <c r="Q68" s="77">
        <v>20.23</v>
      </c>
      <c r="R68" s="80">
        <v>19.2</v>
      </c>
      <c r="S68" s="80">
        <v>0</v>
      </c>
      <c r="T68" s="78">
        <f>SUMPRODUCT(LTA!F68:AJ68,LTA!F$101:AJ$101,LTA!F$105:AJ$105)</f>
        <v>63.63</v>
      </c>
      <c r="U68" s="78">
        <f>SUMPRODUCT(LTA!F68:AJ68,LTA!F$102:AJ$102,LTA!F$105:AJ$105)</f>
        <v>395.90000000000003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68.84</v>
      </c>
      <c r="Z68" s="75">
        <f>IEX!P68</f>
        <v>0</v>
      </c>
      <c r="AA68" s="117">
        <f>STOA!J68</f>
        <v>202.33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15.658762405839585</v>
      </c>
      <c r="AD68">
        <f t="shared" ref="AD68:AD98" si="4">SUM(B68:AB68,AI68:AR68)-AC68</f>
        <v>1763.7460564395678</v>
      </c>
      <c r="AE68">
        <f>'IDT-1'!F68</f>
        <v>0</v>
      </c>
      <c r="AF68" s="26"/>
      <c r="AG68">
        <f t="shared" ref="AG68:AG98" si="5">SUM(AD68:AF68)</f>
        <v>1763.7460564395678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15.237815619495008</v>
      </c>
      <c r="F69">
        <f>GT_Spot!T69</f>
        <v>0</v>
      </c>
      <c r="G69">
        <f>PPCL_NG!T69</f>
        <v>23.14</v>
      </c>
      <c r="H69">
        <f>PPCL_Spot!T69</f>
        <v>6.76</v>
      </c>
      <c r="I69">
        <f>Bawana_NG!T69</f>
        <v>66.537259585684282</v>
      </c>
      <c r="J69">
        <f>Bawana_RLNG!T69</f>
        <v>0</v>
      </c>
      <c r="K69">
        <f>Bawana_Spot!T69</f>
        <v>0</v>
      </c>
      <c r="L69">
        <f>TWOMCL!S69</f>
        <v>6.1267902481104981</v>
      </c>
      <c r="M69">
        <f>EDWPCL!W69</f>
        <v>0</v>
      </c>
      <c r="N69">
        <f>'MSW BWN'!W69</f>
        <v>5.1520479999999989</v>
      </c>
      <c r="O69">
        <f>TPDDL_ISGS_exbus!BB69</f>
        <v>820.46488299600639</v>
      </c>
      <c r="P69" s="77">
        <v>66.802870772272115</v>
      </c>
      <c r="Q69" s="77">
        <v>20.23</v>
      </c>
      <c r="R69" s="80">
        <v>19.2</v>
      </c>
      <c r="S69" s="80">
        <v>0</v>
      </c>
      <c r="T69" s="78">
        <f>SUMPRODUCT(LTA!F69:AJ69,LTA!F$101:AJ$101,LTA!F$105:AJ$105)</f>
        <v>54.92</v>
      </c>
      <c r="U69" s="78">
        <f>SUMPRODUCT(LTA!F69:AJ69,LTA!F$102:AJ$102,LTA!F$105:AJ$105)</f>
        <v>389.91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63.99</v>
      </c>
      <c r="Z69" s="75">
        <f>IEX!P69</f>
        <v>0</v>
      </c>
      <c r="AA69" s="117">
        <f>STOA!J69</f>
        <v>202.33</v>
      </c>
      <c r="AB69" s="117">
        <f>-STOA!P69</f>
        <v>0</v>
      </c>
      <c r="AC69">
        <f t="shared" si="3"/>
        <v>15.495054671549804</v>
      </c>
      <c r="AD69">
        <f t="shared" si="4"/>
        <v>1745.3066125500188</v>
      </c>
      <c r="AE69">
        <f>'IDT-1'!F69</f>
        <v>0</v>
      </c>
      <c r="AF69" s="26"/>
      <c r="AG69">
        <f t="shared" si="5"/>
        <v>1745.3066125500188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15.237815619495008</v>
      </c>
      <c r="F70">
        <f>GT_Spot!T70</f>
        <v>0</v>
      </c>
      <c r="G70">
        <f>PPCL_NG!T70</f>
        <v>23.14</v>
      </c>
      <c r="H70">
        <f>PPCL_Spot!T70</f>
        <v>6.76</v>
      </c>
      <c r="I70">
        <f>Bawana_NG!T70</f>
        <v>66.537259585684282</v>
      </c>
      <c r="J70">
        <f>Bawana_RLNG!T70</f>
        <v>0</v>
      </c>
      <c r="K70">
        <f>Bawana_Spot!T70</f>
        <v>0</v>
      </c>
      <c r="L70">
        <f>TWOMCL!S70</f>
        <v>6.0203619909502253</v>
      </c>
      <c r="M70">
        <f>EDWPCL!W70</f>
        <v>0</v>
      </c>
      <c r="N70">
        <f>'MSW BWN'!W70</f>
        <v>4.8892479999999994</v>
      </c>
      <c r="O70">
        <f>TPDDL_ISGS_exbus!BB70</f>
        <v>820.46488299600639</v>
      </c>
      <c r="P70" s="77">
        <v>66.802870772272115</v>
      </c>
      <c r="Q70" s="77">
        <v>20.23</v>
      </c>
      <c r="R70" s="80">
        <v>19.2</v>
      </c>
      <c r="S70" s="80">
        <v>0</v>
      </c>
      <c r="T70" s="78">
        <f>SUMPRODUCT(LTA!F70:AJ70,LTA!F$101:AJ$101,LTA!F$105:AJ$105)</f>
        <v>45.86</v>
      </c>
      <c r="U70" s="78">
        <f>SUMPRODUCT(LTA!F70:AJ70,LTA!F$102:AJ$102,LTA!F$105:AJ$105)</f>
        <v>389.09000000000003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57.21</v>
      </c>
      <c r="Z70" s="75">
        <f>IEX!P70</f>
        <v>0</v>
      </c>
      <c r="AA70" s="117">
        <f>STOA!J70</f>
        <v>202.33</v>
      </c>
      <c r="AB70" s="117">
        <f>-STOA!P70</f>
        <v>0</v>
      </c>
      <c r="AC70">
        <f t="shared" si="3"/>
        <v>15.345197462886793</v>
      </c>
      <c r="AD70">
        <f t="shared" si="4"/>
        <v>1728.4272415015214</v>
      </c>
      <c r="AE70">
        <f>'IDT-1'!F70</f>
        <v>0</v>
      </c>
      <c r="AF70" s="26"/>
      <c r="AG70">
        <f t="shared" si="5"/>
        <v>1728.4272415015214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8.1080783721935799</v>
      </c>
      <c r="F71">
        <f>GT_Spot!T71</f>
        <v>0</v>
      </c>
      <c r="G71">
        <f>PPCL_NG!T71</f>
        <v>23.14</v>
      </c>
      <c r="H71">
        <f>PPCL_Spot!T71</f>
        <v>3.1099999999999994</v>
      </c>
      <c r="I71">
        <f>Bawana_NG!T71</f>
        <v>66.754519333388075</v>
      </c>
      <c r="J71">
        <f>Bawana_RLNG!T71</f>
        <v>0</v>
      </c>
      <c r="K71">
        <f>Bawana_Spot!T71</f>
        <v>0</v>
      </c>
      <c r="L71">
        <f>TWOMCL!S71</f>
        <v>6.0597285067873301</v>
      </c>
      <c r="M71">
        <f>EDWPCL!W71</f>
        <v>0</v>
      </c>
      <c r="N71">
        <f>'MSW BWN'!W71</f>
        <v>4.8098239999999999</v>
      </c>
      <c r="O71">
        <f>TPDDL_ISGS_exbus!BB71</f>
        <v>818.27927904686999</v>
      </c>
      <c r="P71" s="77">
        <v>66.802870772272115</v>
      </c>
      <c r="Q71" s="77">
        <v>20.23</v>
      </c>
      <c r="R71" s="80">
        <v>19.2</v>
      </c>
      <c r="S71" s="80">
        <v>0</v>
      </c>
      <c r="T71" s="78">
        <f>SUMPRODUCT(LTA!F71:AJ71,LTA!F$101:AJ$101,LTA!F$105:AJ$105)</f>
        <v>36.83</v>
      </c>
      <c r="U71" s="78">
        <f>SUMPRODUCT(LTA!F71:AJ71,LTA!F$102:AJ$102,LTA!F$105:AJ$105)</f>
        <v>382.96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49.45</v>
      </c>
      <c r="Z71" s="75">
        <f>IEX!P71</f>
        <v>0</v>
      </c>
      <c r="AA71" s="117">
        <f>STOA!J71</f>
        <v>202.42000000000002</v>
      </c>
      <c r="AB71" s="117">
        <f>-STOA!P71</f>
        <v>0</v>
      </c>
      <c r="AC71">
        <f t="shared" si="3"/>
        <v>15.564445491609018</v>
      </c>
      <c r="AD71">
        <f t="shared" si="4"/>
        <v>1632.5898545399023</v>
      </c>
      <c r="AE71">
        <f>'IDT-1'!F71</f>
        <v>0</v>
      </c>
      <c r="AF71" s="26"/>
      <c r="AG71">
        <f t="shared" si="5"/>
        <v>1632.5898545399023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-60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15.237815619495008</v>
      </c>
      <c r="F72">
        <f>GT_Spot!T72</f>
        <v>0</v>
      </c>
      <c r="G72">
        <f>PPCL_NG!T72</f>
        <v>23.14</v>
      </c>
      <c r="H72">
        <f>PPCL_Spot!T72</f>
        <v>7.0024146257330111</v>
      </c>
      <c r="I72">
        <f>Bawana_NG!T72</f>
        <v>66.754519333388075</v>
      </c>
      <c r="J72">
        <f>Bawana_RLNG!T72</f>
        <v>0</v>
      </c>
      <c r="K72">
        <f>Bawana_Spot!T72</f>
        <v>0</v>
      </c>
      <c r="L72">
        <f>TWOMCL!S72</f>
        <v>6.078733031674207</v>
      </c>
      <c r="M72">
        <f>EDWPCL!W72</f>
        <v>0</v>
      </c>
      <c r="N72">
        <f>'MSW BWN'!W72</f>
        <v>4.961663999999999</v>
      </c>
      <c r="O72">
        <f>TPDDL_ISGS_exbus!BB72</f>
        <v>822.8469280104764</v>
      </c>
      <c r="P72" s="77">
        <v>66.802870772272115</v>
      </c>
      <c r="Q72" s="77">
        <v>20.23</v>
      </c>
      <c r="R72" s="80">
        <v>18.64</v>
      </c>
      <c r="S72" s="80">
        <v>0</v>
      </c>
      <c r="T72" s="78">
        <f>SUMPRODUCT(LTA!F72:AJ72,LTA!F$101:AJ$101,LTA!F$105:AJ$105)</f>
        <v>28.76</v>
      </c>
      <c r="U72" s="78">
        <f>SUMPRODUCT(LTA!F72:AJ72,LTA!F$102:AJ$102,LTA!F$105:AJ$105)</f>
        <v>377.29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37.81</v>
      </c>
      <c r="Z72" s="75">
        <f>IEX!P72</f>
        <v>0</v>
      </c>
      <c r="AA72" s="117">
        <f>STOA!J72</f>
        <v>202.42000000000002</v>
      </c>
      <c r="AB72" s="117">
        <f>-STOA!P72</f>
        <v>0</v>
      </c>
      <c r="AC72">
        <f t="shared" si="3"/>
        <v>15.030960794680697</v>
      </c>
      <c r="AD72">
        <f t="shared" si="4"/>
        <v>1672.9439845983584</v>
      </c>
      <c r="AE72">
        <f>'IDT-1'!F72</f>
        <v>0</v>
      </c>
      <c r="AF72" s="26"/>
      <c r="AG72">
        <f t="shared" si="5"/>
        <v>1672.9439845983584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-10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15.237815619495008</v>
      </c>
      <c r="F73">
        <f>GT_Spot!T73</f>
        <v>0</v>
      </c>
      <c r="G73">
        <f>PPCL_NG!T73</f>
        <v>23.14</v>
      </c>
      <c r="H73">
        <f>PPCL_Spot!T73</f>
        <v>7</v>
      </c>
      <c r="I73">
        <f>Bawana_NG!T73</f>
        <v>66.754519333388075</v>
      </c>
      <c r="J73">
        <f>Bawana_RLNG!T73</f>
        <v>0</v>
      </c>
      <c r="K73">
        <f>Bawana_Spot!T73</f>
        <v>0</v>
      </c>
      <c r="L73">
        <f>TWOMCL!S73</f>
        <v>6.1267902481104981</v>
      </c>
      <c r="M73">
        <f>EDWPCL!W73</f>
        <v>0</v>
      </c>
      <c r="N73">
        <f>'MSW BWN'!W73</f>
        <v>4.9896959999999995</v>
      </c>
      <c r="O73">
        <f>TPDDL_ISGS_exbus!BB73</f>
        <v>829.34209788607632</v>
      </c>
      <c r="P73" s="77">
        <v>66.802870772272115</v>
      </c>
      <c r="Q73" s="77">
        <v>20.23</v>
      </c>
      <c r="R73" s="80">
        <v>11.71</v>
      </c>
      <c r="S73" s="80">
        <v>0</v>
      </c>
      <c r="T73" s="78">
        <f>SUMPRODUCT(LTA!F73:AJ73,LTA!F$101:AJ$101,LTA!F$105:AJ$105)</f>
        <v>21.099999999999998</v>
      </c>
      <c r="U73" s="78">
        <f>SUMPRODUCT(LTA!F73:AJ73,LTA!F$102:AJ$102,LTA!F$105:AJ$105)</f>
        <v>372.36999999999995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27.15</v>
      </c>
      <c r="Z73" s="75">
        <f>IEX!P73</f>
        <v>0</v>
      </c>
      <c r="AA73" s="117">
        <f>STOA!J73</f>
        <v>202.42000000000002</v>
      </c>
      <c r="AB73" s="117">
        <f>-STOA!P73</f>
        <v>0</v>
      </c>
      <c r="AC73">
        <f t="shared" si="3"/>
        <v>15.355958277315883</v>
      </c>
      <c r="AD73">
        <f t="shared" si="4"/>
        <v>1589.017831582026</v>
      </c>
      <c r="AE73">
        <f>'IDT-1'!F73</f>
        <v>0</v>
      </c>
      <c r="AF73" s="26"/>
      <c r="AG73">
        <f t="shared" si="5"/>
        <v>1589.017831582026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-70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15.237815619495008</v>
      </c>
      <c r="F74">
        <f>GT_Spot!T74</f>
        <v>0</v>
      </c>
      <c r="G74">
        <f>PPCL_NG!T74</f>
        <v>23.14</v>
      </c>
      <c r="H74">
        <f>PPCL_Spot!T74</f>
        <v>7.0024146257330111</v>
      </c>
      <c r="I74">
        <f>Bawana_NG!T74</f>
        <v>66.754519333388075</v>
      </c>
      <c r="J74">
        <f>Bawana_RLNG!T74</f>
        <v>0</v>
      </c>
      <c r="K74">
        <f>Bawana_Spot!T74</f>
        <v>0</v>
      </c>
      <c r="L74">
        <f>TWOMCL!S74</f>
        <v>5.4665158371040725</v>
      </c>
      <c r="M74">
        <f>EDWPCL!W74</f>
        <v>0</v>
      </c>
      <c r="N74">
        <f>'MSW BWN'!W74</f>
        <v>5.2303039999999994</v>
      </c>
      <c r="O74">
        <f>TPDDL_ISGS_exbus!BB74</f>
        <v>835.5418591054414</v>
      </c>
      <c r="P74" s="77">
        <v>66.802870772272115</v>
      </c>
      <c r="Q74" s="77">
        <v>20.23</v>
      </c>
      <c r="R74" s="80">
        <v>7.4875434568711041</v>
      </c>
      <c r="S74" s="80">
        <v>0</v>
      </c>
      <c r="T74" s="78">
        <f>SUMPRODUCT(LTA!F74:AJ74,LTA!F$101:AJ$101,LTA!F$105:AJ$105)</f>
        <v>14.47</v>
      </c>
      <c r="U74" s="78">
        <f>SUMPRODUCT(LTA!F74:AJ74,LTA!F$102:AJ$102,LTA!F$105:AJ$105)</f>
        <v>368.41999999999996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10.66</v>
      </c>
      <c r="Z74" s="75">
        <f>IEX!P74</f>
        <v>0</v>
      </c>
      <c r="AA74" s="117">
        <f>STOA!J74</f>
        <v>202.42000000000002</v>
      </c>
      <c r="AB74" s="117">
        <f>-STOA!P74</f>
        <v>0</v>
      </c>
      <c r="AC74">
        <f t="shared" si="3"/>
        <v>14.68756436664659</v>
      </c>
      <c r="AD74">
        <f t="shared" si="4"/>
        <v>1614.1762783836584</v>
      </c>
      <c r="AE74">
        <f>'IDT-1'!F74</f>
        <v>0</v>
      </c>
      <c r="AF74" s="26"/>
      <c r="AG74">
        <f t="shared" si="5"/>
        <v>1614.1762783836584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-20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15.237815619495008</v>
      </c>
      <c r="F75">
        <f>GT_Spot!T75</f>
        <v>0</v>
      </c>
      <c r="G75">
        <f>PPCL_NG!T75</f>
        <v>23.14</v>
      </c>
      <c r="H75">
        <f>PPCL_Spot!T75</f>
        <v>7.0024146257330111</v>
      </c>
      <c r="I75">
        <f>Bawana_NG!T75</f>
        <v>66.754519333388075</v>
      </c>
      <c r="J75">
        <f>Bawana_RLNG!T75</f>
        <v>0</v>
      </c>
      <c r="K75">
        <f>Bawana_Spot!T75</f>
        <v>0</v>
      </c>
      <c r="L75">
        <f>TWOMCL!S75</f>
        <v>5.7081447963800898</v>
      </c>
      <c r="M75">
        <f>EDWPCL!W75</f>
        <v>0</v>
      </c>
      <c r="N75">
        <f>'MSW BWN'!W75</f>
        <v>5.011887999999999</v>
      </c>
      <c r="O75">
        <f>TPDDL_ISGS_exbus!BB75</f>
        <v>844.57943916031263</v>
      </c>
      <c r="P75" s="77">
        <v>66.802870772272115</v>
      </c>
      <c r="Q75" s="77">
        <v>20.23</v>
      </c>
      <c r="R75" s="80">
        <v>0</v>
      </c>
      <c r="S75" s="80">
        <v>0</v>
      </c>
      <c r="T75" s="78">
        <f>SUMPRODUCT(LTA!F75:AJ75,LTA!F$101:AJ$101,LTA!F$105:AJ$105)</f>
        <v>8.91</v>
      </c>
      <c r="U75" s="78">
        <f>SUMPRODUCT(LTA!F75:AJ75,LTA!F$102:AJ$102,LTA!F$105:AJ$105)</f>
        <v>366.2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202.33</v>
      </c>
      <c r="AB75" s="117">
        <f>-STOA!P75</f>
        <v>0</v>
      </c>
      <c r="AC75">
        <f t="shared" si="3"/>
        <v>15.159813889304292</v>
      </c>
      <c r="AD75">
        <f t="shared" si="4"/>
        <v>1526.7472784182767</v>
      </c>
      <c r="AE75">
        <f>'IDT-1'!F75</f>
        <v>-14.876999999999999</v>
      </c>
      <c r="AF75" s="26"/>
      <c r="AG75">
        <f t="shared" si="5"/>
        <v>1511.8702784182767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-90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15.237815619495008</v>
      </c>
      <c r="F76">
        <f>GT_Spot!T76</f>
        <v>0</v>
      </c>
      <c r="G76">
        <f>PPCL_NG!T76</f>
        <v>23.14</v>
      </c>
      <c r="H76">
        <f>PPCL_Spot!T76</f>
        <v>7.0024146257330111</v>
      </c>
      <c r="I76">
        <f>Bawana_NG!T76</f>
        <v>66.754519333388075</v>
      </c>
      <c r="J76">
        <f>Bawana_RLNG!T76</f>
        <v>0</v>
      </c>
      <c r="K76">
        <f>Bawana_Spot!T76</f>
        <v>0</v>
      </c>
      <c r="L76">
        <f>TWOMCL!S76</f>
        <v>6.0339366515837103</v>
      </c>
      <c r="M76">
        <f>EDWPCL!W76</f>
        <v>0</v>
      </c>
      <c r="N76">
        <f>'MSW BWN'!W76</f>
        <v>4.8215039999999991</v>
      </c>
      <c r="O76">
        <f>TPDDL_ISGS_exbus!BB76</f>
        <v>851.93960733807774</v>
      </c>
      <c r="P76" s="77">
        <v>66.802870772272115</v>
      </c>
      <c r="Q76" s="77">
        <v>20.23</v>
      </c>
      <c r="R76" s="80">
        <v>0</v>
      </c>
      <c r="S76" s="80">
        <v>0</v>
      </c>
      <c r="T76" s="78">
        <f>SUMPRODUCT(LTA!F76:AJ76,LTA!F$101:AJ$101,LTA!F$105:AJ$105)</f>
        <v>4.9399999999999995</v>
      </c>
      <c r="U76" s="78">
        <f>SUMPRODUCT(LTA!F76:AJ76,LTA!F$102:AJ$102,LTA!F$105:AJ$105)</f>
        <v>364.53999999999996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202.33</v>
      </c>
      <c r="AB76" s="117">
        <f>-STOA!P76</f>
        <v>0</v>
      </c>
      <c r="AC76">
        <f t="shared" si="3"/>
        <v>14.821105857506604</v>
      </c>
      <c r="AD76">
        <f t="shared" si="4"/>
        <v>1568.9515624830431</v>
      </c>
      <c r="AE76">
        <f>'IDT-1'!F76</f>
        <v>-31.132999999999999</v>
      </c>
      <c r="AF76" s="26"/>
      <c r="AG76">
        <f t="shared" si="5"/>
        <v>1537.818562483043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-50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15.237815619495008</v>
      </c>
      <c r="F77">
        <f>GT_Spot!T77</f>
        <v>0</v>
      </c>
      <c r="G77">
        <f>PPCL_NG!T77</f>
        <v>23.14</v>
      </c>
      <c r="H77">
        <f>PPCL_Spot!T77</f>
        <v>7.0024146257330111</v>
      </c>
      <c r="I77">
        <f>Bawana_NG!T77</f>
        <v>66.98</v>
      </c>
      <c r="J77">
        <f>Bawana_RLNG!T77</f>
        <v>0</v>
      </c>
      <c r="K77">
        <f>Bawana_Spot!T77</f>
        <v>0</v>
      </c>
      <c r="L77">
        <f>TWOMCL!S77</f>
        <v>6.1267902481104981</v>
      </c>
      <c r="M77">
        <f>EDWPCL!W77</f>
        <v>0</v>
      </c>
      <c r="N77">
        <f>'MSW BWN'!W77</f>
        <v>4.715215999999999</v>
      </c>
      <c r="O77">
        <f>TPDDL_ISGS_exbus!BB77</f>
        <v>852.63076269647763</v>
      </c>
      <c r="P77" s="77">
        <v>66.802870772272115</v>
      </c>
      <c r="Q77" s="77">
        <v>20.23</v>
      </c>
      <c r="R77" s="80">
        <v>0</v>
      </c>
      <c r="S77" s="80">
        <v>0</v>
      </c>
      <c r="T77" s="78">
        <f>SUMPRODUCT(LTA!F77:AJ77,LTA!F$101:AJ$101,LTA!F$105:AJ$105)</f>
        <v>0.84</v>
      </c>
      <c r="U77" s="78">
        <f>SUMPRODUCT(LTA!F77:AJ77,LTA!F$102:AJ$102,LTA!F$105:AJ$105)</f>
        <v>362.49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0</v>
      </c>
      <c r="AA77" s="117">
        <f>STOA!J77</f>
        <v>202.33</v>
      </c>
      <c r="AB77" s="117">
        <f>-STOA!P77</f>
        <v>0</v>
      </c>
      <c r="AC77">
        <f t="shared" si="3"/>
        <v>15.130059132663956</v>
      </c>
      <c r="AD77">
        <f t="shared" si="4"/>
        <v>1523.3958108294241</v>
      </c>
      <c r="AE77">
        <f>'IDT-1'!F77</f>
        <v>-33.604999999999997</v>
      </c>
      <c r="AF77" s="26"/>
      <c r="AG77">
        <f t="shared" si="5"/>
        <v>1489.7908108294241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-90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15.237815619495008</v>
      </c>
      <c r="F78">
        <f>GT_Spot!T78</f>
        <v>0</v>
      </c>
      <c r="G78">
        <f>PPCL_NG!T78</f>
        <v>23.14</v>
      </c>
      <c r="H78">
        <f>PPCL_Spot!T78</f>
        <v>7.0024146257330111</v>
      </c>
      <c r="I78">
        <f>Bawana_NG!T78</f>
        <v>66.98</v>
      </c>
      <c r="J78">
        <f>Bawana_RLNG!T78</f>
        <v>0</v>
      </c>
      <c r="K78">
        <f>Bawana_Spot!T78</f>
        <v>0</v>
      </c>
      <c r="L78">
        <f>TWOMCL!S78</f>
        <v>6.1267902481104981</v>
      </c>
      <c r="M78">
        <f>EDWPCL!W78</f>
        <v>0</v>
      </c>
      <c r="N78">
        <f>'MSW BWN'!W78</f>
        <v>4.8939199999999996</v>
      </c>
      <c r="O78">
        <f>TPDDL_ISGS_exbus!BB78</f>
        <v>861.8933271960849</v>
      </c>
      <c r="P78" s="77">
        <v>66.802870772272115</v>
      </c>
      <c r="Q78" s="77">
        <v>20.23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362.51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0</v>
      </c>
      <c r="AA78" s="117">
        <f>STOA!J78</f>
        <v>202.33</v>
      </c>
      <c r="AB78" s="117">
        <f>-STOA!P78</f>
        <v>0</v>
      </c>
      <c r="AC78">
        <f t="shared" si="3"/>
        <v>14.673238644128782</v>
      </c>
      <c r="AD78">
        <f t="shared" si="4"/>
        <v>1592.4738998175667</v>
      </c>
      <c r="AE78">
        <f>'IDT-1'!F78</f>
        <v>-30.453000000000003</v>
      </c>
      <c r="AF78" s="26"/>
      <c r="AG78">
        <f t="shared" si="5"/>
        <v>1562.0208998175667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-30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15.237815619495008</v>
      </c>
      <c r="F79">
        <f>GT_Spot!T79</f>
        <v>0</v>
      </c>
      <c r="G79">
        <f>PPCL_NG!T79</f>
        <v>23.14</v>
      </c>
      <c r="H79">
        <f>PPCL_Spot!T79</f>
        <v>7</v>
      </c>
      <c r="I79">
        <f>Bawana_NG!T79</f>
        <v>66.98</v>
      </c>
      <c r="J79">
        <f>Bawana_RLNG!T79</f>
        <v>0</v>
      </c>
      <c r="K79">
        <f>Bawana_Spot!T79</f>
        <v>0</v>
      </c>
      <c r="L79">
        <f>TWOMCL!S79</f>
        <v>6.1267902481104981</v>
      </c>
      <c r="M79">
        <f>EDWPCL!W79</f>
        <v>0</v>
      </c>
      <c r="N79">
        <f>'MSW BWN'!W79</f>
        <v>5.2256320000000001</v>
      </c>
      <c r="O79">
        <f>TPDDL_ISGS_exbus!BB79</f>
        <v>878.28225924073547</v>
      </c>
      <c r="P79" s="77">
        <v>66.802870772272115</v>
      </c>
      <c r="Q79" s="77">
        <v>20.23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361.88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0</v>
      </c>
      <c r="AA79" s="117">
        <f>STOA!J79</f>
        <v>202.14</v>
      </c>
      <c r="AB79" s="117">
        <f>-STOA!P79</f>
        <v>0</v>
      </c>
      <c r="AC79">
        <f t="shared" si="3"/>
        <v>14.990705613459161</v>
      </c>
      <c r="AD79">
        <f t="shared" si="4"/>
        <v>1588.0546622671538</v>
      </c>
      <c r="AE79">
        <f>'IDT-1'!F79</f>
        <v>-32.154000000000003</v>
      </c>
      <c r="AF79" s="26"/>
      <c r="AG79">
        <f t="shared" si="5"/>
        <v>1555.9006622671538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-50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15.237815619495008</v>
      </c>
      <c r="F80">
        <f>GT_Spot!T80</f>
        <v>0</v>
      </c>
      <c r="G80">
        <f>PPCL_NG!T80</f>
        <v>23.14</v>
      </c>
      <c r="H80">
        <f>PPCL_Spot!T80</f>
        <v>7</v>
      </c>
      <c r="I80">
        <f>Bawana_NG!T80</f>
        <v>66.98</v>
      </c>
      <c r="J80">
        <f>Bawana_RLNG!T80</f>
        <v>0</v>
      </c>
      <c r="K80">
        <f>Bawana_Spot!T80</f>
        <v>0</v>
      </c>
      <c r="L80">
        <f>TWOMCL!S80</f>
        <v>6.1267902481104981</v>
      </c>
      <c r="M80">
        <f>EDWPCL!W80</f>
        <v>0</v>
      </c>
      <c r="N80">
        <f>'MSW BWN'!W80</f>
        <v>5.3984959999999997</v>
      </c>
      <c r="O80">
        <f>TPDDL_ISGS_exbus!BB80</f>
        <v>888.59637147513524</v>
      </c>
      <c r="P80" s="77">
        <v>66.802870772272115</v>
      </c>
      <c r="Q80" s="77">
        <v>20.23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361.99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0</v>
      </c>
      <c r="AA80" s="117">
        <f>STOA!J80</f>
        <v>202.14</v>
      </c>
      <c r="AB80" s="117">
        <f>-STOA!P80</f>
        <v>0</v>
      </c>
      <c r="AC80">
        <f t="shared" si="3"/>
        <v>14.817615178656018</v>
      </c>
      <c r="AD80">
        <f t="shared" si="4"/>
        <v>1628.8247289363567</v>
      </c>
      <c r="AE80">
        <f>'IDT-1'!F80</f>
        <v>-52.456000000000003</v>
      </c>
      <c r="AF80" s="26"/>
      <c r="AG80">
        <f t="shared" si="5"/>
        <v>1576.3687289363568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-20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15.237815619495008</v>
      </c>
      <c r="F81">
        <f>GT_Spot!T81</f>
        <v>0</v>
      </c>
      <c r="G81">
        <f>PPCL_NG!T81</f>
        <v>23.14</v>
      </c>
      <c r="H81">
        <f>PPCL_Spot!T81</f>
        <v>7</v>
      </c>
      <c r="I81">
        <f>Bawana_NG!T81</f>
        <v>67.417259460997528</v>
      </c>
      <c r="J81">
        <f>Bawana_RLNG!T81</f>
        <v>0</v>
      </c>
      <c r="K81">
        <f>Bawana_Spot!T81</f>
        <v>0</v>
      </c>
      <c r="L81">
        <f>TWOMCL!S81</f>
        <v>6.1267902481104981</v>
      </c>
      <c r="M81">
        <f>EDWPCL!W81</f>
        <v>0</v>
      </c>
      <c r="N81">
        <f>'MSW BWN'!W81</f>
        <v>5.1578879999999998</v>
      </c>
      <c r="O81">
        <f>TPDDL_ISGS_exbus!BB81</f>
        <v>892.07427438012996</v>
      </c>
      <c r="P81" s="77">
        <v>66.802870772272115</v>
      </c>
      <c r="Q81" s="77">
        <v>20.23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363.12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202.14</v>
      </c>
      <c r="AB81" s="117">
        <f>-STOA!P81</f>
        <v>0</v>
      </c>
      <c r="AC81">
        <f t="shared" si="3"/>
        <v>14.682332706632845</v>
      </c>
      <c r="AD81">
        <f t="shared" si="4"/>
        <v>1653.7645657743722</v>
      </c>
      <c r="AE81">
        <f>'IDT-1'!F81</f>
        <v>-34.649000000000001</v>
      </c>
      <c r="AF81" s="26"/>
      <c r="AG81">
        <f t="shared" si="5"/>
        <v>1619.115565774372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15.693982461445419</v>
      </c>
      <c r="F82">
        <f>GT_Spot!T82</f>
        <v>0</v>
      </c>
      <c r="G82">
        <f>PPCL_NG!T82</f>
        <v>23.14</v>
      </c>
      <c r="H82">
        <f>PPCL_Spot!T82</f>
        <v>7</v>
      </c>
      <c r="I82">
        <f>Bawana_NG!T82</f>
        <v>67.417259460997528</v>
      </c>
      <c r="J82">
        <f>Bawana_RLNG!T82</f>
        <v>0</v>
      </c>
      <c r="K82">
        <f>Bawana_Spot!T82</f>
        <v>0</v>
      </c>
      <c r="L82">
        <f>TWOMCL!S82</f>
        <v>6.124886877828053</v>
      </c>
      <c r="M82">
        <f>EDWPCL!W82</f>
        <v>0</v>
      </c>
      <c r="N82">
        <f>'MSW BWN'!W82</f>
        <v>4.6696639999999991</v>
      </c>
      <c r="O82">
        <f>TPDDL_ISGS_exbus!BB82</f>
        <v>892.07427438012996</v>
      </c>
      <c r="P82" s="77">
        <v>66.802870772272115</v>
      </c>
      <c r="Q82" s="77">
        <v>20.23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363.19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202.14</v>
      </c>
      <c r="AB82" s="117">
        <f>-STOA!P82</f>
        <v>0</v>
      </c>
      <c r="AC82">
        <f t="shared" si="3"/>
        <v>14.682649853983525</v>
      </c>
      <c r="AD82">
        <f t="shared" si="4"/>
        <v>1653.8002880986896</v>
      </c>
      <c r="AE82">
        <f>'IDT-1'!F82</f>
        <v>-24.786000000000001</v>
      </c>
      <c r="AF82" s="26"/>
      <c r="AG82">
        <f t="shared" si="5"/>
        <v>1629.0142880986896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11.519483638546982</v>
      </c>
      <c r="F83">
        <f>GT_Spot!T83</f>
        <v>0</v>
      </c>
      <c r="G83">
        <f>PPCL_NG!T83</f>
        <v>23.14</v>
      </c>
      <c r="H83">
        <f>PPCL_Spot!T83</f>
        <v>5.0483714930667523</v>
      </c>
      <c r="I83">
        <f>Bawana_NG!T83</f>
        <v>67.417259460997528</v>
      </c>
      <c r="J83">
        <f>Bawana_RLNG!T83</f>
        <v>0</v>
      </c>
      <c r="K83">
        <f>Bawana_Spot!T83</f>
        <v>0</v>
      </c>
      <c r="L83">
        <f>TWOMCL!S83</f>
        <v>6.1267902481104981</v>
      </c>
      <c r="M83">
        <f>EDWPCL!W83</f>
        <v>0</v>
      </c>
      <c r="N83">
        <f>'MSW BWN'!W83</f>
        <v>4.9896959999999995</v>
      </c>
      <c r="O83">
        <f>TPDDL_ISGS_exbus!BB83</f>
        <v>890.87379144452996</v>
      </c>
      <c r="P83" s="77">
        <v>66.802870772272115</v>
      </c>
      <c r="Q83" s="77">
        <v>20.23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358.18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202.05</v>
      </c>
      <c r="AB83" s="117">
        <f>-STOA!P83</f>
        <v>0</v>
      </c>
      <c r="AC83">
        <f t="shared" si="3"/>
        <v>15.173384714906209</v>
      </c>
      <c r="AD83">
        <f t="shared" si="4"/>
        <v>1709.0748783426175</v>
      </c>
      <c r="AE83">
        <f>'IDT-1'!F83</f>
        <v>-26.323</v>
      </c>
      <c r="AF83" s="26"/>
      <c r="AG83">
        <f t="shared" si="5"/>
        <v>1682.7518783426174</v>
      </c>
      <c r="AI83" s="75">
        <f>PXIL!J83</f>
        <v>0</v>
      </c>
      <c r="AJ83" s="75">
        <f>PXIL!P83</f>
        <v>0</v>
      </c>
      <c r="AK83" s="75">
        <f>RTM_IEX!J83</f>
        <v>67.87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13.025759855552211</v>
      </c>
      <c r="F84">
        <f>GT_Spot!T84</f>
        <v>0</v>
      </c>
      <c r="G84">
        <f>PPCL_NG!T84</f>
        <v>23.14</v>
      </c>
      <c r="H84">
        <f>PPCL_Spot!T84</f>
        <v>5.8000000000000007</v>
      </c>
      <c r="I84">
        <f>Bawana_NG!T84</f>
        <v>67.417259460997528</v>
      </c>
      <c r="J84">
        <f>Bawana_RLNG!T84</f>
        <v>0</v>
      </c>
      <c r="K84">
        <f>Bawana_Spot!T84</f>
        <v>0</v>
      </c>
      <c r="L84">
        <f>TWOMCL!S84</f>
        <v>6.1267902481104981</v>
      </c>
      <c r="M84">
        <f>EDWPCL!W84</f>
        <v>0</v>
      </c>
      <c r="N84">
        <f>'MSW BWN'!W84</f>
        <v>4.6591519999999988</v>
      </c>
      <c r="O84">
        <f>TPDDL_ISGS_exbus!BB84</f>
        <v>890.87379144452996</v>
      </c>
      <c r="P84" s="77">
        <v>66.802870772272115</v>
      </c>
      <c r="Q84" s="77">
        <v>20.23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358.24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202.05</v>
      </c>
      <c r="AB84" s="117">
        <f>-STOA!P84</f>
        <v>0</v>
      </c>
      <c r="AC84">
        <f t="shared" si="3"/>
        <v>15.446777489276871</v>
      </c>
      <c r="AD84">
        <f t="shared" si="4"/>
        <v>1739.8688462921855</v>
      </c>
      <c r="AE84">
        <f>'IDT-1'!F84</f>
        <v>-27.384</v>
      </c>
      <c r="AF84" s="26"/>
      <c r="AG84">
        <f t="shared" si="5"/>
        <v>1712.4848462921855</v>
      </c>
      <c r="AI84" s="75">
        <f>PXIL!J84</f>
        <v>0</v>
      </c>
      <c r="AJ84" s="75">
        <f>PXIL!P84</f>
        <v>0</v>
      </c>
      <c r="AK84" s="75">
        <f>RTM_IEX!J84</f>
        <v>96.95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13.025759855552211</v>
      </c>
      <c r="F85">
        <f>GT_Spot!T85</f>
        <v>0</v>
      </c>
      <c r="G85">
        <f>PPCL_NG!T85</f>
        <v>23.14</v>
      </c>
      <c r="H85">
        <f>PPCL_Spot!T85</f>
        <v>5.5981941309255063</v>
      </c>
      <c r="I85">
        <f>Bawana_NG!T85</f>
        <v>67.417259460997528</v>
      </c>
      <c r="J85">
        <f>Bawana_RLNG!T85</f>
        <v>0</v>
      </c>
      <c r="K85">
        <f>Bawana_Spot!T85</f>
        <v>0</v>
      </c>
      <c r="L85">
        <f>TWOMCL!S85</f>
        <v>5.7149321266968318</v>
      </c>
      <c r="M85">
        <f>EDWPCL!W85</f>
        <v>0</v>
      </c>
      <c r="N85">
        <f>'MSW BWN'!W85</f>
        <v>5.1975999999999996</v>
      </c>
      <c r="O85">
        <f>TPDDL_ISGS_exbus!BB85</f>
        <v>890.870723494863</v>
      </c>
      <c r="P85" s="77">
        <v>66.802870772272115</v>
      </c>
      <c r="Q85" s="77">
        <v>20.23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358.20000000000005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202.05</v>
      </c>
      <c r="AB85" s="117">
        <f>-STOA!P85</f>
        <v>0</v>
      </c>
      <c r="AC85">
        <f t="shared" si="3"/>
        <v>14.770139141047409</v>
      </c>
      <c r="AD85">
        <f t="shared" si="4"/>
        <v>1623.4772007002598</v>
      </c>
      <c r="AE85">
        <f>'IDT-1'!F85</f>
        <v>-32.402000000000001</v>
      </c>
      <c r="AF85" s="26"/>
      <c r="AG85">
        <f t="shared" si="5"/>
        <v>1591.0752007002598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-20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12.649292807703882</v>
      </c>
      <c r="F86">
        <f>GT_Spot!T86</f>
        <v>0</v>
      </c>
      <c r="G86">
        <f>PPCL_NG!T86</f>
        <v>23.14</v>
      </c>
      <c r="H86">
        <f>PPCL_Spot!T86</f>
        <v>5.8000000000000007</v>
      </c>
      <c r="I86">
        <f>Bawana_NG!T86</f>
        <v>67.417259460997528</v>
      </c>
      <c r="J86">
        <f>Bawana_RLNG!T86</f>
        <v>0</v>
      </c>
      <c r="K86">
        <f>Bawana_Spot!T86</f>
        <v>0</v>
      </c>
      <c r="L86">
        <f>TWOMCL!S86</f>
        <v>6.1267902481104981</v>
      </c>
      <c r="M86">
        <f>EDWPCL!W86</f>
        <v>0</v>
      </c>
      <c r="N86">
        <f>'MSW BWN'!W86</f>
        <v>5.1415359999999994</v>
      </c>
      <c r="O86">
        <f>TPDDL_ISGS_exbus!BB86</f>
        <v>878.53681229086317</v>
      </c>
      <c r="P86" s="77">
        <v>66.802870772272115</v>
      </c>
      <c r="Q86" s="77">
        <v>20.23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358.5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202.05</v>
      </c>
      <c r="AB86" s="117">
        <f>-STOA!P86</f>
        <v>0</v>
      </c>
      <c r="AC86">
        <f t="shared" si="3"/>
        <v>14.744264141903535</v>
      </c>
      <c r="AD86">
        <f t="shared" si="4"/>
        <v>1660.7402974380434</v>
      </c>
      <c r="AE86">
        <f>'IDT-1'!F86</f>
        <v>-23.375999999999998</v>
      </c>
      <c r="AF86" s="26"/>
      <c r="AG86">
        <f t="shared" si="5"/>
        <v>1637.3642974380434</v>
      </c>
      <c r="AI86" s="75">
        <f>PXIL!J86</f>
        <v>0</v>
      </c>
      <c r="AJ86" s="75">
        <f>PXIL!P86</f>
        <v>0</v>
      </c>
      <c r="AK86" s="75">
        <f>RTM_IEX!J86</f>
        <v>29.09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12.649292807703882</v>
      </c>
      <c r="F87">
        <f>GT_Spot!T87</f>
        <v>0</v>
      </c>
      <c r="G87">
        <f>PPCL_NG!T87</f>
        <v>23.14</v>
      </c>
      <c r="H87">
        <f>PPCL_Spot!T87</f>
        <v>6.02</v>
      </c>
      <c r="I87">
        <f>Bawana_NG!T87</f>
        <v>67.86</v>
      </c>
      <c r="J87">
        <f>Bawana_RLNG!T87</f>
        <v>0</v>
      </c>
      <c r="K87">
        <f>Bawana_Spot!T87</f>
        <v>0</v>
      </c>
      <c r="L87">
        <f>TWOMCL!S87</f>
        <v>6.1267902481104981</v>
      </c>
      <c r="M87">
        <f>EDWPCL!W87</f>
        <v>0</v>
      </c>
      <c r="N87">
        <f>'MSW BWN'!W87</f>
        <v>5.2980479999999979</v>
      </c>
      <c r="O87">
        <f>TPDDL_ISGS_exbus!BB87</f>
        <v>865.63365344163969</v>
      </c>
      <c r="P87" s="77">
        <v>66.802870772272115</v>
      </c>
      <c r="Q87" s="77">
        <v>20.23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358.1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201.86</v>
      </c>
      <c r="AB87" s="117">
        <f>-STOA!P87</f>
        <v>0</v>
      </c>
      <c r="AC87">
        <f t="shared" si="3"/>
        <v>14.687476229650427</v>
      </c>
      <c r="AD87">
        <f t="shared" si="4"/>
        <v>1584.0331790400758</v>
      </c>
      <c r="AE87">
        <f>'IDT-1'!F87</f>
        <v>-4.6059999999999999</v>
      </c>
      <c r="AF87" s="26"/>
      <c r="AG87">
        <f t="shared" si="5"/>
        <v>1579.4271790400758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-35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12.649292807703882</v>
      </c>
      <c r="F88">
        <f>GT_Spot!T88</f>
        <v>0</v>
      </c>
      <c r="G88">
        <f>PPCL_NG!T88</f>
        <v>23.14</v>
      </c>
      <c r="H88">
        <f>PPCL_Spot!T88</f>
        <v>6.2081740664510443</v>
      </c>
      <c r="I88">
        <f>Bawana_NG!T88</f>
        <v>67.86</v>
      </c>
      <c r="J88">
        <f>Bawana_RLNG!T88</f>
        <v>0</v>
      </c>
      <c r="K88">
        <f>Bawana_Spot!T88</f>
        <v>0</v>
      </c>
      <c r="L88">
        <f>TWOMCL!S88</f>
        <v>6.1267902481104981</v>
      </c>
      <c r="M88">
        <f>EDWPCL!W88</f>
        <v>0</v>
      </c>
      <c r="N88">
        <f>'MSW BWN'!W88</f>
        <v>5.1076639999999998</v>
      </c>
      <c r="O88">
        <f>TPDDL_ISGS_exbus!BB88</f>
        <v>864.61557344163953</v>
      </c>
      <c r="P88" s="77">
        <v>66.802870772272115</v>
      </c>
      <c r="Q88" s="77">
        <v>20.23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358.26000000000005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48.03</v>
      </c>
      <c r="Z88" s="75">
        <f>IEX!P88</f>
        <v>0</v>
      </c>
      <c r="AA88" s="117">
        <f>STOA!J88</f>
        <v>201.86</v>
      </c>
      <c r="AB88" s="117">
        <f>-STOA!P88</f>
        <v>0</v>
      </c>
      <c r="AC88">
        <f t="shared" si="3"/>
        <v>14.791835214958359</v>
      </c>
      <c r="AD88">
        <f t="shared" si="4"/>
        <v>1666.0985301212188</v>
      </c>
      <c r="AE88">
        <f>'IDT-1'!F88</f>
        <v>0</v>
      </c>
      <c r="AF88" s="26"/>
      <c r="AG88">
        <f t="shared" si="5"/>
        <v>1666.0985301212188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12.649292807703882</v>
      </c>
      <c r="F89">
        <f>GT_Spot!T89</f>
        <v>0</v>
      </c>
      <c r="G89">
        <f>PPCL_NG!T89</f>
        <v>23.14</v>
      </c>
      <c r="H89">
        <f>PPCL_Spot!T89</f>
        <v>6.2081740664510443</v>
      </c>
      <c r="I89">
        <f>Bawana_NG!T89</f>
        <v>67.86</v>
      </c>
      <c r="J89">
        <f>Bawana_RLNG!T89</f>
        <v>0</v>
      </c>
      <c r="K89">
        <f>Bawana_Spot!T89</f>
        <v>0</v>
      </c>
      <c r="L89">
        <f>TWOMCL!S89</f>
        <v>6.0081447963800896</v>
      </c>
      <c r="M89">
        <f>EDWPCL!W89</f>
        <v>0</v>
      </c>
      <c r="N89">
        <f>'MSW BWN'!W89</f>
        <v>4.8775679999999992</v>
      </c>
      <c r="O89">
        <f>TPDDL_ISGS_exbus!BB89</f>
        <v>863.81525128003955</v>
      </c>
      <c r="P89" s="77">
        <v>66.802870772272115</v>
      </c>
      <c r="Q89" s="77">
        <v>20.23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358.73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75.98</v>
      </c>
      <c r="Z89" s="75">
        <f>IEX!P89</f>
        <v>0</v>
      </c>
      <c r="AA89" s="117">
        <f>STOA!J89</f>
        <v>201.86</v>
      </c>
      <c r="AB89" s="117">
        <f>-STOA!P89</f>
        <v>0</v>
      </c>
      <c r="AC89">
        <f t="shared" si="3"/>
        <v>15.031819455161054</v>
      </c>
      <c r="AD89">
        <f t="shared" si="4"/>
        <v>1693.1294822676859</v>
      </c>
      <c r="AE89">
        <f>'IDT-1'!F89</f>
        <v>0</v>
      </c>
      <c r="AF89" s="26"/>
      <c r="AG89">
        <f t="shared" si="5"/>
        <v>1693.1294822676859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12.512832505115464</v>
      </c>
      <c r="F90">
        <f>GT_Spot!T90</f>
        <v>0</v>
      </c>
      <c r="G90">
        <f>PPCL_NG!T90</f>
        <v>23.14</v>
      </c>
      <c r="H90">
        <f>PPCL_Spot!T90</f>
        <v>6.2081740664510443</v>
      </c>
      <c r="I90">
        <f>Bawana_NG!T90</f>
        <v>67.86</v>
      </c>
      <c r="J90">
        <f>Bawana_RLNG!T90</f>
        <v>0</v>
      </c>
      <c r="K90">
        <f>Bawana_Spot!T90</f>
        <v>0</v>
      </c>
      <c r="L90">
        <f>TWOMCL!S90</f>
        <v>6.1267902481104981</v>
      </c>
      <c r="M90">
        <f>EDWPCL!W90</f>
        <v>0</v>
      </c>
      <c r="N90">
        <f>'MSW BWN'!W90</f>
        <v>4.917279999999999</v>
      </c>
      <c r="O90">
        <f>TPDDL_ISGS_exbus!BB90</f>
        <v>863.81525128003955</v>
      </c>
      <c r="P90" s="77">
        <v>66.802870772272115</v>
      </c>
      <c r="Q90" s="77">
        <v>20.23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359.26000000000005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105.95</v>
      </c>
      <c r="Z90" s="75">
        <f>IEX!P90</f>
        <v>0</v>
      </c>
      <c r="AA90" s="117">
        <f>STOA!J90</f>
        <v>201.86</v>
      </c>
      <c r="AB90" s="117">
        <f>-STOA!P90</f>
        <v>0</v>
      </c>
      <c r="AC90">
        <f t="shared" si="3"/>
        <v>15.300412150073502</v>
      </c>
      <c r="AD90">
        <f t="shared" si="4"/>
        <v>1723.3827867219152</v>
      </c>
      <c r="AE90">
        <f>'IDT-1'!F90</f>
        <v>0</v>
      </c>
      <c r="AF90" s="26"/>
      <c r="AG90">
        <f t="shared" si="5"/>
        <v>1723.3827867219152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14.797416324133881</v>
      </c>
      <c r="F91">
        <f>GT_Spot!T91</f>
        <v>0</v>
      </c>
      <c r="G91">
        <f>PPCL_NG!T91</f>
        <v>23.14</v>
      </c>
      <c r="H91">
        <f>PPCL_Spot!T91</f>
        <v>6.9979417818288727</v>
      </c>
      <c r="I91">
        <f>Bawana_NG!T91</f>
        <v>68.300000000000011</v>
      </c>
      <c r="J91">
        <f>Bawana_RLNG!T91</f>
        <v>0</v>
      </c>
      <c r="K91">
        <f>Bawana_Spot!T91</f>
        <v>0</v>
      </c>
      <c r="L91">
        <f>TWOMCL!S91</f>
        <v>5.9619909502262436</v>
      </c>
      <c r="M91">
        <f>EDWPCL!W91</f>
        <v>0</v>
      </c>
      <c r="N91">
        <f>'MSW BWN'!W91</f>
        <v>4.9219520000000001</v>
      </c>
      <c r="O91">
        <f>TPDDL_ISGS_exbus!BB91</f>
        <v>878.21273720766283</v>
      </c>
      <c r="P91" s="77">
        <v>66.802870772272115</v>
      </c>
      <c r="Q91" s="77">
        <v>20.23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358.57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123.48</v>
      </c>
      <c r="Z91" s="75">
        <f>IEX!P91</f>
        <v>0</v>
      </c>
      <c r="AA91" s="117">
        <f>STOA!J91</f>
        <v>201.68</v>
      </c>
      <c r="AB91" s="117">
        <f>-STOA!P91</f>
        <v>0</v>
      </c>
      <c r="AC91">
        <f t="shared" si="3"/>
        <v>15.773867199517891</v>
      </c>
      <c r="AD91">
        <f t="shared" si="4"/>
        <v>1776.7110418366062</v>
      </c>
      <c r="AE91">
        <f>'IDT-1'!F91</f>
        <v>9.1530000000000005</v>
      </c>
      <c r="AF91" s="26"/>
      <c r="AG91">
        <f t="shared" si="5"/>
        <v>1785.8640418366062</v>
      </c>
      <c r="AI91" s="75">
        <f>PXIL!J91</f>
        <v>0</v>
      </c>
      <c r="AJ91" s="75">
        <f>PXIL!P91</f>
        <v>0</v>
      </c>
      <c r="AK91" s="75">
        <f>RTM_IEX!J91</f>
        <v>19.39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14.797416324133881</v>
      </c>
      <c r="F92">
        <f>GT_Spot!T92</f>
        <v>0</v>
      </c>
      <c r="G92">
        <f>PPCL_NG!T92</f>
        <v>23.14</v>
      </c>
      <c r="H92">
        <f>PPCL_Spot!T92</f>
        <v>6.9979417818288727</v>
      </c>
      <c r="I92">
        <f>Bawana_NG!T92</f>
        <v>68.300000000000011</v>
      </c>
      <c r="J92">
        <f>Bawana_RLNG!T92</f>
        <v>0</v>
      </c>
      <c r="K92">
        <f>Bawana_Spot!T92</f>
        <v>0</v>
      </c>
      <c r="L92">
        <f>TWOMCL!S92</f>
        <v>6.1267902481104981</v>
      </c>
      <c r="M92">
        <f>EDWPCL!W92</f>
        <v>0</v>
      </c>
      <c r="N92">
        <f>'MSW BWN'!W92</f>
        <v>5.0737919999999992</v>
      </c>
      <c r="O92">
        <f>TPDDL_ISGS_exbus!BB92</f>
        <v>876.57124982766288</v>
      </c>
      <c r="P92" s="77">
        <v>66.802870772272115</v>
      </c>
      <c r="Q92" s="77">
        <v>20.23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359.09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154.97</v>
      </c>
      <c r="Z92" s="75">
        <f>IEX!P92</f>
        <v>0</v>
      </c>
      <c r="AA92" s="117">
        <f>STOA!J92</f>
        <v>201.68</v>
      </c>
      <c r="AB92" s="117">
        <f>-STOA!P92</f>
        <v>0</v>
      </c>
      <c r="AC92">
        <f t="shared" si="3"/>
        <v>16.139608362061132</v>
      </c>
      <c r="AD92">
        <f t="shared" si="4"/>
        <v>1757.6404525919472</v>
      </c>
      <c r="AE92">
        <f>'IDT-1'!F92</f>
        <v>0</v>
      </c>
      <c r="AF92" s="26"/>
      <c r="AG92">
        <f t="shared" si="5"/>
        <v>1757.6404525919472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-30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14.797416324133881</v>
      </c>
      <c r="F93">
        <f>GT_Spot!T93</f>
        <v>0</v>
      </c>
      <c r="G93">
        <f>PPCL_NG!T93</f>
        <v>23.14</v>
      </c>
      <c r="H93">
        <f>PPCL_Spot!T93</f>
        <v>6.9979417818288727</v>
      </c>
      <c r="I93">
        <f>Bawana_NG!T93</f>
        <v>68.300000000000011</v>
      </c>
      <c r="J93">
        <f>Bawana_RLNG!T93</f>
        <v>0</v>
      </c>
      <c r="K93">
        <f>Bawana_Spot!T93</f>
        <v>0</v>
      </c>
      <c r="L93">
        <f>TWOMCL!S93</f>
        <v>6.078733031674207</v>
      </c>
      <c r="M93">
        <f>EDWPCL!W93</f>
        <v>0</v>
      </c>
      <c r="N93">
        <f>'MSW BWN'!W93</f>
        <v>5.1240159999999983</v>
      </c>
      <c r="O93">
        <f>TPDDL_ISGS_exbus!BB93</f>
        <v>877.55648126966287</v>
      </c>
      <c r="P93" s="77">
        <v>66.802870772272115</v>
      </c>
      <c r="Q93" s="77">
        <v>20.23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359.82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169.1</v>
      </c>
      <c r="Z93" s="75">
        <f>IEX!P93</f>
        <v>0</v>
      </c>
      <c r="AA93" s="117">
        <f>STOA!J93</f>
        <v>201.68</v>
      </c>
      <c r="AB93" s="117">
        <f>-STOA!P93</f>
        <v>0</v>
      </c>
      <c r="AC93">
        <f t="shared" si="3"/>
        <v>16.190284191224137</v>
      </c>
      <c r="AD93">
        <f t="shared" si="4"/>
        <v>1783.4371749883476</v>
      </c>
      <c r="AE93">
        <f>'IDT-1'!F93</f>
        <v>0</v>
      </c>
      <c r="AF93" s="26"/>
      <c r="AG93">
        <f t="shared" si="5"/>
        <v>1783.4371749883476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-20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15.237815619495008</v>
      </c>
      <c r="F94">
        <f>GT_Spot!T94</f>
        <v>0</v>
      </c>
      <c r="G94">
        <f>PPCL_NG!T94</f>
        <v>23.14</v>
      </c>
      <c r="H94">
        <f>PPCL_Spot!T94</f>
        <v>6.9979417818288727</v>
      </c>
      <c r="I94">
        <f>Bawana_NG!T94</f>
        <v>68.300000000000011</v>
      </c>
      <c r="J94">
        <f>Bawana_RLNG!T94</f>
        <v>0</v>
      </c>
      <c r="K94">
        <f>Bawana_Spot!T94</f>
        <v>0</v>
      </c>
      <c r="L94">
        <f>TWOMCL!S94</f>
        <v>6.1267902481104981</v>
      </c>
      <c r="M94">
        <f>EDWPCL!W94</f>
        <v>0</v>
      </c>
      <c r="N94">
        <f>'MSW BWN'!W94</f>
        <v>4.967503999999999</v>
      </c>
      <c r="O94">
        <f>TPDDL_ISGS_exbus!BB94</f>
        <v>874.33767158206297</v>
      </c>
      <c r="P94" s="77">
        <v>66.802870772272115</v>
      </c>
      <c r="Q94" s="77">
        <v>20.23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360.48999999999995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188.72</v>
      </c>
      <c r="Z94" s="75">
        <f>IEX!P94</f>
        <v>0</v>
      </c>
      <c r="AA94" s="117">
        <f>STOA!J94</f>
        <v>201.68</v>
      </c>
      <c r="AB94" s="117">
        <f>-STOA!P94</f>
        <v>0</v>
      </c>
      <c r="AC94">
        <f t="shared" si="3"/>
        <v>16.592493227233174</v>
      </c>
      <c r="AD94">
        <f t="shared" si="4"/>
        <v>1868.9181007765364</v>
      </c>
      <c r="AE94">
        <f>'IDT-1'!F94</f>
        <v>0</v>
      </c>
      <c r="AF94" s="26"/>
      <c r="AG94">
        <f t="shared" si="5"/>
        <v>1868.9181007765364</v>
      </c>
      <c r="AI94" s="75">
        <f>PXIL!J94</f>
        <v>0</v>
      </c>
      <c r="AJ94" s="75">
        <f>PXIL!P94</f>
        <v>0</v>
      </c>
      <c r="AK94" s="75">
        <f>RTM_IEX!J94</f>
        <v>48.48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15.237815619495008</v>
      </c>
      <c r="F95">
        <f>GT_Spot!T95</f>
        <v>0</v>
      </c>
      <c r="G95">
        <f>PPCL_NG!T95</f>
        <v>23.14</v>
      </c>
      <c r="H95">
        <f>PPCL_Spot!T95</f>
        <v>6.9979417818288727</v>
      </c>
      <c r="I95">
        <f>Bawana_NG!T95</f>
        <v>68.512740509620386</v>
      </c>
      <c r="J95">
        <f>Bawana_RLNG!T95</f>
        <v>0</v>
      </c>
      <c r="K95">
        <f>Bawana_Spot!T95</f>
        <v>0</v>
      </c>
      <c r="L95">
        <f>TWOMCL!S95</f>
        <v>6.1267902481104981</v>
      </c>
      <c r="M95">
        <f>EDWPCL!W95</f>
        <v>0</v>
      </c>
      <c r="N95">
        <f>'MSW BWN'!W95</f>
        <v>5.1742399999999993</v>
      </c>
      <c r="O95">
        <f>TPDDL_ISGS_exbus!BB95</f>
        <v>857.77849796090129</v>
      </c>
      <c r="P95" s="77">
        <v>66.802870772272115</v>
      </c>
      <c r="Q95" s="77">
        <v>20.23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360.07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224.96</v>
      </c>
      <c r="Z95" s="75">
        <f>IEX!P95</f>
        <v>0</v>
      </c>
      <c r="AA95" s="117">
        <f>STOA!J95</f>
        <v>201.49</v>
      </c>
      <c r="AB95" s="117">
        <f>-STOA!P95</f>
        <v>0</v>
      </c>
      <c r="AC95">
        <f t="shared" si="3"/>
        <v>16.678647892651608</v>
      </c>
      <c r="AD95">
        <f t="shared" si="4"/>
        <v>1878.6222489995766</v>
      </c>
      <c r="AE95">
        <f>'IDT-1'!F95</f>
        <v>0</v>
      </c>
      <c r="AF95" s="26"/>
      <c r="AG95">
        <f t="shared" si="5"/>
        <v>1878.6222489995766</v>
      </c>
      <c r="AI95" s="75">
        <f>PXIL!J95</f>
        <v>0</v>
      </c>
      <c r="AJ95" s="75">
        <f>PXIL!P95</f>
        <v>0</v>
      </c>
      <c r="AK95" s="75">
        <f>RTM_IEX!J95</f>
        <v>38.78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15.237815619495008</v>
      </c>
      <c r="F96">
        <f>GT_Spot!T96</f>
        <v>0</v>
      </c>
      <c r="G96">
        <f>PPCL_NG!T96</f>
        <v>23.14</v>
      </c>
      <c r="H96">
        <f>PPCL_Spot!T96</f>
        <v>6.9979417818288727</v>
      </c>
      <c r="I96">
        <f>Bawana_NG!T96</f>
        <v>68.512740509620386</v>
      </c>
      <c r="J96">
        <f>Bawana_RLNG!T96</f>
        <v>0</v>
      </c>
      <c r="K96">
        <f>Bawana_Spot!T96</f>
        <v>0</v>
      </c>
      <c r="L96">
        <f>TWOMCL!S96</f>
        <v>6.1267902481104981</v>
      </c>
      <c r="M96">
        <f>EDWPCL!W96</f>
        <v>0</v>
      </c>
      <c r="N96">
        <f>'MSW BWN'!W96</f>
        <v>4.8331839999999993</v>
      </c>
      <c r="O96">
        <f>TPDDL_ISGS_exbus!BB96</f>
        <v>865.54310155212158</v>
      </c>
      <c r="P96" s="77">
        <v>66.802870772272115</v>
      </c>
      <c r="Q96" s="77">
        <v>20.23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360.02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237.68</v>
      </c>
      <c r="Z96" s="75">
        <f>IEX!P96</f>
        <v>0</v>
      </c>
      <c r="AA96" s="117">
        <f>STOA!J96</f>
        <v>201.49</v>
      </c>
      <c r="AB96" s="117">
        <f>-STOA!P96</f>
        <v>0</v>
      </c>
      <c r="AC96">
        <f t="shared" si="3"/>
        <v>16.514207111454347</v>
      </c>
      <c r="AD96">
        <f t="shared" si="4"/>
        <v>1860.1002373719941</v>
      </c>
      <c r="AE96">
        <f>'IDT-1'!F96</f>
        <v>0</v>
      </c>
      <c r="AF96" s="26"/>
      <c r="AG96">
        <f t="shared" si="5"/>
        <v>1860.1002373719941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15.237815619495008</v>
      </c>
      <c r="F97">
        <f>GT_Spot!T97</f>
        <v>0</v>
      </c>
      <c r="G97">
        <f>PPCL_NG!T97</f>
        <v>23.14</v>
      </c>
      <c r="H97">
        <f>PPCL_Spot!T97</f>
        <v>6.9979417818288727</v>
      </c>
      <c r="I97">
        <f>Bawana_NG!T97</f>
        <v>68.512740509620386</v>
      </c>
      <c r="J97">
        <f>Bawana_RLNG!T97</f>
        <v>0</v>
      </c>
      <c r="K97">
        <f>Bawana_Spot!T97</f>
        <v>0</v>
      </c>
      <c r="L97">
        <f>TWOMCL!S97</f>
        <v>6.1267902481104981</v>
      </c>
      <c r="M97">
        <f>EDWPCL!W97</f>
        <v>0</v>
      </c>
      <c r="N97">
        <f>'MSW BWN'!W97</f>
        <v>5.1018239999999997</v>
      </c>
      <c r="O97">
        <f>TPDDL_ISGS_exbus!BB97</f>
        <v>858.79533653052169</v>
      </c>
      <c r="P97" s="77">
        <v>66.802870772272115</v>
      </c>
      <c r="Q97" s="77">
        <v>20.23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360.13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249.78</v>
      </c>
      <c r="Z97" s="75">
        <f>IEX!P97</f>
        <v>0</v>
      </c>
      <c r="AA97" s="117">
        <f>STOA!J97</f>
        <v>201.49</v>
      </c>
      <c r="AB97" s="117">
        <f>-STOA!P97</f>
        <v>0</v>
      </c>
      <c r="AC97">
        <f t="shared" si="3"/>
        <v>16.56463881126427</v>
      </c>
      <c r="AD97">
        <f t="shared" si="4"/>
        <v>1865.7806806505844</v>
      </c>
      <c r="AE97">
        <f>'IDT-1'!F97</f>
        <v>0</v>
      </c>
      <c r="AF97" s="26"/>
      <c r="AG97">
        <f t="shared" si="5"/>
        <v>1865.7806806505844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15.237815619495008</v>
      </c>
      <c r="F98">
        <f>GT_Spot!T98</f>
        <v>0</v>
      </c>
      <c r="G98">
        <f>PPCL_NG!T98</f>
        <v>23.14</v>
      </c>
      <c r="H98">
        <f>PPCL_Spot!T98</f>
        <v>6.9979417818288727</v>
      </c>
      <c r="I98">
        <f>Bawana_NG!T98</f>
        <v>68.512740509620386</v>
      </c>
      <c r="J98">
        <f>Bawana_RLNG!T98</f>
        <v>0</v>
      </c>
      <c r="K98">
        <f>Bawana_Spot!T98</f>
        <v>0</v>
      </c>
      <c r="L98">
        <f>TWOMCL!S98</f>
        <v>6.1267902481104981</v>
      </c>
      <c r="M98">
        <f>EDWPCL!W98</f>
        <v>0</v>
      </c>
      <c r="N98">
        <f>'MSW BWN'!W98</f>
        <v>4.7817919999999994</v>
      </c>
      <c r="O98">
        <f>TPDDL_ISGS_exbus!BB98</f>
        <v>858.79533653052169</v>
      </c>
      <c r="P98" s="77">
        <v>66.802870772272115</v>
      </c>
      <c r="Q98" s="77">
        <v>20.23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360.07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254.29</v>
      </c>
      <c r="Z98" s="75">
        <f>IEX!P98</f>
        <v>0</v>
      </c>
      <c r="AA98" s="117">
        <f>STOA!J98</f>
        <v>201.49</v>
      </c>
      <c r="AB98" s="117">
        <f>-STOA!P98</f>
        <v>0</v>
      </c>
      <c r="AC98">
        <f t="shared" si="3"/>
        <v>16.600982529664268</v>
      </c>
      <c r="AD98">
        <f t="shared" si="4"/>
        <v>1869.8743049321843</v>
      </c>
      <c r="AE98">
        <f>'IDT-1'!F98</f>
        <v>0</v>
      </c>
      <c r="AF98" s="26"/>
      <c r="AG98">
        <f t="shared" si="5"/>
        <v>1869.8743049321843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0.32994089851698821</v>
      </c>
      <c r="F99">
        <f t="shared" si="6"/>
        <v>0</v>
      </c>
      <c r="G99">
        <f t="shared" si="6"/>
        <v>0.55536000000000074</v>
      </c>
      <c r="H99">
        <f t="shared" si="6"/>
        <v>0.14876339889334475</v>
      </c>
      <c r="I99">
        <f t="shared" si="6"/>
        <v>1.6192961934876222</v>
      </c>
      <c r="J99">
        <f t="shared" si="6"/>
        <v>0</v>
      </c>
      <c r="K99">
        <f t="shared" si="6"/>
        <v>0</v>
      </c>
      <c r="L99">
        <f t="shared" si="6"/>
        <v>0.14273882131800103</v>
      </c>
      <c r="M99">
        <f t="shared" si="6"/>
        <v>0</v>
      </c>
      <c r="N99">
        <f t="shared" si="6"/>
        <v>0.11985957599999998</v>
      </c>
      <c r="O99">
        <f t="shared" si="6"/>
        <v>19.268948020731759</v>
      </c>
      <c r="P99" s="77">
        <f t="shared" si="6"/>
        <v>1.545250190811811</v>
      </c>
      <c r="Q99" s="77">
        <f t="shared" si="6"/>
        <v>0.46030250000000039</v>
      </c>
      <c r="R99" s="80">
        <f>SUM(R3:R98)/4000</f>
        <v>0.21667679982702376</v>
      </c>
      <c r="S99" s="80">
        <f t="shared" si="6"/>
        <v>0</v>
      </c>
      <c r="T99" s="78">
        <f t="shared" si="6"/>
        <v>0.89820250000000013</v>
      </c>
      <c r="U99" s="78">
        <f t="shared" si="6"/>
        <v>9.1359424999999987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1.2566949999999997</v>
      </c>
      <c r="Z99" s="75">
        <f t="shared" si="6"/>
        <v>-0.52175000000000005</v>
      </c>
      <c r="AA99" s="117">
        <f t="shared" si="6"/>
        <v>4.84415</v>
      </c>
      <c r="AB99" s="117">
        <f t="shared" si="6"/>
        <v>0</v>
      </c>
      <c r="AC99">
        <f t="shared" si="6"/>
        <v>0.36636225283774998</v>
      </c>
      <c r="AD99">
        <f t="shared" si="6"/>
        <v>39.556156646748782</v>
      </c>
      <c r="AE99">
        <f t="shared" si="6"/>
        <v>-0.30185149999999999</v>
      </c>
      <c r="AG99">
        <f t="shared" si="6"/>
        <v>39.254305146748784</v>
      </c>
      <c r="AI99">
        <f t="shared" si="6"/>
        <v>0</v>
      </c>
      <c r="AJ99">
        <f t="shared" si="6"/>
        <v>0</v>
      </c>
      <c r="AK99">
        <f t="shared" si="6"/>
        <v>0.23139249999999997</v>
      </c>
      <c r="AL99">
        <f t="shared" si="6"/>
        <v>-0.32924999999999999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AD3" activePane="bottomRight" state="frozen"/>
      <selection activeCell="M3" sqref="M3:M98"/>
      <selection pane="topRight" activeCell="M3" sqref="M3:M98"/>
      <selection pane="bottomLeft" activeCell="M3" sqref="M3:M98"/>
      <selection pane="bottomRight" activeCell="AS5" sqref="AS5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44814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6" t="s">
        <v>143</v>
      </c>
      <c r="Q1" s="226" t="s">
        <v>144</v>
      </c>
      <c r="R1" s="79"/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7" t="s">
        <v>334</v>
      </c>
      <c r="Y1" s="224" t="s">
        <v>223</v>
      </c>
      <c r="Z1" s="224" t="s">
        <v>224</v>
      </c>
      <c r="AA1" s="228" t="s">
        <v>198</v>
      </c>
      <c r="AB1" s="228" t="s">
        <v>199</v>
      </c>
      <c r="AC1" s="27" t="s">
        <v>189</v>
      </c>
      <c r="AD1" s="217" t="s">
        <v>142</v>
      </c>
      <c r="AG1" s="217" t="s">
        <v>278</v>
      </c>
      <c r="AI1" s="224" t="s">
        <v>383</v>
      </c>
      <c r="AJ1" s="224" t="s">
        <v>384</v>
      </c>
      <c r="AK1" s="224" t="s">
        <v>385</v>
      </c>
      <c r="AL1" s="224" t="s">
        <v>386</v>
      </c>
      <c r="AM1" s="224" t="s">
        <v>387</v>
      </c>
      <c r="AN1" s="224" t="s">
        <v>388</v>
      </c>
      <c r="AO1" s="223" t="s">
        <v>412</v>
      </c>
      <c r="AP1" s="223" t="s">
        <v>413</v>
      </c>
      <c r="AQ1" s="223" t="s">
        <v>414</v>
      </c>
      <c r="AR1" s="223" t="s">
        <v>415</v>
      </c>
      <c r="AT1" s="197" t="s">
        <v>149</v>
      </c>
    </row>
    <row r="2" spans="1:46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6"/>
      <c r="Q2" s="226"/>
      <c r="R2" s="79"/>
      <c r="S2" s="79"/>
      <c r="T2" s="82" t="s">
        <v>314</v>
      </c>
      <c r="U2" s="227"/>
      <c r="V2" s="107" t="s">
        <v>303</v>
      </c>
      <c r="W2" s="107" t="s">
        <v>303</v>
      </c>
      <c r="X2" s="217"/>
      <c r="Y2" s="224"/>
      <c r="Z2" s="224"/>
      <c r="AA2" s="228"/>
      <c r="AB2" s="228"/>
      <c r="AC2" s="27">
        <f>Allocation!J1/100</f>
        <v>8.8000000000000005E-3</v>
      </c>
      <c r="AD2" s="217"/>
      <c r="AE2" t="s">
        <v>276</v>
      </c>
      <c r="AG2" s="217"/>
      <c r="AI2" s="224"/>
      <c r="AJ2" s="224"/>
      <c r="AK2" s="224"/>
      <c r="AL2" s="224"/>
      <c r="AM2" s="224"/>
      <c r="AN2" s="224"/>
      <c r="AO2" s="223"/>
      <c r="AP2" s="223"/>
      <c r="AQ2" s="223"/>
      <c r="AR2" s="223"/>
      <c r="AT2" s="197" t="s">
        <v>152</v>
      </c>
    </row>
    <row r="3" spans="1:46">
      <c r="A3" t="s">
        <v>45</v>
      </c>
      <c r="E3">
        <f>GT_NG!S3</f>
        <v>2.1657695796794676</v>
      </c>
      <c r="F3">
        <f>GT_Spot!S3</f>
        <v>0</v>
      </c>
      <c r="G3">
        <f>PPCL_NG!S3</f>
        <v>36.36</v>
      </c>
      <c r="H3">
        <f>PPCL_Spot!S3</f>
        <v>10</v>
      </c>
      <c r="I3">
        <f>Bawana_NG!S3</f>
        <v>28.639999999999997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0.90296599999999971</v>
      </c>
      <c r="O3">
        <f>NDMC_ISGS_exbus!BB3</f>
        <v>67.86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0.97</v>
      </c>
      <c r="AB3" s="117">
        <f>-STOA!Q3</f>
        <v>0</v>
      </c>
      <c r="AC3">
        <f>SUMIF(B3:AB3,"&gt;0")*$AC$2-SUMIF(B3:AB3,"&lt;0")*($AC$2/(1-$AC$2))+SUMIF(AI3:AR3,"&gt;0")*$AC$2-SUMIF(AI3:AR3,"&lt;0")*($AC$2/(1-$AC$2))</f>
        <v>1.5487008731011795</v>
      </c>
      <c r="AD3">
        <f>SUM(B3:AB3,AI3:AR3)-AC3</f>
        <v>174.4400347065783</v>
      </c>
      <c r="AE3">
        <f>'IDT-1'!E3</f>
        <v>0</v>
      </c>
      <c r="AF3" s="26"/>
      <c r="AG3">
        <f>SUM(AD3:AF3)+AT3</f>
        <v>174.4400347065783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29.09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2.1657695796794676</v>
      </c>
      <c r="F4">
        <f>GT_Spot!S4</f>
        <v>0</v>
      </c>
      <c r="G4">
        <f>PPCL_NG!S4</f>
        <v>36.36</v>
      </c>
      <c r="H4">
        <f>PPCL_Spot!S4</f>
        <v>10</v>
      </c>
      <c r="I4">
        <f>Bawana_NG!S4</f>
        <v>28.639999999999997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0.91966119999999996</v>
      </c>
      <c r="O4">
        <f>NDMC_ISGS_exbus!BB4</f>
        <v>67.86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0.97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1.5488477908611791</v>
      </c>
      <c r="AD4">
        <f t="shared" ref="AD4:AD67" si="1">SUM(B4:AB4,AI4:AR4)-AC4</f>
        <v>174.45658298881827</v>
      </c>
      <c r="AE4">
        <f>'IDT-1'!E4</f>
        <v>0</v>
      </c>
      <c r="AF4" s="26"/>
      <c r="AG4">
        <f t="shared" ref="AG4:AG67" si="2">SUM(AD4:AF4)+AT4</f>
        <v>174.45658298881827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29.09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2.1657695796794676</v>
      </c>
      <c r="F5">
        <f>GT_Spot!S5</f>
        <v>0</v>
      </c>
      <c r="G5">
        <f>PPCL_NG!S5</f>
        <v>36.36</v>
      </c>
      <c r="H5">
        <f>PPCL_Spot!S5</f>
        <v>10</v>
      </c>
      <c r="I5">
        <f>Bawana_NG!S5</f>
        <v>28.639999999999997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0.90296599999999971</v>
      </c>
      <c r="O5">
        <f>NDMC_ISGS_exbus!BB5</f>
        <v>65.419999999999987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0.97</v>
      </c>
      <c r="AB5" s="117">
        <f>-STOA!Q5</f>
        <v>0</v>
      </c>
      <c r="AC5">
        <f t="shared" si="0"/>
        <v>1.5272288731011794</v>
      </c>
      <c r="AD5">
        <f t="shared" si="1"/>
        <v>172.02150670657829</v>
      </c>
      <c r="AE5">
        <f>'IDT-1'!E5</f>
        <v>0</v>
      </c>
      <c r="AF5" s="26"/>
      <c r="AG5">
        <f t="shared" si="2"/>
        <v>172.02150670657829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29.09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2.1657695796794676</v>
      </c>
      <c r="F6">
        <f>GT_Spot!S6</f>
        <v>0</v>
      </c>
      <c r="G6">
        <f>PPCL_NG!S6</f>
        <v>36.36</v>
      </c>
      <c r="H6">
        <f>PPCL_Spot!S6</f>
        <v>10</v>
      </c>
      <c r="I6">
        <f>Bawana_NG!S6</f>
        <v>28.639999999999997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0.89217519999999984</v>
      </c>
      <c r="O6">
        <f>NDMC_ISGS_exbus!BB6</f>
        <v>65.419999999999987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0.97</v>
      </c>
      <c r="AB6" s="117">
        <f>-STOA!Q6</f>
        <v>0</v>
      </c>
      <c r="AC6">
        <f t="shared" si="0"/>
        <v>1.5185979140611792</v>
      </c>
      <c r="AD6">
        <f t="shared" si="1"/>
        <v>171.04934686561825</v>
      </c>
      <c r="AE6">
        <f>'IDT-1'!E6</f>
        <v>0</v>
      </c>
      <c r="AF6" s="26"/>
      <c r="AG6">
        <f t="shared" si="2"/>
        <v>171.04934686561825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28.12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1.5121512151215124</v>
      </c>
      <c r="F7">
        <f>GT_Spot!S7</f>
        <v>0</v>
      </c>
      <c r="G7">
        <f>PPCL_NG!S7</f>
        <v>36.36</v>
      </c>
      <c r="H7">
        <f>PPCL_Spot!S7</f>
        <v>6.96</v>
      </c>
      <c r="I7">
        <f>Bawana_NG!S7</f>
        <v>28.639999999999997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0.85023359999999981</v>
      </c>
      <c r="O7">
        <f>NDMC_ISGS_exbus!BB7</f>
        <v>66.169999999999987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0.97</v>
      </c>
      <c r="AB7" s="117">
        <f>-STOA!Q7</f>
        <v>0</v>
      </c>
      <c r="AC7">
        <f t="shared" si="0"/>
        <v>1.5999940872608822</v>
      </c>
      <c r="AD7">
        <f t="shared" si="1"/>
        <v>99.862390727860628</v>
      </c>
      <c r="AE7">
        <f>'IDT-1'!E7</f>
        <v>0</v>
      </c>
      <c r="AF7" s="26"/>
      <c r="AG7">
        <f t="shared" si="2"/>
        <v>99.862390727860628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-40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1.5121512151215124</v>
      </c>
      <c r="F8">
        <f>GT_Spot!S8</f>
        <v>0</v>
      </c>
      <c r="G8">
        <f>PPCL_NG!S8</f>
        <v>36.36</v>
      </c>
      <c r="H8">
        <f>PPCL_Spot!S8</f>
        <v>7.2722725851828693</v>
      </c>
      <c r="I8">
        <f>Bawana_NG!S8</f>
        <v>28.639999999999997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0.87181519999999979</v>
      </c>
      <c r="O8">
        <f>NDMC_ISGS_exbus!BB8</f>
        <v>66.169999999999987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0.97</v>
      </c>
      <c r="AB8" s="117">
        <f>-STOA!Q8</f>
        <v>0</v>
      </c>
      <c r="AC8">
        <f t="shared" si="0"/>
        <v>1.3331669032026787</v>
      </c>
      <c r="AD8">
        <f t="shared" si="1"/>
        <v>150.16307209710169</v>
      </c>
      <c r="AE8">
        <f>'IDT-1'!E8</f>
        <v>0</v>
      </c>
      <c r="AF8" s="26"/>
      <c r="AG8">
        <f t="shared" si="2"/>
        <v>150.16307209710169</v>
      </c>
      <c r="AI8" s="75">
        <f>PXIL!K8</f>
        <v>0</v>
      </c>
      <c r="AJ8" s="75">
        <f>PXIL!Q8</f>
        <v>0</v>
      </c>
      <c r="AK8" s="75">
        <f>RTM_IEX!K8</f>
        <v>9.6999999999999993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1.5121512151215124</v>
      </c>
      <c r="F9">
        <f>GT_Spot!S9</f>
        <v>0</v>
      </c>
      <c r="G9">
        <f>PPCL_NG!S9</f>
        <v>36.36</v>
      </c>
      <c r="H9">
        <f>PPCL_Spot!S9</f>
        <v>7.2722725851828693</v>
      </c>
      <c r="I9">
        <f>Bawana_NG!S9</f>
        <v>28.639999999999997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0.91966119999999996</v>
      </c>
      <c r="O9">
        <f>NDMC_ISGS_exbus!BB9</f>
        <v>66.149999999999991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0.97</v>
      </c>
      <c r="AB9" s="117">
        <f>-STOA!Q9</f>
        <v>0</v>
      </c>
      <c r="AC9">
        <f t="shared" si="0"/>
        <v>1.3334119480026785</v>
      </c>
      <c r="AD9">
        <f t="shared" si="1"/>
        <v>150.19067305230166</v>
      </c>
      <c r="AE9">
        <f>'IDT-1'!E9</f>
        <v>0</v>
      </c>
      <c r="AF9" s="26"/>
      <c r="AG9">
        <f t="shared" si="2"/>
        <v>150.19067305230166</v>
      </c>
      <c r="AI9" s="75">
        <f>PXIL!K9</f>
        <v>0</v>
      </c>
      <c r="AJ9" s="75">
        <f>PXIL!Q9</f>
        <v>0</v>
      </c>
      <c r="AK9" s="75">
        <f>RTM_IEX!K9</f>
        <v>9.6999999999999993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1.5121512151215124</v>
      </c>
      <c r="F10">
        <f>GT_Spot!S10</f>
        <v>0</v>
      </c>
      <c r="G10">
        <f>PPCL_NG!S10</f>
        <v>36.36</v>
      </c>
      <c r="H10">
        <f>PPCL_Spot!S10</f>
        <v>7.2722725851828693</v>
      </c>
      <c r="I10">
        <f>Bawana_NG!S10</f>
        <v>28.639999999999997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0.92352959999999984</v>
      </c>
      <c r="O10">
        <f>NDMC_ISGS_exbus!BB10</f>
        <v>66.149999999999991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0.97</v>
      </c>
      <c r="AB10" s="117">
        <f>-STOA!Q10</f>
        <v>0</v>
      </c>
      <c r="AC10">
        <f t="shared" si="0"/>
        <v>1.3334459899226787</v>
      </c>
      <c r="AD10">
        <f t="shared" si="1"/>
        <v>150.1945074103817</v>
      </c>
      <c r="AE10">
        <f>'IDT-1'!E10</f>
        <v>0</v>
      </c>
      <c r="AF10" s="26"/>
      <c r="AG10">
        <f t="shared" si="2"/>
        <v>150.1945074103817</v>
      </c>
      <c r="AI10" s="75">
        <f>PXIL!K10</f>
        <v>0</v>
      </c>
      <c r="AJ10" s="75">
        <f>PXIL!Q10</f>
        <v>0</v>
      </c>
      <c r="AK10" s="75">
        <f>RTM_IEX!K10</f>
        <v>9.6999999999999993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1.5064935064935068</v>
      </c>
      <c r="F11">
        <f>GT_Spot!S11</f>
        <v>0</v>
      </c>
      <c r="G11">
        <f>PPCL_NG!S11</f>
        <v>36.36</v>
      </c>
      <c r="H11">
        <f>PPCL_Spot!S11</f>
        <v>7.2722725851828693</v>
      </c>
      <c r="I11">
        <f>Bawana_NG!S11</f>
        <v>28.821141883592851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0.87466559999999993</v>
      </c>
      <c r="O11">
        <f>NDMC_ISGS_exbus!BB11</f>
        <v>65.359999999999985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0.97</v>
      </c>
      <c r="AB11" s="117">
        <f>-STOA!Q11</f>
        <v>0</v>
      </c>
      <c r="AC11">
        <f t="shared" si="0"/>
        <v>1.2422482474623691</v>
      </c>
      <c r="AD11">
        <f t="shared" si="1"/>
        <v>139.92232532780685</v>
      </c>
      <c r="AE11">
        <f>'IDT-1'!E11</f>
        <v>0</v>
      </c>
      <c r="AF11" s="26"/>
      <c r="AG11">
        <f t="shared" si="2"/>
        <v>139.92232532780685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1.5064935064935068</v>
      </c>
      <c r="F12">
        <f>GT_Spot!S12</f>
        <v>0</v>
      </c>
      <c r="G12">
        <f>PPCL_NG!S12</f>
        <v>36.36</v>
      </c>
      <c r="H12">
        <f>PPCL_Spot!S12</f>
        <v>7.2722725851828693</v>
      </c>
      <c r="I12">
        <f>Bawana_NG!S12</f>
        <v>28.821141883592851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0.87955199999999989</v>
      </c>
      <c r="O12">
        <f>NDMC_ISGS_exbus!BB12</f>
        <v>65.529999999999987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0.97</v>
      </c>
      <c r="AB12" s="117">
        <f>-STOA!Q12</f>
        <v>0</v>
      </c>
      <c r="AC12">
        <f t="shared" si="0"/>
        <v>1.6876936238921352</v>
      </c>
      <c r="AD12">
        <f t="shared" si="1"/>
        <v>89.651766351377091</v>
      </c>
      <c r="AE12">
        <f>'IDT-1'!E12</f>
        <v>0</v>
      </c>
      <c r="AF12" s="26"/>
      <c r="AG12">
        <f t="shared" si="2"/>
        <v>89.651766351377091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-50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1.5064935064935068</v>
      </c>
      <c r="F13">
        <f>GT_Spot!S13</f>
        <v>0</v>
      </c>
      <c r="G13">
        <f>PPCL_NG!S13</f>
        <v>36.36</v>
      </c>
      <c r="H13">
        <f>PPCL_Spot!S13</f>
        <v>6.96</v>
      </c>
      <c r="I13">
        <f>Bawana_NG!S13</f>
        <v>28.821141883592851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0.9001155999999999</v>
      </c>
      <c r="O13">
        <f>NDMC_ISGS_exbus!BB13</f>
        <v>65.72999999999999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0.97</v>
      </c>
      <c r="AB13" s="117">
        <f>-STOA!Q13</f>
        <v>0</v>
      </c>
      <c r="AC13">
        <f t="shared" si="0"/>
        <v>1.32834020871276</v>
      </c>
      <c r="AD13">
        <f t="shared" si="1"/>
        <v>149.61941078137357</v>
      </c>
      <c r="AE13">
        <f>'IDT-1'!E13</f>
        <v>0</v>
      </c>
      <c r="AF13" s="26"/>
      <c r="AG13">
        <f t="shared" si="2"/>
        <v>149.61941078137357</v>
      </c>
      <c r="AI13" s="75">
        <f>PXIL!K13</f>
        <v>0</v>
      </c>
      <c r="AJ13" s="75">
        <f>PXIL!Q13</f>
        <v>0</v>
      </c>
      <c r="AK13" s="75">
        <f>RTM_IEX!K13</f>
        <v>9.6999999999999993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1.5064935064935068</v>
      </c>
      <c r="F14">
        <f>GT_Spot!S14</f>
        <v>0</v>
      </c>
      <c r="G14">
        <f>PPCL_NG!S14</f>
        <v>36.36</v>
      </c>
      <c r="H14">
        <f>PPCL_Spot!S14</f>
        <v>7.2722725851828693</v>
      </c>
      <c r="I14">
        <f>Bawana_NG!S14</f>
        <v>28.821141883592851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0.90398400000000001</v>
      </c>
      <c r="O14">
        <f>NDMC_ISGS_exbus!BB14</f>
        <v>65.779999999999987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0.97</v>
      </c>
      <c r="AB14" s="117">
        <f>-STOA!Q14</f>
        <v>0</v>
      </c>
      <c r="AC14">
        <f t="shared" si="0"/>
        <v>1.3315622493823693</v>
      </c>
      <c r="AD14">
        <f t="shared" si="1"/>
        <v>149.98232972588684</v>
      </c>
      <c r="AE14">
        <f>'IDT-1'!E14</f>
        <v>0</v>
      </c>
      <c r="AF14" s="26"/>
      <c r="AG14">
        <f t="shared" si="2"/>
        <v>149.98232972588684</v>
      </c>
      <c r="AI14" s="75">
        <f>PXIL!K14</f>
        <v>0</v>
      </c>
      <c r="AJ14" s="75">
        <f>PXIL!Q14</f>
        <v>0</v>
      </c>
      <c r="AK14" s="75">
        <f>RTM_IEX!K14</f>
        <v>9.6999999999999993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1.461657390228819</v>
      </c>
      <c r="F15">
        <f>GT_Spot!S15</f>
        <v>0</v>
      </c>
      <c r="G15">
        <f>PPCL_NG!S15</f>
        <v>36.36</v>
      </c>
      <c r="H15">
        <f>PPCL_Spot!S15</f>
        <v>7.2722725851828693</v>
      </c>
      <c r="I15">
        <f>Bawana_NG!S15</f>
        <v>28.821141883592851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0.90113359999999987</v>
      </c>
      <c r="O15">
        <f>NDMC_ISGS_exbus!BB15</f>
        <v>65.649999999999991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0.97</v>
      </c>
      <c r="AB15" s="117">
        <f>-STOA!Q15</f>
        <v>0</v>
      </c>
      <c r="AC15">
        <f t="shared" si="0"/>
        <v>1.24463860803924</v>
      </c>
      <c r="AD15">
        <f t="shared" si="1"/>
        <v>140.19156685096527</v>
      </c>
      <c r="AE15">
        <f>'IDT-1'!E15</f>
        <v>0</v>
      </c>
      <c r="AF15" s="26"/>
      <c r="AG15">
        <f t="shared" si="2"/>
        <v>140.19156685096527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1.461657390228819</v>
      </c>
      <c r="F16">
        <f>GT_Spot!S16</f>
        <v>0</v>
      </c>
      <c r="G16">
        <f>PPCL_NG!S16</f>
        <v>36.36</v>
      </c>
      <c r="H16">
        <f>PPCL_Spot!S16</f>
        <v>7.2731549544251681</v>
      </c>
      <c r="I16">
        <f>Bawana_NG!S16</f>
        <v>28.821141883592851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0.87751599999999985</v>
      </c>
      <c r="O16">
        <f>NDMC_ISGS_exbus!BB16</f>
        <v>65.599999999999994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0.97</v>
      </c>
      <c r="AB16" s="117">
        <f>-STOA!Q16</f>
        <v>0</v>
      </c>
      <c r="AC16">
        <f t="shared" si="0"/>
        <v>1.2439985380085721</v>
      </c>
      <c r="AD16">
        <f t="shared" si="1"/>
        <v>140.11947169023824</v>
      </c>
      <c r="AE16">
        <f>'IDT-1'!E16</f>
        <v>0</v>
      </c>
      <c r="AF16" s="26"/>
      <c r="AG16">
        <f t="shared" si="2"/>
        <v>140.11947169023824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1.461657390228819</v>
      </c>
      <c r="F17">
        <f>GT_Spot!S17</f>
        <v>0</v>
      </c>
      <c r="G17">
        <f>PPCL_NG!S17</f>
        <v>36.36</v>
      </c>
      <c r="H17">
        <f>PPCL_Spot!S17</f>
        <v>7.727727139076741</v>
      </c>
      <c r="I17">
        <f>Bawana_NG!S17</f>
        <v>28.821141883592851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0.81501079999999992</v>
      </c>
      <c r="O17">
        <f>NDMC_ISGS_exbus!BB17</f>
        <v>65.649999999999991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0.97</v>
      </c>
      <c r="AB17" s="117">
        <f>-STOA!Q17</f>
        <v>0</v>
      </c>
      <c r="AC17">
        <f t="shared" si="0"/>
        <v>1.6917951035832719</v>
      </c>
      <c r="AD17">
        <f t="shared" si="1"/>
        <v>90.113742109315126</v>
      </c>
      <c r="AE17">
        <f>'IDT-1'!E17</f>
        <v>0</v>
      </c>
      <c r="AF17" s="26"/>
      <c r="AG17">
        <f t="shared" si="2"/>
        <v>90.113742109315126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-50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1.461657390228819</v>
      </c>
      <c r="F18">
        <f>GT_Spot!S18</f>
        <v>0</v>
      </c>
      <c r="G18">
        <f>PPCL_NG!S18</f>
        <v>36.36</v>
      </c>
      <c r="H18">
        <f>PPCL_Spot!S18</f>
        <v>7.727727139076741</v>
      </c>
      <c r="I18">
        <f>Bawana_NG!S18</f>
        <v>28.821141883592851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0.82865199999999994</v>
      </c>
      <c r="O18">
        <f>NDMC_ISGS_exbus!BB18</f>
        <v>65.649999999999991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0.97</v>
      </c>
      <c r="AB18" s="117">
        <f>-STOA!Q18</f>
        <v>0</v>
      </c>
      <c r="AC18">
        <f t="shared" si="0"/>
        <v>1.2480087700335063</v>
      </c>
      <c r="AD18">
        <f t="shared" si="1"/>
        <v>140.57116964286493</v>
      </c>
      <c r="AE18">
        <f>'IDT-1'!E18</f>
        <v>0</v>
      </c>
      <c r="AF18" s="26"/>
      <c r="AG18">
        <f t="shared" si="2"/>
        <v>140.57116964286493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1.461657390228819</v>
      </c>
      <c r="F19">
        <f>GT_Spot!S19</f>
        <v>0</v>
      </c>
      <c r="G19">
        <f>PPCL_NG!S19</f>
        <v>36.36</v>
      </c>
      <c r="H19">
        <f>PPCL_Spot!S19</f>
        <v>7.392174168873197</v>
      </c>
      <c r="I19">
        <f>Bawana_NG!S19</f>
        <v>28.821141883592851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0.87466559999999993</v>
      </c>
      <c r="O19">
        <f>NDMC_ISGS_exbus!BB19</f>
        <v>65.83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0.97</v>
      </c>
      <c r="AB19" s="117">
        <f>-STOA!Q19</f>
        <v>0</v>
      </c>
      <c r="AC19">
        <f t="shared" si="0"/>
        <v>1.247044823575715</v>
      </c>
      <c r="AD19">
        <f t="shared" si="1"/>
        <v>140.46259421911915</v>
      </c>
      <c r="AE19">
        <f>'IDT-1'!E19</f>
        <v>0</v>
      </c>
      <c r="AF19" s="26"/>
      <c r="AG19">
        <f t="shared" si="2"/>
        <v>140.46259421911915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1.461657390228819</v>
      </c>
      <c r="F20">
        <f>GT_Spot!S20</f>
        <v>0</v>
      </c>
      <c r="G20">
        <f>PPCL_NG!S20</f>
        <v>36.36</v>
      </c>
      <c r="H20">
        <f>PPCL_Spot!S20</f>
        <v>7.727727139076741</v>
      </c>
      <c r="I20">
        <f>Bawana_NG!S20</f>
        <v>28.821141883592851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0.8404607999999999</v>
      </c>
      <c r="O20">
        <f>NDMC_ISGS_exbus!BB20</f>
        <v>65.809999999999988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0.97</v>
      </c>
      <c r="AB20" s="117">
        <f>-STOA!Q20</f>
        <v>0</v>
      </c>
      <c r="AC20">
        <f t="shared" si="0"/>
        <v>1.2495206874735061</v>
      </c>
      <c r="AD20">
        <f t="shared" si="1"/>
        <v>140.7414665254249</v>
      </c>
      <c r="AE20">
        <f>'IDT-1'!E20</f>
        <v>0</v>
      </c>
      <c r="AF20" s="26"/>
      <c r="AG20">
        <f t="shared" si="2"/>
        <v>140.7414665254249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1.461657390228819</v>
      </c>
      <c r="F21">
        <f>GT_Spot!S21</f>
        <v>0</v>
      </c>
      <c r="G21">
        <f>PPCL_NG!S21</f>
        <v>36.36</v>
      </c>
      <c r="H21">
        <f>PPCL_Spot!S21</f>
        <v>7.727727139076741</v>
      </c>
      <c r="I21">
        <f>Bawana_NG!S21</f>
        <v>28.821141883592851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0.8687611999999999</v>
      </c>
      <c r="O21">
        <f>NDMC_ISGS_exbus!BB21</f>
        <v>66.02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0.97</v>
      </c>
      <c r="AB21" s="117">
        <f>-STOA!Q21</f>
        <v>0</v>
      </c>
      <c r="AC21">
        <f t="shared" si="0"/>
        <v>1.2516177309935059</v>
      </c>
      <c r="AD21">
        <f t="shared" si="1"/>
        <v>140.97766988190489</v>
      </c>
      <c r="AE21">
        <f>'IDT-1'!E21</f>
        <v>0</v>
      </c>
      <c r="AF21" s="26"/>
      <c r="AG21">
        <f t="shared" si="2"/>
        <v>140.97766988190489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1.461657390228819</v>
      </c>
      <c r="F22">
        <f>GT_Spot!S22</f>
        <v>0</v>
      </c>
      <c r="G22">
        <f>PPCL_NG!S22</f>
        <v>36.36</v>
      </c>
      <c r="H22">
        <f>PPCL_Spot!S22</f>
        <v>7.727727139076741</v>
      </c>
      <c r="I22">
        <f>Bawana_NG!S22</f>
        <v>28.821141883592851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0.85308399999999995</v>
      </c>
      <c r="O22">
        <f>NDMC_ISGS_exbus!BB22</f>
        <v>66.069999999999993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0.97</v>
      </c>
      <c r="AB22" s="117">
        <f>-STOA!Q22</f>
        <v>0</v>
      </c>
      <c r="AC22">
        <f t="shared" si="0"/>
        <v>1.6958261477432719</v>
      </c>
      <c r="AD22">
        <f t="shared" si="1"/>
        <v>90.567784265155126</v>
      </c>
      <c r="AE22">
        <f>'IDT-1'!E22</f>
        <v>0</v>
      </c>
      <c r="AF22" s="26"/>
      <c r="AG22">
        <f t="shared" si="2"/>
        <v>90.567784265155126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-50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1.461657390228819</v>
      </c>
      <c r="F23">
        <f>GT_Spot!S23</f>
        <v>0</v>
      </c>
      <c r="G23">
        <f>PPCL_NG!S23</f>
        <v>36.36</v>
      </c>
      <c r="H23">
        <f>PPCL_Spot!S23</f>
        <v>7.727727139076741</v>
      </c>
      <c r="I23">
        <f>Bawana_NG!S23</f>
        <v>28.910000000000004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0.86977919999999986</v>
      </c>
      <c r="O23">
        <f>NDMC_ISGS_exbus!BB23</f>
        <v>66.11999999999999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0.97</v>
      </c>
      <c r="AB23" s="117">
        <f>-STOA!Q23</f>
        <v>0</v>
      </c>
      <c r="AC23">
        <f t="shared" si="0"/>
        <v>1.2532886408178889</v>
      </c>
      <c r="AD23">
        <f t="shared" si="1"/>
        <v>141.16587508848767</v>
      </c>
      <c r="AE23">
        <f>'IDT-1'!E23</f>
        <v>0</v>
      </c>
      <c r="AF23" s="26"/>
      <c r="AG23">
        <f t="shared" si="2"/>
        <v>141.16587508848767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1.461657390228819</v>
      </c>
      <c r="F24">
        <f>GT_Spot!S24</f>
        <v>0</v>
      </c>
      <c r="G24">
        <f>PPCL_NG!S24</f>
        <v>36.36</v>
      </c>
      <c r="H24">
        <f>PPCL_Spot!S24</f>
        <v>7.727727139076741</v>
      </c>
      <c r="I24">
        <f>Bawana_NG!S24</f>
        <v>28.910000000000004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0.87466559999999993</v>
      </c>
      <c r="O24">
        <f>NDMC_ISGS_exbus!BB24</f>
        <v>65.319999999999993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0.97</v>
      </c>
      <c r="AB24" s="117">
        <f>-STOA!Q24</f>
        <v>0</v>
      </c>
      <c r="AC24">
        <f t="shared" si="0"/>
        <v>1.246291641137889</v>
      </c>
      <c r="AD24">
        <f t="shared" si="1"/>
        <v>140.37775848816767</v>
      </c>
      <c r="AE24">
        <f>'IDT-1'!E24</f>
        <v>0</v>
      </c>
      <c r="AF24" s="26"/>
      <c r="AG24">
        <f t="shared" si="2"/>
        <v>140.37775848816767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1.461657390228819</v>
      </c>
      <c r="F25">
        <f>GT_Spot!S25</f>
        <v>0</v>
      </c>
      <c r="G25">
        <f>PPCL_NG!S25</f>
        <v>36.36</v>
      </c>
      <c r="H25">
        <f>PPCL_Spot!S25</f>
        <v>7.392174168873197</v>
      </c>
      <c r="I25">
        <f>Bawana_NG!S25</f>
        <v>28.935330242878084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0.80035159999999994</v>
      </c>
      <c r="O25">
        <f>NDMC_ISGS_exbus!BB25</f>
        <v>65.38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0.97</v>
      </c>
      <c r="AB25" s="117">
        <f>-STOA!Q25</f>
        <v>0</v>
      </c>
      <c r="AC25">
        <f t="shared" si="0"/>
        <v>1.2434357179374247</v>
      </c>
      <c r="AD25">
        <f t="shared" si="1"/>
        <v>140.05607768404266</v>
      </c>
      <c r="AE25">
        <f>'IDT-1'!E25</f>
        <v>0</v>
      </c>
      <c r="AF25" s="26"/>
      <c r="AG25">
        <f t="shared" si="2"/>
        <v>140.05607768404266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1.461657390228819</v>
      </c>
      <c r="F26">
        <f>GT_Spot!S26</f>
        <v>0</v>
      </c>
      <c r="G26">
        <f>PPCL_NG!S26</f>
        <v>36.36</v>
      </c>
      <c r="H26">
        <f>PPCL_Spot!S26</f>
        <v>7.727727139076741</v>
      </c>
      <c r="I26">
        <f>Bawana_NG!S26</f>
        <v>28.935330242878084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0.79648319999999984</v>
      </c>
      <c r="O26">
        <f>NDMC_ISGS_exbus!BB26</f>
        <v>65.42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0.97</v>
      </c>
      <c r="AB26" s="117">
        <f>-STOA!Q26</f>
        <v>0</v>
      </c>
      <c r="AC26">
        <f t="shared" si="0"/>
        <v>1.2467065421552161</v>
      </c>
      <c r="AD26">
        <f t="shared" si="1"/>
        <v>140.42449143002844</v>
      </c>
      <c r="AE26">
        <f>'IDT-1'!E26</f>
        <v>0</v>
      </c>
      <c r="AF26" s="26"/>
      <c r="AG26">
        <f t="shared" si="2"/>
        <v>140.42449143002844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1.4671467146714674</v>
      </c>
      <c r="F27">
        <f>GT_Spot!S27</f>
        <v>0</v>
      </c>
      <c r="G27">
        <f>PPCL_NG!S27</f>
        <v>36.36</v>
      </c>
      <c r="H27">
        <f>PPCL_Spot!S27</f>
        <v>8.18</v>
      </c>
      <c r="I27">
        <f>Bawana_NG!S27</f>
        <v>28.935330242878084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0.8365923999999999</v>
      </c>
      <c r="O27">
        <f>NDMC_ISGS_exbus!BB27</f>
        <v>66.839999999999989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0.97</v>
      </c>
      <c r="AB27" s="117">
        <f>-STOA!Q27</f>
        <v>0</v>
      </c>
      <c r="AC27">
        <f t="shared" si="0"/>
        <v>1.707490186456202</v>
      </c>
      <c r="AD27">
        <f t="shared" si="1"/>
        <v>91.881579171093335</v>
      </c>
      <c r="AE27">
        <f>'IDT-1'!E27</f>
        <v>0</v>
      </c>
      <c r="AF27" s="26"/>
      <c r="AG27">
        <f t="shared" si="2"/>
        <v>91.881579171093335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-50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1.4671467146714674</v>
      </c>
      <c r="F28">
        <f>GT_Spot!S28</f>
        <v>0</v>
      </c>
      <c r="G28">
        <f>PPCL_NG!S28</f>
        <v>36.36</v>
      </c>
      <c r="H28">
        <f>PPCL_Spot!S28</f>
        <v>8.18</v>
      </c>
      <c r="I28">
        <f>Bawana_NG!S28</f>
        <v>28.935330242878084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0.84534719999999997</v>
      </c>
      <c r="O28">
        <f>NDMC_ISGS_exbus!BB28</f>
        <v>66.839999999999989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0.97</v>
      </c>
      <c r="AB28" s="117">
        <f>-STOA!Q28</f>
        <v>0</v>
      </c>
      <c r="AC28">
        <f t="shared" si="0"/>
        <v>1.2636608525864359</v>
      </c>
      <c r="AD28">
        <f t="shared" si="1"/>
        <v>142.33416330496308</v>
      </c>
      <c r="AE28">
        <f>'IDT-1'!E28</f>
        <v>0</v>
      </c>
      <c r="AF28" s="26"/>
      <c r="AG28">
        <f t="shared" si="2"/>
        <v>142.33416330496308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1.4671467146714674</v>
      </c>
      <c r="F29">
        <f>GT_Spot!S29</f>
        <v>0</v>
      </c>
      <c r="G29">
        <f>PPCL_NG!S29</f>
        <v>36.36</v>
      </c>
      <c r="H29">
        <f>PPCL_Spot!S29</f>
        <v>8.18</v>
      </c>
      <c r="I29">
        <f>Bawana_NG!S29</f>
        <v>28.821141883592851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0.8082919999999999</v>
      </c>
      <c r="O29">
        <f>NDMC_ISGS_exbus!BB29</f>
        <v>66.929999999999993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0.97</v>
      </c>
      <c r="AB29" s="117">
        <f>-STOA!Q29</f>
        <v>0</v>
      </c>
      <c r="AC29">
        <f t="shared" si="0"/>
        <v>1.2631219092647259</v>
      </c>
      <c r="AD29">
        <f t="shared" si="1"/>
        <v>142.27345868899957</v>
      </c>
      <c r="AE29">
        <f>'IDT-1'!E29</f>
        <v>0</v>
      </c>
      <c r="AF29" s="26"/>
      <c r="AG29">
        <f t="shared" si="2"/>
        <v>142.27345868899957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1.4671467146714674</v>
      </c>
      <c r="F30">
        <f>GT_Spot!S30</f>
        <v>0</v>
      </c>
      <c r="G30">
        <f>PPCL_NG!S30</f>
        <v>36.36</v>
      </c>
      <c r="H30">
        <f>PPCL_Spot!S30</f>
        <v>8.18</v>
      </c>
      <c r="I30">
        <f>Bawana_NG!S30</f>
        <v>28.821141883592851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0.83761039999999987</v>
      </c>
      <c r="O30">
        <f>NDMC_ISGS_exbus!BB30</f>
        <v>66.929999999999993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0.97</v>
      </c>
      <c r="AB30" s="117">
        <f>-STOA!Q30</f>
        <v>0</v>
      </c>
      <c r="AC30">
        <f t="shared" si="0"/>
        <v>1.2633799111847261</v>
      </c>
      <c r="AD30">
        <f t="shared" si="1"/>
        <v>142.30251908707959</v>
      </c>
      <c r="AE30">
        <f>'IDT-1'!E30</f>
        <v>0</v>
      </c>
      <c r="AF30" s="26"/>
      <c r="AG30">
        <f t="shared" si="2"/>
        <v>142.30251908707959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1.5064935064935068</v>
      </c>
      <c r="F31">
        <f>GT_Spot!S31</f>
        <v>0</v>
      </c>
      <c r="G31">
        <f>PPCL_NG!S31</f>
        <v>36.36</v>
      </c>
      <c r="H31">
        <f>PPCL_Spot!S31</f>
        <v>7.827825603998888</v>
      </c>
      <c r="I31">
        <f>Bawana_NG!S31</f>
        <v>28.73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0.86000639999999995</v>
      </c>
      <c r="O31">
        <f>NDMC_ISGS_exbus!BB31</f>
        <v>67.02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0.97</v>
      </c>
      <c r="AB31" s="117">
        <f>-STOA!Q31</f>
        <v>0</v>
      </c>
      <c r="AC31">
        <f t="shared" si="0"/>
        <v>1.2608140644923331</v>
      </c>
      <c r="AD31">
        <f t="shared" si="1"/>
        <v>142.01351144600005</v>
      </c>
      <c r="AE31">
        <f>'IDT-1'!E31</f>
        <v>0</v>
      </c>
      <c r="AF31" s="26"/>
      <c r="AG31">
        <f t="shared" si="2"/>
        <v>142.01351144600005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1.5064935064935068</v>
      </c>
      <c r="F32">
        <f>GT_Spot!S32</f>
        <v>0</v>
      </c>
      <c r="G32">
        <f>PPCL_NG!S32</f>
        <v>36.36</v>
      </c>
      <c r="H32">
        <f>PPCL_Spot!S32</f>
        <v>8.18</v>
      </c>
      <c r="I32">
        <f>Bawana_NG!S32</f>
        <v>28.73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0.87670159999999986</v>
      </c>
      <c r="O32">
        <f>NDMC_ISGS_exbus!BB32</f>
        <v>66.169999999999987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0.97</v>
      </c>
      <c r="AB32" s="117">
        <f>-STOA!Q32</f>
        <v>0</v>
      </c>
      <c r="AC32">
        <f t="shared" si="0"/>
        <v>1.5229239426030023</v>
      </c>
      <c r="AD32">
        <f t="shared" si="1"/>
        <v>111.2702711638905</v>
      </c>
      <c r="AE32">
        <f>'IDT-1'!E32</f>
        <v>0</v>
      </c>
      <c r="AF32" s="26"/>
      <c r="AG32">
        <f t="shared" si="2"/>
        <v>111.2702711638905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-30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2.1687558465855941</v>
      </c>
      <c r="F33">
        <f>GT_Spot!S33</f>
        <v>0</v>
      </c>
      <c r="G33">
        <f>PPCL_NG!S33</f>
        <v>36.36</v>
      </c>
      <c r="H33">
        <f>PPCL_Spot!S33</f>
        <v>10.78</v>
      </c>
      <c r="I33">
        <f>Bawana_NG!S33</f>
        <v>28.73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0.87853399999999993</v>
      </c>
      <c r="O33">
        <f>NDMC_ISGS_exbus!BB33</f>
        <v>66.099999999999994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0.97</v>
      </c>
      <c r="AB33" s="117">
        <f>-STOA!Q33</f>
        <v>0</v>
      </c>
      <c r="AC33">
        <f t="shared" si="0"/>
        <v>1.2846881506499532</v>
      </c>
      <c r="AD33">
        <f t="shared" si="1"/>
        <v>144.70260169593564</v>
      </c>
      <c r="AE33">
        <f>'IDT-1'!E33</f>
        <v>0</v>
      </c>
      <c r="AF33" s="26"/>
      <c r="AG33">
        <f t="shared" si="2"/>
        <v>144.70260169593564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2.1687558465855941</v>
      </c>
      <c r="F34">
        <f>GT_Spot!S34</f>
        <v>0</v>
      </c>
      <c r="G34">
        <f>PPCL_NG!S34</f>
        <v>36.36</v>
      </c>
      <c r="H34">
        <f>PPCL_Spot!S34</f>
        <v>10.78</v>
      </c>
      <c r="I34">
        <f>Bawana_NG!S34</f>
        <v>28.73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0.84432919999999989</v>
      </c>
      <c r="O34">
        <f>NDMC_ISGS_exbus!BB34</f>
        <v>66.099999999999994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0.97</v>
      </c>
      <c r="AB34" s="117">
        <f>-STOA!Q34</f>
        <v>0</v>
      </c>
      <c r="AC34">
        <f t="shared" si="0"/>
        <v>1.2843871484099532</v>
      </c>
      <c r="AD34">
        <f t="shared" si="1"/>
        <v>144.66869789817562</v>
      </c>
      <c r="AE34">
        <f>'IDT-1'!E34</f>
        <v>0</v>
      </c>
      <c r="AF34" s="26"/>
      <c r="AG34">
        <f t="shared" si="2"/>
        <v>144.66869789817562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2.1042095416276894</v>
      </c>
      <c r="F35">
        <f>GT_Spot!S35</f>
        <v>0</v>
      </c>
      <c r="G35">
        <f>PPCL_NG!S35</f>
        <v>36.36</v>
      </c>
      <c r="H35">
        <f>PPCL_Spot!S35</f>
        <v>10</v>
      </c>
      <c r="I35">
        <f>Bawana_NG!S35</f>
        <v>28.460000000000004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0.87955199999999989</v>
      </c>
      <c r="O35">
        <f>NDMC_ISGS_exbus!BB35</f>
        <v>65.27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0.97</v>
      </c>
      <c r="AB35" s="117">
        <f>-STOA!Q35</f>
        <v>0</v>
      </c>
      <c r="AC35">
        <f t="shared" si="0"/>
        <v>1.5235771015663235</v>
      </c>
      <c r="AD35">
        <f t="shared" si="1"/>
        <v>171.61018444006135</v>
      </c>
      <c r="AE35">
        <f>'IDT-1'!E35</f>
        <v>0</v>
      </c>
      <c r="AF35" s="26"/>
      <c r="AG35">
        <f t="shared" si="2"/>
        <v>171.61018444006135</v>
      </c>
      <c r="AI35" s="75">
        <f>PXIL!K35</f>
        <v>0</v>
      </c>
      <c r="AJ35" s="75">
        <f>PXIL!Q35</f>
        <v>0</v>
      </c>
      <c r="AK35" s="75">
        <f>RTM_IEX!K35</f>
        <v>29.09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2.1042095416276894</v>
      </c>
      <c r="F36">
        <f>GT_Spot!S36</f>
        <v>0</v>
      </c>
      <c r="G36">
        <f>PPCL_NG!S36</f>
        <v>36.36</v>
      </c>
      <c r="H36">
        <f>PPCL_Spot!S36</f>
        <v>10</v>
      </c>
      <c r="I36">
        <f>Bawana_NG!S36</f>
        <v>28.506024799357952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0.83068799999999987</v>
      </c>
      <c r="O36">
        <f>NDMC_ISGS_exbus!BB36</f>
        <v>65.27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0.97</v>
      </c>
      <c r="AB36" s="117">
        <f>-STOA!Q36</f>
        <v>0</v>
      </c>
      <c r="AC36">
        <f t="shared" si="0"/>
        <v>1.2675601166006738</v>
      </c>
      <c r="AD36">
        <f t="shared" si="1"/>
        <v>142.77336222438498</v>
      </c>
      <c r="AE36">
        <f>'IDT-1'!E36</f>
        <v>0</v>
      </c>
      <c r="AF36" s="26"/>
      <c r="AG36">
        <f t="shared" si="2"/>
        <v>142.77336222438498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2.1042095416276894</v>
      </c>
      <c r="F37">
        <f>GT_Spot!S37</f>
        <v>0</v>
      </c>
      <c r="G37">
        <f>PPCL_NG!S37</f>
        <v>36.36</v>
      </c>
      <c r="H37">
        <f>PPCL_Spot!S37</f>
        <v>10</v>
      </c>
      <c r="I37">
        <f>Bawana_NG!S37</f>
        <v>29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0.82783759999999984</v>
      </c>
      <c r="O37">
        <f>NDMC_ISGS_exbus!BB37</f>
        <v>65.27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0.97</v>
      </c>
      <c r="AB37" s="117">
        <f>-STOA!Q37</f>
        <v>0</v>
      </c>
      <c r="AC37">
        <f t="shared" si="0"/>
        <v>1.2718820148463237</v>
      </c>
      <c r="AD37">
        <f t="shared" si="1"/>
        <v>143.26016512678137</v>
      </c>
      <c r="AE37">
        <f>'IDT-1'!E37</f>
        <v>0</v>
      </c>
      <c r="AF37" s="26"/>
      <c r="AG37">
        <f t="shared" si="2"/>
        <v>143.26016512678137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2.1042095416276894</v>
      </c>
      <c r="F38">
        <f>GT_Spot!S38</f>
        <v>0</v>
      </c>
      <c r="G38">
        <f>PPCL_NG!S38</f>
        <v>36.36</v>
      </c>
      <c r="H38">
        <f>PPCL_Spot!S38</f>
        <v>10</v>
      </c>
      <c r="I38">
        <f>Bawana_NG!S38</f>
        <v>29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0.85898839999999999</v>
      </c>
      <c r="O38">
        <f>NDMC_ISGS_exbus!BB38</f>
        <v>65.27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0.97</v>
      </c>
      <c r="AB38" s="117">
        <f>-STOA!Q38</f>
        <v>0</v>
      </c>
      <c r="AC38">
        <f t="shared" si="0"/>
        <v>1.2721561418863239</v>
      </c>
      <c r="AD38">
        <f t="shared" si="1"/>
        <v>143.29104179974138</v>
      </c>
      <c r="AE38">
        <f>'IDT-1'!E38</f>
        <v>0</v>
      </c>
      <c r="AF38" s="26"/>
      <c r="AG38">
        <f t="shared" si="2"/>
        <v>143.29104179974138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2.1042095416276894</v>
      </c>
      <c r="F39">
        <f>GT_Spot!S39</f>
        <v>0</v>
      </c>
      <c r="G39">
        <f>PPCL_NG!S39</f>
        <v>36.36</v>
      </c>
      <c r="H39">
        <f>PPCL_Spot!S39</f>
        <v>10</v>
      </c>
      <c r="I39">
        <f>Bawana_NG!S39</f>
        <v>29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0.86591079999999998</v>
      </c>
      <c r="O39">
        <f>NDMC_ISGS_exbus!BB39</f>
        <v>66.789999999999992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44.599999999999994</v>
      </c>
      <c r="AB39" s="117">
        <f>-STOA!Q39</f>
        <v>0</v>
      </c>
      <c r="AC39">
        <f t="shared" si="0"/>
        <v>1.8401690590063238</v>
      </c>
      <c r="AD39">
        <f t="shared" si="1"/>
        <v>207.26995128262138</v>
      </c>
      <c r="AE39">
        <f>'IDT-1'!E39</f>
        <v>0</v>
      </c>
      <c r="AF39" s="26"/>
      <c r="AG39">
        <f t="shared" si="2"/>
        <v>207.26995128262138</v>
      </c>
      <c r="AI39" s="75">
        <f>PXIL!K39</f>
        <v>0</v>
      </c>
      <c r="AJ39" s="75">
        <f>PXIL!Q39</f>
        <v>0</v>
      </c>
      <c r="AK39" s="75">
        <f>RTM_IEX!K39</f>
        <v>19.39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3.3165000000000004</v>
      </c>
      <c r="F40">
        <f>GT_Spot!S40</f>
        <v>0</v>
      </c>
      <c r="G40">
        <f>PPCL_NG!S40</f>
        <v>36.36</v>
      </c>
      <c r="H40">
        <f>PPCL_Spot!S40</f>
        <v>10</v>
      </c>
      <c r="I40">
        <f>Bawana_NG!S40</f>
        <v>29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0.87853399999999993</v>
      </c>
      <c r="O40">
        <f>NDMC_ISGS_exbus!BB40</f>
        <v>66.789999999999992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44.599999999999994</v>
      </c>
      <c r="AB40" s="117">
        <f>-STOA!Q40</f>
        <v>0</v>
      </c>
      <c r="AC40">
        <f t="shared" si="0"/>
        <v>1.6803162992</v>
      </c>
      <c r="AD40">
        <f t="shared" si="1"/>
        <v>189.26471770079999</v>
      </c>
      <c r="AE40">
        <f>'IDT-1'!E40</f>
        <v>0</v>
      </c>
      <c r="AF40" s="26"/>
      <c r="AG40">
        <f t="shared" si="2"/>
        <v>189.26471770079999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3.2190245009326479</v>
      </c>
      <c r="F41">
        <f>GT_Spot!S41</f>
        <v>0</v>
      </c>
      <c r="G41">
        <f>PPCL_NG!S41</f>
        <v>36.36</v>
      </c>
      <c r="H41">
        <f>PPCL_Spot!S41</f>
        <v>10</v>
      </c>
      <c r="I41">
        <f>Bawana_NG!S41</f>
        <v>29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0.8931931999999998</v>
      </c>
      <c r="O41">
        <f>NDMC_ISGS_exbus!BB41</f>
        <v>66.789999999999992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44.599999999999994</v>
      </c>
      <c r="AB41" s="117">
        <f>-STOA!Q41</f>
        <v>0</v>
      </c>
      <c r="AC41">
        <f t="shared" si="0"/>
        <v>1.6795875157682072</v>
      </c>
      <c r="AD41">
        <f t="shared" si="1"/>
        <v>189.18263018516441</v>
      </c>
      <c r="AE41">
        <f>'IDT-1'!E41</f>
        <v>0</v>
      </c>
      <c r="AF41" s="26"/>
      <c r="AG41">
        <f t="shared" si="2"/>
        <v>189.18263018516441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3.2190245009326479</v>
      </c>
      <c r="F42">
        <f>GT_Spot!S42</f>
        <v>0</v>
      </c>
      <c r="G42">
        <f>PPCL_NG!S42</f>
        <v>36.36</v>
      </c>
      <c r="H42">
        <f>PPCL_Spot!S42</f>
        <v>10</v>
      </c>
      <c r="I42">
        <f>Bawana_NG!S42</f>
        <v>28.999999999999996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0.88728879999999977</v>
      </c>
      <c r="O42">
        <f>NDMC_ISGS_exbus!BB42</f>
        <v>66.72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44.599999999999994</v>
      </c>
      <c r="AB42" s="117">
        <f>-STOA!Q42</f>
        <v>0</v>
      </c>
      <c r="AC42">
        <f t="shared" si="0"/>
        <v>1.6789195570482072</v>
      </c>
      <c r="AD42">
        <f t="shared" si="1"/>
        <v>189.10739374388442</v>
      </c>
      <c r="AE42">
        <f>'IDT-1'!E42</f>
        <v>0</v>
      </c>
      <c r="AF42" s="26"/>
      <c r="AG42">
        <f t="shared" si="2"/>
        <v>189.10739374388442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3.2190245009326479</v>
      </c>
      <c r="F43">
        <f>GT_Spot!S43</f>
        <v>0</v>
      </c>
      <c r="G43">
        <f>PPCL_NG!S43</f>
        <v>36.36</v>
      </c>
      <c r="H43">
        <f>PPCL_Spot!S43</f>
        <v>10</v>
      </c>
      <c r="I43">
        <f>Bawana_NG!S43</f>
        <v>28.999999999999996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0.88056999999999985</v>
      </c>
      <c r="O43">
        <f>NDMC_ISGS_exbus!BB43</f>
        <v>66.78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44.599999999999994</v>
      </c>
      <c r="AB43" s="117">
        <f>-STOA!Q43</f>
        <v>0</v>
      </c>
      <c r="AC43">
        <f t="shared" si="0"/>
        <v>1.6793884316082073</v>
      </c>
      <c r="AD43">
        <f t="shared" si="1"/>
        <v>189.16020606932443</v>
      </c>
      <c r="AE43">
        <f>'IDT-1'!E43</f>
        <v>0</v>
      </c>
      <c r="AF43" s="26"/>
      <c r="AG43">
        <f t="shared" si="2"/>
        <v>189.16020606932443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3.2190245009326479</v>
      </c>
      <c r="F44">
        <f>GT_Spot!S44</f>
        <v>0</v>
      </c>
      <c r="G44">
        <f>PPCL_NG!S44</f>
        <v>36.36</v>
      </c>
      <c r="H44">
        <f>PPCL_Spot!S44</f>
        <v>10</v>
      </c>
      <c r="I44">
        <f>Bawana_NG!S44</f>
        <v>28.999999999999996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0.88647439999999988</v>
      </c>
      <c r="O44">
        <f>NDMC_ISGS_exbus!BB44</f>
        <v>66.759999999999991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44.599999999999994</v>
      </c>
      <c r="AB44" s="117">
        <f>-STOA!Q44</f>
        <v>0</v>
      </c>
      <c r="AC44">
        <f t="shared" si="0"/>
        <v>2.1059763903282072</v>
      </c>
      <c r="AD44">
        <f t="shared" si="1"/>
        <v>237.20952251060442</v>
      </c>
      <c r="AE44">
        <f>'IDT-1'!E44</f>
        <v>0</v>
      </c>
      <c r="AF44" s="26"/>
      <c r="AG44">
        <f t="shared" si="2"/>
        <v>237.20952251060442</v>
      </c>
      <c r="AI44" s="75">
        <f>PXIL!K44</f>
        <v>0</v>
      </c>
      <c r="AJ44" s="75">
        <f>PXIL!Q44</f>
        <v>0</v>
      </c>
      <c r="AK44" s="75">
        <f>RTM_IEX!K44</f>
        <v>19.399999999999999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29.09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3.5640000000000005</v>
      </c>
      <c r="F45">
        <f>GT_Spot!S45</f>
        <v>0</v>
      </c>
      <c r="G45">
        <f>PPCL_NG!S45</f>
        <v>36.36</v>
      </c>
      <c r="H45">
        <f>PPCL_Spot!S45</f>
        <v>10</v>
      </c>
      <c r="I45">
        <f>Bawana_NG!S45</f>
        <v>28.999999999999996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0.88158799999999982</v>
      </c>
      <c r="O45">
        <f>NDMC_ISGS_exbus!BB45</f>
        <v>66.759999999999991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44.599999999999994</v>
      </c>
      <c r="AB45" s="117">
        <f>-STOA!Q45</f>
        <v>0</v>
      </c>
      <c r="AC45">
        <f t="shared" si="0"/>
        <v>1.9382491743999999</v>
      </c>
      <c r="AD45">
        <f t="shared" si="1"/>
        <v>218.31733882559999</v>
      </c>
      <c r="AE45">
        <f>'IDT-1'!E45</f>
        <v>0</v>
      </c>
      <c r="AF45" s="26"/>
      <c r="AG45">
        <f t="shared" si="2"/>
        <v>218.31733882559999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29.09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3.5640000000000005</v>
      </c>
      <c r="F46">
        <f>GT_Spot!S46</f>
        <v>0</v>
      </c>
      <c r="G46">
        <f>PPCL_NG!S46</f>
        <v>36.36</v>
      </c>
      <c r="H46">
        <f>PPCL_Spot!S46</f>
        <v>10</v>
      </c>
      <c r="I46">
        <f>Bawana_NG!S46</f>
        <v>28.999999999999996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0.87853399999999993</v>
      </c>
      <c r="O46">
        <f>NDMC_ISGS_exbus!BB46</f>
        <v>66.759999999999991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44.599999999999994</v>
      </c>
      <c r="AB46" s="117">
        <f>-STOA!Q46</f>
        <v>0</v>
      </c>
      <c r="AC46">
        <f t="shared" si="0"/>
        <v>1.9382222991999998</v>
      </c>
      <c r="AD46">
        <f t="shared" si="1"/>
        <v>218.31431170079998</v>
      </c>
      <c r="AE46">
        <f>'IDT-1'!E46</f>
        <v>0</v>
      </c>
      <c r="AF46" s="26"/>
      <c r="AG46">
        <f t="shared" si="2"/>
        <v>218.31431170079998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29.09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2.1042095416276894</v>
      </c>
      <c r="F47">
        <f>GT_Spot!S47</f>
        <v>0</v>
      </c>
      <c r="G47">
        <f>PPCL_NG!S47</f>
        <v>36.36</v>
      </c>
      <c r="H47">
        <f>PPCL_Spot!S47</f>
        <v>10</v>
      </c>
      <c r="I47">
        <f>Bawana_NG!S47</f>
        <v>28.999999999999996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0.88647439999999988</v>
      </c>
      <c r="O47">
        <f>NDMC_ISGS_exbus!BB47</f>
        <v>66.759999999999991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44.599999999999994</v>
      </c>
      <c r="AB47" s="117">
        <f>-STOA!Q47</f>
        <v>0</v>
      </c>
      <c r="AC47">
        <f t="shared" si="0"/>
        <v>1.6694540186863234</v>
      </c>
      <c r="AD47">
        <f t="shared" si="1"/>
        <v>188.04122992294134</v>
      </c>
      <c r="AE47">
        <f>'IDT-1'!E47</f>
        <v>0</v>
      </c>
      <c r="AF47" s="26"/>
      <c r="AG47">
        <f t="shared" si="2"/>
        <v>188.04122992294134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2.1042095416276894</v>
      </c>
      <c r="F48">
        <f>GT_Spot!S48</f>
        <v>0</v>
      </c>
      <c r="G48">
        <f>PPCL_NG!S48</f>
        <v>36.36</v>
      </c>
      <c r="H48">
        <f>PPCL_Spot!S48</f>
        <v>10</v>
      </c>
      <c r="I48">
        <f>Bawana_NG!S48</f>
        <v>28.999999999999996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0.91172079999999978</v>
      </c>
      <c r="O48">
        <f>NDMC_ISGS_exbus!BB48</f>
        <v>66.759999999999991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44.599999999999994</v>
      </c>
      <c r="AB48" s="117">
        <f>-STOA!Q48</f>
        <v>0</v>
      </c>
      <c r="AC48">
        <f t="shared" si="0"/>
        <v>2.0963001870063236</v>
      </c>
      <c r="AD48">
        <f t="shared" si="1"/>
        <v>236.11963015462132</v>
      </c>
      <c r="AE48">
        <f>'IDT-1'!E48</f>
        <v>0</v>
      </c>
      <c r="AF48" s="26"/>
      <c r="AG48">
        <f t="shared" si="2"/>
        <v>236.11963015462132</v>
      </c>
      <c r="AI48" s="75">
        <f>PXIL!K48</f>
        <v>0</v>
      </c>
      <c r="AJ48" s="75">
        <f>PXIL!Q48</f>
        <v>0</v>
      </c>
      <c r="AK48" s="75">
        <f>RTM_IEX!K48</f>
        <v>9.6999999999999993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38.78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2.0405805866344116</v>
      </c>
      <c r="F49">
        <f>GT_Spot!S49</f>
        <v>0</v>
      </c>
      <c r="G49">
        <f>PPCL_NG!S49</f>
        <v>36.36</v>
      </c>
      <c r="H49">
        <f>PPCL_Spot!S49</f>
        <v>10</v>
      </c>
      <c r="I49">
        <f>Bawana_NG!S49</f>
        <v>28.999999999999996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0.89034279999999988</v>
      </c>
      <c r="O49">
        <f>NDMC_ISGS_exbus!BB49</f>
        <v>66.759999999999991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44.599999999999994</v>
      </c>
      <c r="AB49" s="117">
        <f>-STOA!Q49</f>
        <v>0</v>
      </c>
      <c r="AC49">
        <f t="shared" si="0"/>
        <v>2.0528721258023825</v>
      </c>
      <c r="AD49">
        <f t="shared" si="1"/>
        <v>231.22805126083199</v>
      </c>
      <c r="AE49">
        <f>'IDT-1'!E49</f>
        <v>0</v>
      </c>
      <c r="AF49" s="26"/>
      <c r="AG49">
        <f t="shared" si="2"/>
        <v>231.22805126083199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43.63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2.0405805866344116</v>
      </c>
      <c r="F50">
        <f>GT_Spot!S50</f>
        <v>0</v>
      </c>
      <c r="G50">
        <f>PPCL_NG!S50</f>
        <v>36.36</v>
      </c>
      <c r="H50">
        <f>PPCL_Spot!S50</f>
        <v>10</v>
      </c>
      <c r="I50">
        <f>Bawana_NG!S50</f>
        <v>28.999999999999996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0.86774319999999971</v>
      </c>
      <c r="O50">
        <f>NDMC_ISGS_exbus!BB50</f>
        <v>66.759999999999991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44.599999999999994</v>
      </c>
      <c r="AB50" s="117">
        <f>-STOA!Q50</f>
        <v>0</v>
      </c>
      <c r="AC50">
        <f t="shared" si="0"/>
        <v>2.223305249322383</v>
      </c>
      <c r="AD50">
        <f t="shared" si="1"/>
        <v>250.42501853731201</v>
      </c>
      <c r="AE50">
        <f>'IDT-1'!E50</f>
        <v>0</v>
      </c>
      <c r="AF50" s="26"/>
      <c r="AG50">
        <f t="shared" si="2"/>
        <v>250.42501853731201</v>
      </c>
      <c r="AI50" s="75">
        <f>PXIL!K50</f>
        <v>0</v>
      </c>
      <c r="AJ50" s="75">
        <f>PXIL!Q50</f>
        <v>0</v>
      </c>
      <c r="AK50" s="75">
        <f>RTM_IEX!K50</f>
        <v>14.54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48.48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2.0405805866344116</v>
      </c>
      <c r="F51">
        <f>GT_Spot!S51</f>
        <v>0</v>
      </c>
      <c r="G51">
        <f>PPCL_NG!S51</f>
        <v>36.36</v>
      </c>
      <c r="H51">
        <f>PPCL_Spot!S51</f>
        <v>10</v>
      </c>
      <c r="I51">
        <f>Bawana_NG!S51</f>
        <v>28.999999999999996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0.84249679999999982</v>
      </c>
      <c r="O51">
        <f>NDMC_ISGS_exbus!BB51</f>
        <v>66.72999999999999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20.36</v>
      </c>
      <c r="AB51" s="117">
        <f>-STOA!Q51</f>
        <v>0</v>
      </c>
      <c r="AC51">
        <f t="shared" si="0"/>
        <v>1.7109230810023828</v>
      </c>
      <c r="AD51">
        <f t="shared" si="1"/>
        <v>192.712154305632</v>
      </c>
      <c r="AE51">
        <f>'IDT-1'!E51</f>
        <v>0</v>
      </c>
      <c r="AF51" s="26"/>
      <c r="AG51">
        <f t="shared" si="2"/>
        <v>192.712154305632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29.09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2.0405805866344116</v>
      </c>
      <c r="F52">
        <f>GT_Spot!S52</f>
        <v>0</v>
      </c>
      <c r="G52">
        <f>PPCL_NG!S52</f>
        <v>36.36</v>
      </c>
      <c r="H52">
        <f>PPCL_Spot!S52</f>
        <v>10.31</v>
      </c>
      <c r="I52">
        <f>Bawana_NG!S52</f>
        <v>28.999999999999996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0.89421119999999987</v>
      </c>
      <c r="O52">
        <f>NDMC_ISGS_exbus!BB52</f>
        <v>66.72999999999999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20.36</v>
      </c>
      <c r="AB52" s="117">
        <f>-STOA!Q52</f>
        <v>0</v>
      </c>
      <c r="AC52">
        <f t="shared" si="0"/>
        <v>2.2686821677223832</v>
      </c>
      <c r="AD52">
        <f t="shared" si="1"/>
        <v>255.53610961891201</v>
      </c>
      <c r="AE52">
        <f>'IDT-1'!E52</f>
        <v>0</v>
      </c>
      <c r="AF52" s="26"/>
      <c r="AG52">
        <f t="shared" si="2"/>
        <v>255.53610961891201</v>
      </c>
      <c r="AI52" s="75">
        <f>PXIL!K52</f>
        <v>0</v>
      </c>
      <c r="AJ52" s="75">
        <f>PXIL!Q52</f>
        <v>0</v>
      </c>
      <c r="AK52" s="75">
        <f>RTM_IEX!K52</f>
        <v>19.39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72.72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2.1031750831569398</v>
      </c>
      <c r="F53">
        <f>GT_Spot!S53</f>
        <v>0</v>
      </c>
      <c r="G53">
        <f>PPCL_NG!S53</f>
        <v>36.36</v>
      </c>
      <c r="H53">
        <f>PPCL_Spot!S53</f>
        <v>10.31</v>
      </c>
      <c r="I53">
        <f>Bawana_NG!S53</f>
        <v>28.999999999999996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0.86977919999999986</v>
      </c>
      <c r="O53">
        <f>NDMC_ISGS_exbus!BB53</f>
        <v>66.72999999999999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20.36</v>
      </c>
      <c r="AB53" s="117">
        <f>-STOA!Q53</f>
        <v>0</v>
      </c>
      <c r="AC53">
        <f t="shared" si="0"/>
        <v>2.0557059976917809</v>
      </c>
      <c r="AD53">
        <f t="shared" si="1"/>
        <v>231.54724828546514</v>
      </c>
      <c r="AE53">
        <f>'IDT-1'!E53</f>
        <v>0</v>
      </c>
      <c r="AF53" s="26"/>
      <c r="AG53">
        <f t="shared" si="2"/>
        <v>231.54724828546514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67.87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2.1031750831569398</v>
      </c>
      <c r="F54">
        <f>GT_Spot!S54</f>
        <v>0</v>
      </c>
      <c r="G54">
        <f>PPCL_NG!S54</f>
        <v>36.36</v>
      </c>
      <c r="H54">
        <f>PPCL_Spot!S54</f>
        <v>10.31</v>
      </c>
      <c r="I54">
        <f>Bawana_NG!S54</f>
        <v>28.999999999999996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0.84432919999999989</v>
      </c>
      <c r="O54">
        <f>NDMC_ISGS_exbus!BB54</f>
        <v>66.759999999999991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20.36</v>
      </c>
      <c r="AB54" s="117">
        <f>-STOA!Q54</f>
        <v>0</v>
      </c>
      <c r="AC54">
        <f t="shared" si="0"/>
        <v>2.2263780376917817</v>
      </c>
      <c r="AD54">
        <f t="shared" si="1"/>
        <v>250.77112624546518</v>
      </c>
      <c r="AE54">
        <f>'IDT-1'!E54</f>
        <v>0</v>
      </c>
      <c r="AF54" s="26"/>
      <c r="AG54">
        <f t="shared" si="2"/>
        <v>250.77112624546518</v>
      </c>
      <c r="AI54" s="75">
        <f>PXIL!K54</f>
        <v>0</v>
      </c>
      <c r="AJ54" s="75">
        <f>PXIL!Q54</f>
        <v>0</v>
      </c>
      <c r="AK54" s="75">
        <f>RTM_IEX!K54</f>
        <v>19.39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67.87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2.1031750831569398</v>
      </c>
      <c r="F55">
        <f>GT_Spot!S55</f>
        <v>0</v>
      </c>
      <c r="G55">
        <f>PPCL_NG!S55</f>
        <v>36.36</v>
      </c>
      <c r="H55">
        <f>PPCL_Spot!S55</f>
        <v>10.31</v>
      </c>
      <c r="I55">
        <f>Bawana_NG!S55</f>
        <v>28.999999999999996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0.84534719999999997</v>
      </c>
      <c r="O55">
        <f>NDMC_ISGS_exbus!BB55</f>
        <v>66.699999999999989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20.36</v>
      </c>
      <c r="AB55" s="117">
        <f>-STOA!Q55</f>
        <v>0</v>
      </c>
      <c r="AC55">
        <f t="shared" si="0"/>
        <v>1.7139629960917813</v>
      </c>
      <c r="AD55">
        <f t="shared" si="1"/>
        <v>193.05455928706516</v>
      </c>
      <c r="AE55">
        <f>'IDT-1'!E55</f>
        <v>0</v>
      </c>
      <c r="AF55" s="26"/>
      <c r="AG55">
        <f t="shared" si="2"/>
        <v>193.05455928706516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29.09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1.358490566037736</v>
      </c>
      <c r="F56">
        <f>GT_Spot!S56</f>
        <v>0</v>
      </c>
      <c r="G56">
        <f>PPCL_NG!S56</f>
        <v>36.36</v>
      </c>
      <c r="H56">
        <f>PPCL_Spot!S56</f>
        <v>7.14</v>
      </c>
      <c r="I56">
        <f>Bawana_NG!S56</f>
        <v>28.999999999999996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0.86000639999999995</v>
      </c>
      <c r="O56">
        <f>NDMC_ISGS_exbus!BB56</f>
        <v>66.69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20.36</v>
      </c>
      <c r="AB56" s="117">
        <f>-STOA!Q56</f>
        <v>0</v>
      </c>
      <c r="AC56">
        <f t="shared" si="0"/>
        <v>2.1488587733011322</v>
      </c>
      <c r="AD56">
        <f t="shared" si="1"/>
        <v>242.03963819273659</v>
      </c>
      <c r="AE56">
        <f>'IDT-1'!E56</f>
        <v>0</v>
      </c>
      <c r="AF56" s="26"/>
      <c r="AG56">
        <f t="shared" si="2"/>
        <v>242.03963819273659</v>
      </c>
      <c r="AI56" s="75">
        <f>PXIL!K56</f>
        <v>0</v>
      </c>
      <c r="AJ56" s="75">
        <f>PXIL!Q56</f>
        <v>0</v>
      </c>
      <c r="AK56" s="75">
        <f>RTM_IEX!K56</f>
        <v>9.6999999999999993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72.72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2.1031750831569398</v>
      </c>
      <c r="F57">
        <f>GT_Spot!S57</f>
        <v>0</v>
      </c>
      <c r="G57">
        <f>PPCL_NG!S57</f>
        <v>36.36</v>
      </c>
      <c r="H57">
        <f>PPCL_Spot!S57</f>
        <v>10</v>
      </c>
      <c r="I57">
        <f>Bawana_NG!S57</f>
        <v>28.999999999999996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0.86692879999999994</v>
      </c>
      <c r="O57">
        <f>NDMC_ISGS_exbus!BB57</f>
        <v>66.75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20.36</v>
      </c>
      <c r="AB57" s="117">
        <f>-STOA!Q57</f>
        <v>0</v>
      </c>
      <c r="AC57">
        <f t="shared" si="0"/>
        <v>2.0958089141717813</v>
      </c>
      <c r="AD57">
        <f t="shared" si="1"/>
        <v>236.06429496898517</v>
      </c>
      <c r="AE57">
        <f>'IDT-1'!E57</f>
        <v>0</v>
      </c>
      <c r="AF57" s="26"/>
      <c r="AG57">
        <f t="shared" si="2"/>
        <v>236.06429496898517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72.72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1.358490566037736</v>
      </c>
      <c r="F58">
        <f>GT_Spot!S58</f>
        <v>0</v>
      </c>
      <c r="G58">
        <f>PPCL_NG!S58</f>
        <v>36.36</v>
      </c>
      <c r="H58">
        <f>PPCL_Spot!S58</f>
        <v>6.3279587229925838</v>
      </c>
      <c r="I58">
        <f>Bawana_NG!S58</f>
        <v>28.999999999999996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0.87079719999999983</v>
      </c>
      <c r="O58">
        <f>NDMC_ISGS_exbus!BB58</f>
        <v>66.75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20.36</v>
      </c>
      <c r="AB58" s="117">
        <f>-STOA!Q58</f>
        <v>0</v>
      </c>
      <c r="AC58">
        <f t="shared" si="0"/>
        <v>2.1849277691034672</v>
      </c>
      <c r="AD58">
        <f t="shared" si="1"/>
        <v>246.10231871992687</v>
      </c>
      <c r="AE58">
        <f>'IDT-1'!E58</f>
        <v>0</v>
      </c>
      <c r="AF58" s="26"/>
      <c r="AG58">
        <f t="shared" si="2"/>
        <v>246.10231871992687</v>
      </c>
      <c r="AI58" s="75">
        <f>PXIL!K58</f>
        <v>0</v>
      </c>
      <c r="AJ58" s="75">
        <f>PXIL!Q58</f>
        <v>0</v>
      </c>
      <c r="AK58" s="75">
        <f>RTM_IEX!K58</f>
        <v>14.54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72.72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1.358490566037736</v>
      </c>
      <c r="F59">
        <f>GT_Spot!S59</f>
        <v>0</v>
      </c>
      <c r="G59">
        <f>PPCL_NG!S59</f>
        <v>36.36</v>
      </c>
      <c r="H59">
        <f>PPCL_Spot!S59</f>
        <v>6.3279587229925838</v>
      </c>
      <c r="I59">
        <f>Bawana_NG!S59</f>
        <v>28.999999999999996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0.82478359999999984</v>
      </c>
      <c r="O59">
        <f>NDMC_ISGS_exbus!BB59</f>
        <v>66.75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20.36</v>
      </c>
      <c r="AB59" s="117">
        <f>-STOA!Q59</f>
        <v>0</v>
      </c>
      <c r="AC59">
        <f t="shared" si="0"/>
        <v>1.6726268494234668</v>
      </c>
      <c r="AD59">
        <f t="shared" si="1"/>
        <v>188.39860603960685</v>
      </c>
      <c r="AE59">
        <f>'IDT-1'!E59</f>
        <v>0</v>
      </c>
      <c r="AF59" s="26"/>
      <c r="AG59">
        <f t="shared" si="2"/>
        <v>188.39860603960685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29.09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1.358490566037736</v>
      </c>
      <c r="F60">
        <f>GT_Spot!S60</f>
        <v>0</v>
      </c>
      <c r="G60">
        <f>PPCL_NG!S60</f>
        <v>36.36</v>
      </c>
      <c r="H60">
        <f>PPCL_Spot!S60</f>
        <v>6.3279587229925838</v>
      </c>
      <c r="I60">
        <f>Bawana_NG!S60</f>
        <v>28.999999999999996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0.87466559999999993</v>
      </c>
      <c r="O60">
        <f>NDMC_ISGS_exbus!BB60</f>
        <v>66.75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20.36</v>
      </c>
      <c r="AB60" s="117">
        <f>-STOA!Q60</f>
        <v>0</v>
      </c>
      <c r="AC60">
        <f t="shared" si="0"/>
        <v>2.1422818110234672</v>
      </c>
      <c r="AD60">
        <f t="shared" si="1"/>
        <v>241.29883307800685</v>
      </c>
      <c r="AE60">
        <f>'IDT-1'!E60</f>
        <v>0</v>
      </c>
      <c r="AF60" s="26"/>
      <c r="AG60">
        <f t="shared" si="2"/>
        <v>241.29883307800685</v>
      </c>
      <c r="AI60" s="75">
        <f>PXIL!K60</f>
        <v>0</v>
      </c>
      <c r="AJ60" s="75">
        <f>PXIL!Q60</f>
        <v>0</v>
      </c>
      <c r="AK60" s="75">
        <f>RTM_IEX!K60</f>
        <v>14.54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67.87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1.358490566037736</v>
      </c>
      <c r="F61">
        <f>GT_Spot!S61</f>
        <v>0</v>
      </c>
      <c r="G61">
        <f>PPCL_NG!S61</f>
        <v>36.36</v>
      </c>
      <c r="H61">
        <f>PPCL_Spot!S61</f>
        <v>6.08</v>
      </c>
      <c r="I61">
        <f>Bawana_NG!S61</f>
        <v>27.817716115261476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0.92556559999999988</v>
      </c>
      <c r="O61">
        <f>NDMC_ISGS_exbus!BB61</f>
        <v>66.75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20.36</v>
      </c>
      <c r="AB61" s="117">
        <f>-STOA!Q61</f>
        <v>0</v>
      </c>
      <c r="AC61">
        <f t="shared" si="0"/>
        <v>2.0021915960754333</v>
      </c>
      <c r="AD61">
        <f t="shared" si="1"/>
        <v>225.51958068522379</v>
      </c>
      <c r="AE61">
        <f>'IDT-1'!E61</f>
        <v>0</v>
      </c>
      <c r="AF61" s="26"/>
      <c r="AG61">
        <f t="shared" si="2"/>
        <v>225.51958068522379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67.87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1.358490566037736</v>
      </c>
      <c r="F62">
        <f>GT_Spot!S62</f>
        <v>0</v>
      </c>
      <c r="G62">
        <f>PPCL_NG!S62</f>
        <v>36.36</v>
      </c>
      <c r="H62">
        <f>PPCL_Spot!S62</f>
        <v>6.3279587229925838</v>
      </c>
      <c r="I62">
        <f>Bawana_NG!S62</f>
        <v>27.817716115261476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0.90785239999999978</v>
      </c>
      <c r="O62">
        <f>NDMC_ISGS_exbus!BB62</f>
        <v>66.77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20.36</v>
      </c>
      <c r="AB62" s="117">
        <f>-STOA!Q62</f>
        <v>0</v>
      </c>
      <c r="AC62">
        <f t="shared" si="0"/>
        <v>2.1750257566777682</v>
      </c>
      <c r="AD62">
        <f t="shared" si="1"/>
        <v>244.98699204761402</v>
      </c>
      <c r="AE62">
        <f>'IDT-1'!E62</f>
        <v>0</v>
      </c>
      <c r="AF62" s="26"/>
      <c r="AG62">
        <f t="shared" si="2"/>
        <v>244.98699204761402</v>
      </c>
      <c r="AI62" s="75">
        <f>PXIL!K62</f>
        <v>0</v>
      </c>
      <c r="AJ62" s="75">
        <f>PXIL!Q62</f>
        <v>0</v>
      </c>
      <c r="AK62" s="75">
        <f>RTM_IEX!K62</f>
        <v>19.39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67.87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1.358490566037736</v>
      </c>
      <c r="F63">
        <f>GT_Spot!S63</f>
        <v>0</v>
      </c>
      <c r="G63">
        <f>PPCL_NG!S63</f>
        <v>36.36</v>
      </c>
      <c r="H63">
        <f>PPCL_Spot!S63</f>
        <v>5.71</v>
      </c>
      <c r="I63">
        <f>Bawana_NG!S63</f>
        <v>27.728857954779457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0.91090639999999989</v>
      </c>
      <c r="O63">
        <f>NDMC_ISGS_exbus!BB63</f>
        <v>66.77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20.36</v>
      </c>
      <c r="AB63" s="117">
        <f>-STOA!Q63</f>
        <v>0</v>
      </c>
      <c r="AC63">
        <f t="shared" si="0"/>
        <v>1.5715766433031915</v>
      </c>
      <c r="AD63">
        <f t="shared" si="1"/>
        <v>177.01667827751399</v>
      </c>
      <c r="AE63">
        <f>'IDT-1'!E63</f>
        <v>0</v>
      </c>
      <c r="AF63" s="26"/>
      <c r="AG63">
        <f t="shared" si="2"/>
        <v>177.01667827751399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19.39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2.1031750831569398</v>
      </c>
      <c r="F64">
        <f>GT_Spot!S64</f>
        <v>0</v>
      </c>
      <c r="G64">
        <f>PPCL_NG!S64</f>
        <v>36.36</v>
      </c>
      <c r="H64">
        <f>PPCL_Spot!S64</f>
        <v>9.66</v>
      </c>
      <c r="I64">
        <f>Bawana_NG!S64</f>
        <v>27.728857954779457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0.87670159999999986</v>
      </c>
      <c r="O64">
        <f>NDMC_ISGS_exbus!BB64</f>
        <v>66.77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20.36</v>
      </c>
      <c r="AB64" s="117">
        <f>-STOA!Q64</f>
        <v>0</v>
      </c>
      <c r="AC64">
        <f t="shared" si="0"/>
        <v>2.1671648648138402</v>
      </c>
      <c r="AD64">
        <f t="shared" si="1"/>
        <v>244.10156977312255</v>
      </c>
      <c r="AE64">
        <f>'IDT-1'!E64</f>
        <v>0</v>
      </c>
      <c r="AF64" s="26"/>
      <c r="AG64">
        <f t="shared" si="2"/>
        <v>244.10156977312255</v>
      </c>
      <c r="AI64" s="75">
        <f>PXIL!K64</f>
        <v>0</v>
      </c>
      <c r="AJ64" s="75">
        <f>PXIL!Q64</f>
        <v>0</v>
      </c>
      <c r="AK64" s="75">
        <f>RTM_IEX!K64</f>
        <v>14.54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67.87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2.0420434527304754</v>
      </c>
      <c r="F65">
        <f>GT_Spot!S65</f>
        <v>0</v>
      </c>
      <c r="G65">
        <f>PPCL_NG!S65</f>
        <v>36.36</v>
      </c>
      <c r="H65">
        <f>PPCL_Spot!S65</f>
        <v>9.66</v>
      </c>
      <c r="I65">
        <f>Bawana_NG!S65</f>
        <v>27.728857954779457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0.83455639999999987</v>
      </c>
      <c r="O65">
        <f>NDMC_ISGS_exbus!BB65</f>
        <v>66.77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20.36</v>
      </c>
      <c r="AB65" s="117">
        <f>-STOA!Q65</f>
        <v>0</v>
      </c>
      <c r="AC65">
        <f t="shared" si="0"/>
        <v>1.9957120287060874</v>
      </c>
      <c r="AD65">
        <f t="shared" si="1"/>
        <v>224.78974577880382</v>
      </c>
      <c r="AE65">
        <f>'IDT-1'!E65</f>
        <v>0</v>
      </c>
      <c r="AF65" s="26"/>
      <c r="AG65">
        <f t="shared" si="2"/>
        <v>224.78974577880382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63.03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2.0420434527304754</v>
      </c>
      <c r="F66">
        <f>GT_Spot!S66</f>
        <v>0</v>
      </c>
      <c r="G66">
        <f>PPCL_NG!S66</f>
        <v>36.36</v>
      </c>
      <c r="H66">
        <f>PPCL_Spot!S66</f>
        <v>9.66</v>
      </c>
      <c r="I66">
        <f>Bawana_NG!S66</f>
        <v>27.728857954779457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0.86102439999999991</v>
      </c>
      <c r="O66">
        <f>NDMC_ISGS_exbus!BB66</f>
        <v>66.77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20.36</v>
      </c>
      <c r="AB66" s="117">
        <f>-STOA!Q66</f>
        <v>0</v>
      </c>
      <c r="AC66">
        <f t="shared" si="0"/>
        <v>2.1665769471060874</v>
      </c>
      <c r="AD66">
        <f t="shared" si="1"/>
        <v>244.03534886040384</v>
      </c>
      <c r="AE66">
        <f>'IDT-1'!E66</f>
        <v>0</v>
      </c>
      <c r="AF66" s="26"/>
      <c r="AG66">
        <f t="shared" si="2"/>
        <v>244.03534886040384</v>
      </c>
      <c r="AI66" s="75">
        <f>PXIL!K66</f>
        <v>0</v>
      </c>
      <c r="AJ66" s="75">
        <f>PXIL!Q66</f>
        <v>0</v>
      </c>
      <c r="AK66" s="75">
        <f>RTM_IEX!K66</f>
        <v>19.39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63.03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2.0420434527304754</v>
      </c>
      <c r="F67">
        <f>GT_Spot!S67</f>
        <v>0</v>
      </c>
      <c r="G67">
        <f>PPCL_NG!S67</f>
        <v>36.36</v>
      </c>
      <c r="H67">
        <f>PPCL_Spot!S67</f>
        <v>9.0299999999999994</v>
      </c>
      <c r="I67">
        <f>Bawana_NG!S67</f>
        <v>27.728857954779457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0.88545639999999992</v>
      </c>
      <c r="O67">
        <f>NDMC_ISGS_exbus!BB67</f>
        <v>66.739999999999995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20.36</v>
      </c>
      <c r="AB67" s="117">
        <f>-STOA!Q67</f>
        <v>0</v>
      </c>
      <c r="AC67">
        <f t="shared" si="0"/>
        <v>1.6063199487060871</v>
      </c>
      <c r="AD67">
        <f t="shared" si="1"/>
        <v>180.93003785880381</v>
      </c>
      <c r="AE67">
        <f>'IDT-1'!E67</f>
        <v>0</v>
      </c>
      <c r="AF67" s="26"/>
      <c r="AG67">
        <f t="shared" si="2"/>
        <v>180.93003785880381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19.39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2.0420434527304754</v>
      </c>
      <c r="F68">
        <f>GT_Spot!S68</f>
        <v>0</v>
      </c>
      <c r="G68">
        <f>PPCL_NG!S68</f>
        <v>36.36</v>
      </c>
      <c r="H68">
        <f>PPCL_Spot!S68</f>
        <v>9.66</v>
      </c>
      <c r="I68">
        <f>Bawana_NG!S68</f>
        <v>27.728857954779457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0.87955199999999989</v>
      </c>
      <c r="O68">
        <f>NDMC_ISGS_exbus!BB68</f>
        <v>66.739999999999995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20.36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2.0810279899860875</v>
      </c>
      <c r="AD68">
        <f t="shared" ref="AD68:AD98" si="4">SUM(B68:AB68,AI68:AR68)-AC68</f>
        <v>234.39942541752382</v>
      </c>
      <c r="AE68">
        <f>'IDT-1'!E68</f>
        <v>0</v>
      </c>
      <c r="AF68" s="26"/>
      <c r="AG68">
        <f t="shared" ref="AG68:AG98" si="5">SUM(AD68:AF68)+AT68</f>
        <v>234.39942541752382</v>
      </c>
      <c r="AI68" s="75">
        <f>PXIL!K68</f>
        <v>0</v>
      </c>
      <c r="AJ68" s="75">
        <f>PXIL!Q68</f>
        <v>0</v>
      </c>
      <c r="AK68" s="75">
        <f>RTM_IEX!K68</f>
        <v>14.54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58.17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2.1028185554903112</v>
      </c>
      <c r="F69">
        <f>GT_Spot!S69</f>
        <v>0</v>
      </c>
      <c r="G69">
        <f>PPCL_NG!S69</f>
        <v>36.36</v>
      </c>
      <c r="H69">
        <f>PPCL_Spot!S69</f>
        <v>9.66</v>
      </c>
      <c r="I69">
        <f>Bawana_NG!S69</f>
        <v>27.728857954779457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0.89807959999999987</v>
      </c>
      <c r="O69">
        <f>NDMC_ISGS_exbus!BB69</f>
        <v>65.27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20.36</v>
      </c>
      <c r="AB69" s="117">
        <f>-STOA!Q69</f>
        <v>0</v>
      </c>
      <c r="AC69">
        <f t="shared" si="3"/>
        <v>1.9409258537703742</v>
      </c>
      <c r="AD69">
        <f t="shared" si="4"/>
        <v>218.61883025649942</v>
      </c>
      <c r="AE69">
        <f>'IDT-1'!E69</f>
        <v>0</v>
      </c>
      <c r="AF69" s="26"/>
      <c r="AG69">
        <f t="shared" si="5"/>
        <v>218.61883025649942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58.18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2.1028185554903112</v>
      </c>
      <c r="F70">
        <f>GT_Spot!S70</f>
        <v>0</v>
      </c>
      <c r="G70">
        <f>PPCL_NG!S70</f>
        <v>36.36</v>
      </c>
      <c r="H70">
        <f>PPCL_Spot!S70</f>
        <v>9.66</v>
      </c>
      <c r="I70">
        <f>Bawana_NG!S70</f>
        <v>27.728857954779457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0.85226959999999974</v>
      </c>
      <c r="O70">
        <f>NDMC_ISGS_exbus!BB70</f>
        <v>65.27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20.36</v>
      </c>
      <c r="AB70" s="117">
        <f>-STOA!Q70</f>
        <v>0</v>
      </c>
      <c r="AC70">
        <f t="shared" si="3"/>
        <v>2.0684747257703742</v>
      </c>
      <c r="AD70">
        <f t="shared" si="4"/>
        <v>232.98547138449939</v>
      </c>
      <c r="AE70">
        <f>'IDT-1'!E70</f>
        <v>0</v>
      </c>
      <c r="AF70" s="26"/>
      <c r="AG70">
        <f t="shared" si="5"/>
        <v>232.98547138449939</v>
      </c>
      <c r="AI70" s="75">
        <f>PXIL!K70</f>
        <v>0</v>
      </c>
      <c r="AJ70" s="75">
        <f>PXIL!Q70</f>
        <v>0</v>
      </c>
      <c r="AK70" s="75">
        <f>RTM_IEX!K70</f>
        <v>14.54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58.18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1.1175854973757235</v>
      </c>
      <c r="F71">
        <f>GT_Spot!S71</f>
        <v>0</v>
      </c>
      <c r="G71">
        <f>PPCL_NG!S71</f>
        <v>36.36</v>
      </c>
      <c r="H71">
        <f>PPCL_Spot!S71</f>
        <v>4.4399999999999995</v>
      </c>
      <c r="I71">
        <f>Bawana_NG!S71</f>
        <v>27.817716115261476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0.83842479999999997</v>
      </c>
      <c r="O71">
        <f>NDMC_ISGS_exbus!BB71</f>
        <v>66.289999999999992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20.36</v>
      </c>
      <c r="AB71" s="117">
        <f>-STOA!Q71</f>
        <v>0</v>
      </c>
      <c r="AC71">
        <f t="shared" si="3"/>
        <v>1.3835687924312072</v>
      </c>
      <c r="AD71">
        <f t="shared" si="4"/>
        <v>155.84015762020596</v>
      </c>
      <c r="AE71">
        <f>'IDT-1'!E71</f>
        <v>0</v>
      </c>
      <c r="AF71" s="26"/>
      <c r="AG71">
        <f t="shared" si="5"/>
        <v>155.84015762020596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2.1028185554903112</v>
      </c>
      <c r="F72">
        <f>GT_Spot!S72</f>
        <v>0</v>
      </c>
      <c r="G72">
        <f>PPCL_NG!S72</f>
        <v>36.36</v>
      </c>
      <c r="H72">
        <f>PPCL_Spot!S72</f>
        <v>10.003449465332872</v>
      </c>
      <c r="I72">
        <f>Bawana_NG!S72</f>
        <v>27.817716115261476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0.86489279999999991</v>
      </c>
      <c r="O72">
        <f>NDMC_ISGS_exbus!BB72</f>
        <v>66.289999999999992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20.36</v>
      </c>
      <c r="AB72" s="117">
        <f>-STOA!Q72</f>
        <v>0</v>
      </c>
      <c r="AC72">
        <f t="shared" si="3"/>
        <v>1.9533261170375451</v>
      </c>
      <c r="AD72">
        <f t="shared" si="4"/>
        <v>220.01555081904709</v>
      </c>
      <c r="AE72">
        <f>'IDT-1'!E72</f>
        <v>0</v>
      </c>
      <c r="AF72" s="26"/>
      <c r="AG72">
        <f t="shared" si="5"/>
        <v>220.01555081904709</v>
      </c>
      <c r="AI72" s="75">
        <f>PXIL!K72</f>
        <v>0</v>
      </c>
      <c r="AJ72" s="75">
        <f>PXIL!Q72</f>
        <v>0</v>
      </c>
      <c r="AK72" s="75">
        <f>RTM_IEX!K72</f>
        <v>14.54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43.63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2.1028185554903112</v>
      </c>
      <c r="F73">
        <f>GT_Spot!S73</f>
        <v>0</v>
      </c>
      <c r="G73">
        <f>PPCL_NG!S73</f>
        <v>36.36</v>
      </c>
      <c r="H73">
        <f>PPCL_Spot!S73</f>
        <v>10</v>
      </c>
      <c r="I73">
        <f>Bawana_NG!S73</f>
        <v>27.817716115261476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0.86977919999999986</v>
      </c>
      <c r="O73">
        <f>NDMC_ISGS_exbus!BB73</f>
        <v>65.27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20.36</v>
      </c>
      <c r="AB73" s="117">
        <f>-STOA!Q73</f>
        <v>0</v>
      </c>
      <c r="AC73">
        <f t="shared" si="3"/>
        <v>1.9017707620626159</v>
      </c>
      <c r="AD73">
        <f t="shared" si="4"/>
        <v>214.20854310868916</v>
      </c>
      <c r="AE73">
        <f>'IDT-1'!E73</f>
        <v>0</v>
      </c>
      <c r="AF73" s="26"/>
      <c r="AG73">
        <f t="shared" si="5"/>
        <v>214.20854310868916</v>
      </c>
      <c r="AI73" s="75">
        <f>PXIL!K73</f>
        <v>0</v>
      </c>
      <c r="AJ73" s="75">
        <f>PXIL!Q73</f>
        <v>0</v>
      </c>
      <c r="AK73" s="75">
        <f>RTM_IEX!K73</f>
        <v>9.6999999999999993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43.63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2.1028185554903112</v>
      </c>
      <c r="F74">
        <f>GT_Spot!S74</f>
        <v>0</v>
      </c>
      <c r="G74">
        <f>PPCL_NG!S74</f>
        <v>36.36</v>
      </c>
      <c r="H74">
        <f>PPCL_Spot!S74</f>
        <v>10.003449465332872</v>
      </c>
      <c r="I74">
        <f>Bawana_NG!S74</f>
        <v>27.817716115261476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0.91172079999999978</v>
      </c>
      <c r="O74">
        <f>NDMC_ISGS_exbus!BB74</f>
        <v>65.27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20.36</v>
      </c>
      <c r="AB74" s="117">
        <f>-STOA!Q74</f>
        <v>0</v>
      </c>
      <c r="AC74">
        <f t="shared" si="3"/>
        <v>1.8594902034375451</v>
      </c>
      <c r="AD74">
        <f t="shared" si="4"/>
        <v>209.44621473264709</v>
      </c>
      <c r="AE74">
        <f>'IDT-1'!E74</f>
        <v>0</v>
      </c>
      <c r="AF74" s="26"/>
      <c r="AG74">
        <f t="shared" si="5"/>
        <v>209.44621473264709</v>
      </c>
      <c r="AI74" s="75">
        <f>PXIL!K74</f>
        <v>0</v>
      </c>
      <c r="AJ74" s="75">
        <f>PXIL!Q74</f>
        <v>0</v>
      </c>
      <c r="AK74" s="75">
        <f>RTM_IEX!K74</f>
        <v>9.6999999999999993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38.78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2.1028185554903112</v>
      </c>
      <c r="F75">
        <f>GT_Spot!S75</f>
        <v>0</v>
      </c>
      <c r="G75">
        <f>PPCL_NG!S75</f>
        <v>36.36</v>
      </c>
      <c r="H75">
        <f>PPCL_Spot!S75</f>
        <v>10.003449465332872</v>
      </c>
      <c r="I75">
        <f>Bawana_NG!S75</f>
        <v>27.817716115261476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0.87364759999999997</v>
      </c>
      <c r="O75">
        <f>NDMC_ISGS_exbus!BB75</f>
        <v>64.8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0.97</v>
      </c>
      <c r="AB75" s="117">
        <f>-STOA!Q75</f>
        <v>0</v>
      </c>
      <c r="AC75">
        <f t="shared" si="3"/>
        <v>1.343123159277545</v>
      </c>
      <c r="AD75">
        <f t="shared" si="4"/>
        <v>151.28450857680707</v>
      </c>
      <c r="AE75">
        <f>'IDT-1'!E75</f>
        <v>0</v>
      </c>
      <c r="AF75" s="26"/>
      <c r="AG75">
        <f t="shared" si="5"/>
        <v>151.28450857680707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9.6999999999999993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2.1028185554903112</v>
      </c>
      <c r="F76">
        <f>GT_Spot!S76</f>
        <v>0</v>
      </c>
      <c r="G76">
        <f>PPCL_NG!S76</f>
        <v>36.36</v>
      </c>
      <c r="H76">
        <f>PPCL_Spot!S76</f>
        <v>10.003449465332872</v>
      </c>
      <c r="I76">
        <f>Bawana_NG!S76</f>
        <v>27.817716115261476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0.8404607999999999</v>
      </c>
      <c r="O76">
        <f>NDMC_ISGS_exbus!BB76</f>
        <v>64.8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0.97</v>
      </c>
      <c r="AB76" s="117">
        <f>-STOA!Q76</f>
        <v>0</v>
      </c>
      <c r="AC76">
        <f t="shared" si="3"/>
        <v>1.7694551154375451</v>
      </c>
      <c r="AD76">
        <f t="shared" si="4"/>
        <v>199.30498982064711</v>
      </c>
      <c r="AE76">
        <f>'IDT-1'!E76</f>
        <v>0</v>
      </c>
      <c r="AF76" s="26"/>
      <c r="AG76">
        <f t="shared" si="5"/>
        <v>199.30498982064711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58.18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2.1028185554903112</v>
      </c>
      <c r="F77">
        <f>GT_Spot!S77</f>
        <v>0</v>
      </c>
      <c r="G77">
        <f>PPCL_NG!S77</f>
        <v>36.36</v>
      </c>
      <c r="H77">
        <f>PPCL_Spot!S77</f>
        <v>10.003449465332872</v>
      </c>
      <c r="I77">
        <f>Bawana_NG!S77</f>
        <v>27.91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0.82193319999999992</v>
      </c>
      <c r="O77">
        <f>NDMC_ISGS_exbus!BB77</f>
        <v>64.8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26.51</v>
      </c>
      <c r="Z77" s="75">
        <f>IEX!Q77</f>
        <v>0</v>
      </c>
      <c r="AA77" s="117">
        <f>STOA!K77</f>
        <v>0.97</v>
      </c>
      <c r="AB77" s="117">
        <f>-STOA!Q77</f>
        <v>0</v>
      </c>
      <c r="AC77">
        <f t="shared" si="3"/>
        <v>1.7317361707432442</v>
      </c>
      <c r="AD77">
        <f t="shared" si="4"/>
        <v>195.05646505007994</v>
      </c>
      <c r="AE77">
        <f>'IDT-1'!E77</f>
        <v>0</v>
      </c>
      <c r="AF77" s="26"/>
      <c r="AG77">
        <f t="shared" si="5"/>
        <v>195.05646505007994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27.31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2.1028185554903112</v>
      </c>
      <c r="F78">
        <f>GT_Spot!S78</f>
        <v>0</v>
      </c>
      <c r="G78">
        <f>PPCL_NG!S78</f>
        <v>36.36</v>
      </c>
      <c r="H78">
        <f>PPCL_Spot!S78</f>
        <v>10.003449465332872</v>
      </c>
      <c r="I78">
        <f>Bawana_NG!S78</f>
        <v>27.91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0.85308399999999995</v>
      </c>
      <c r="O78">
        <f>NDMC_ISGS_exbus!BB78</f>
        <v>64.8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31.61</v>
      </c>
      <c r="Z78" s="75">
        <f>IEX!Q78</f>
        <v>0</v>
      </c>
      <c r="AA78" s="117">
        <f>STOA!K78</f>
        <v>0.97</v>
      </c>
      <c r="AB78" s="117">
        <f>-STOA!Q78</f>
        <v>0</v>
      </c>
      <c r="AC78">
        <f t="shared" si="3"/>
        <v>1.8759782977832442</v>
      </c>
      <c r="AD78">
        <f t="shared" si="4"/>
        <v>211.30337372303998</v>
      </c>
      <c r="AE78">
        <f>'IDT-1'!E78</f>
        <v>0</v>
      </c>
      <c r="AF78" s="26"/>
      <c r="AG78">
        <f t="shared" si="5"/>
        <v>211.30337372303998</v>
      </c>
      <c r="AI78" s="75">
        <f>PXIL!K78</f>
        <v>0</v>
      </c>
      <c r="AJ78" s="75">
        <f>PXIL!Q78</f>
        <v>0</v>
      </c>
      <c r="AK78" s="75">
        <f>RTM_IEX!K78</f>
        <v>19.39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19.18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2.1028185554903112</v>
      </c>
      <c r="F79">
        <f>GT_Spot!S79</f>
        <v>0</v>
      </c>
      <c r="G79">
        <f>PPCL_NG!S79</f>
        <v>36.36</v>
      </c>
      <c r="H79">
        <f>PPCL_Spot!S79</f>
        <v>10</v>
      </c>
      <c r="I79">
        <f>Bawana_NG!S79</f>
        <v>27.91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0.91090639999999989</v>
      </c>
      <c r="O79">
        <f>NDMC_ISGS_exbus!BB79</f>
        <v>64.8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4.05</v>
      </c>
      <c r="Z79" s="75">
        <f>IEX!Q79</f>
        <v>0</v>
      </c>
      <c r="AA79" s="117">
        <f>STOA!K79</f>
        <v>0.97</v>
      </c>
      <c r="AB79" s="117">
        <f>-STOA!Q79</f>
        <v>0</v>
      </c>
      <c r="AC79">
        <f t="shared" si="3"/>
        <v>1.3217927796083149</v>
      </c>
      <c r="AD79">
        <f t="shared" si="4"/>
        <v>148.88193217588201</v>
      </c>
      <c r="AE79">
        <f>'IDT-1'!E79</f>
        <v>0</v>
      </c>
      <c r="AF79" s="26"/>
      <c r="AG79">
        <f t="shared" si="5"/>
        <v>148.88193217588201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3.1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2.1028185554903112</v>
      </c>
      <c r="F80">
        <f>GT_Spot!S80</f>
        <v>0</v>
      </c>
      <c r="G80">
        <f>PPCL_NG!S80</f>
        <v>36.36</v>
      </c>
      <c r="H80">
        <f>PPCL_Spot!S80</f>
        <v>10</v>
      </c>
      <c r="I80">
        <f>Bawana_NG!S80</f>
        <v>27.91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0.94103919999999974</v>
      </c>
      <c r="O80">
        <f>NDMC_ISGS_exbus!BB80</f>
        <v>64.8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26.2</v>
      </c>
      <c r="Z80" s="75">
        <f>IEX!Q80</f>
        <v>0</v>
      </c>
      <c r="AA80" s="117">
        <f>STOA!K80</f>
        <v>0.97</v>
      </c>
      <c r="AB80" s="117">
        <f>-STOA!Q80</f>
        <v>0</v>
      </c>
      <c r="AC80">
        <f t="shared" si="3"/>
        <v>1.7007219482483147</v>
      </c>
      <c r="AD80">
        <f t="shared" si="4"/>
        <v>191.56313580724199</v>
      </c>
      <c r="AE80">
        <f>'IDT-1'!E80</f>
        <v>0</v>
      </c>
      <c r="AF80" s="26"/>
      <c r="AG80">
        <f t="shared" si="5"/>
        <v>191.56313580724199</v>
      </c>
      <c r="AI80" s="75">
        <f>PXIL!K80</f>
        <v>0</v>
      </c>
      <c r="AJ80" s="75">
        <f>PXIL!Q80</f>
        <v>0</v>
      </c>
      <c r="AK80" s="75">
        <f>RTM_IEX!K80</f>
        <v>9.3000000000000007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14.68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2.1028185554903112</v>
      </c>
      <c r="F81">
        <f>GT_Spot!S81</f>
        <v>0</v>
      </c>
      <c r="G81">
        <f>PPCL_NG!S81</f>
        <v>36.36</v>
      </c>
      <c r="H81">
        <f>PPCL_Spot!S81</f>
        <v>10</v>
      </c>
      <c r="I81">
        <f>Bawana_NG!S81</f>
        <v>28.088858176496892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0.89909759999999994</v>
      </c>
      <c r="O81">
        <f>NDMC_ISGS_exbus!BB81</f>
        <v>64.8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23.96</v>
      </c>
      <c r="Z81" s="75">
        <f>IEX!Q81</f>
        <v>0</v>
      </c>
      <c r="AA81" s="117">
        <f>STOA!K81</f>
        <v>0.97</v>
      </c>
      <c r="AB81" s="117">
        <f>-STOA!Q81</f>
        <v>0</v>
      </c>
      <c r="AC81">
        <f t="shared" si="3"/>
        <v>1.8331348141214876</v>
      </c>
      <c r="AD81">
        <f t="shared" si="4"/>
        <v>206.47763951786573</v>
      </c>
      <c r="AE81">
        <f>'IDT-1'!E81</f>
        <v>0</v>
      </c>
      <c r="AF81" s="26"/>
      <c r="AG81">
        <f t="shared" si="5"/>
        <v>206.47763951786573</v>
      </c>
      <c r="AI81" s="75">
        <f>PXIL!K81</f>
        <v>0</v>
      </c>
      <c r="AJ81" s="75">
        <f>PXIL!Q81</f>
        <v>0</v>
      </c>
      <c r="AK81" s="75">
        <f>RTM_IEX!K81</f>
        <v>29.09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12.04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2.1657695796794676</v>
      </c>
      <c r="F82">
        <f>GT_Spot!S82</f>
        <v>0</v>
      </c>
      <c r="G82">
        <f>PPCL_NG!S82</f>
        <v>36.36</v>
      </c>
      <c r="H82">
        <f>PPCL_Spot!S82</f>
        <v>10</v>
      </c>
      <c r="I82">
        <f>Bawana_NG!S82</f>
        <v>28.088858176496892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0.81399279999999996</v>
      </c>
      <c r="O82">
        <f>NDMC_ISGS_exbus!BB82</f>
        <v>64.8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24.86</v>
      </c>
      <c r="Z82" s="75">
        <f>IEX!Q82</f>
        <v>0</v>
      </c>
      <c r="AA82" s="117">
        <f>STOA!K82</f>
        <v>0.97</v>
      </c>
      <c r="AB82" s="117">
        <f>-STOA!Q82</f>
        <v>0</v>
      </c>
      <c r="AC82">
        <f t="shared" si="3"/>
        <v>1.7105318608943521</v>
      </c>
      <c r="AD82">
        <f t="shared" si="4"/>
        <v>192.66808869528199</v>
      </c>
      <c r="AE82">
        <f>'IDT-1'!E82</f>
        <v>0</v>
      </c>
      <c r="AF82" s="26"/>
      <c r="AG82">
        <f t="shared" si="5"/>
        <v>192.66808869528199</v>
      </c>
      <c r="AI82" s="75">
        <f>PXIL!K82</f>
        <v>0</v>
      </c>
      <c r="AJ82" s="75">
        <f>PXIL!Q82</f>
        <v>0</v>
      </c>
      <c r="AK82" s="75">
        <f>RTM_IEX!K82</f>
        <v>14.54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11.78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1.5892524767337135</v>
      </c>
      <c r="F83">
        <f>GT_Spot!S83</f>
        <v>0</v>
      </c>
      <c r="G83">
        <f>PPCL_NG!S83</f>
        <v>36.36</v>
      </c>
      <c r="H83">
        <f>PPCL_Spot!S83</f>
        <v>7.207674943566591</v>
      </c>
      <c r="I83">
        <f>Bawana_NG!S83</f>
        <v>28.088858176496892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0.86977919999999986</v>
      </c>
      <c r="O83">
        <f>NDMC_ISGS_exbus!BB83</f>
        <v>64.8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4.84</v>
      </c>
      <c r="Z83" s="75">
        <f>IEX!Q83</f>
        <v>0</v>
      </c>
      <c r="AA83" s="117">
        <f>STOA!K83</f>
        <v>0.97</v>
      </c>
      <c r="AB83" s="117">
        <f>-STOA!Q83</f>
        <v>0</v>
      </c>
      <c r="AC83">
        <f t="shared" si="3"/>
        <v>1.2967289702118154</v>
      </c>
      <c r="AD83">
        <f t="shared" si="4"/>
        <v>146.05883582658538</v>
      </c>
      <c r="AE83">
        <f>'IDT-1'!E83</f>
        <v>0</v>
      </c>
      <c r="AF83" s="26"/>
      <c r="AG83">
        <f t="shared" si="5"/>
        <v>146.05883582658538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2.63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1.8013241047246462</v>
      </c>
      <c r="F84">
        <f>GT_Spot!S84</f>
        <v>0</v>
      </c>
      <c r="G84">
        <f>PPCL_NG!S84</f>
        <v>36.36</v>
      </c>
      <c r="H84">
        <f>PPCL_Spot!S84</f>
        <v>8.2800000000000011</v>
      </c>
      <c r="I84">
        <f>Bawana_NG!S84</f>
        <v>28.088858176496892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0.81216039999999978</v>
      </c>
      <c r="O84">
        <f>NDMC_ISGS_exbus!BB84</f>
        <v>64.8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25.23</v>
      </c>
      <c r="Z84" s="75">
        <f>IEX!Q84</f>
        <v>0</v>
      </c>
      <c r="AA84" s="117">
        <f>STOA!K84</f>
        <v>0.97</v>
      </c>
      <c r="AB84" s="117">
        <f>-STOA!Q84</f>
        <v>0</v>
      </c>
      <c r="AC84">
        <f t="shared" si="3"/>
        <v>1.6552126155947493</v>
      </c>
      <c r="AD84">
        <f t="shared" si="4"/>
        <v>186.43713006562675</v>
      </c>
      <c r="AE84">
        <f>'IDT-1'!E84</f>
        <v>0</v>
      </c>
      <c r="AF84" s="26"/>
      <c r="AG84">
        <f t="shared" si="5"/>
        <v>186.43713006562675</v>
      </c>
      <c r="AI84" s="75">
        <f>PXIL!K84</f>
        <v>0</v>
      </c>
      <c r="AJ84" s="75">
        <f>PXIL!Q84</f>
        <v>0</v>
      </c>
      <c r="AK84" s="75">
        <f>RTM_IEX!K84</f>
        <v>9.6999999999999993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12.05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1.8013241047246462</v>
      </c>
      <c r="F85">
        <f>GT_Spot!S85</f>
        <v>0</v>
      </c>
      <c r="G85">
        <f>PPCL_NG!S85</f>
        <v>36.36</v>
      </c>
      <c r="H85">
        <f>PPCL_Spot!S85</f>
        <v>7.9874234118026433</v>
      </c>
      <c r="I85">
        <f>Bawana_NG!S85</f>
        <v>28.088858176496892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0.90601999999999994</v>
      </c>
      <c r="O85">
        <f>NDMC_ISGS_exbus!BB85</f>
        <v>64.8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25.22</v>
      </c>
      <c r="Z85" s="75">
        <f>IEX!Q85</f>
        <v>0</v>
      </c>
      <c r="AA85" s="117">
        <f>STOA!K85</f>
        <v>0.97</v>
      </c>
      <c r="AB85" s="117">
        <f>-STOA!Q85</f>
        <v>0</v>
      </c>
      <c r="AC85">
        <f t="shared" si="3"/>
        <v>1.7465679060986128</v>
      </c>
      <c r="AD85">
        <f t="shared" si="4"/>
        <v>196.72705778692557</v>
      </c>
      <c r="AE85">
        <f>'IDT-1'!E85</f>
        <v>0</v>
      </c>
      <c r="AF85" s="26"/>
      <c r="AG85">
        <f t="shared" si="5"/>
        <v>196.72705778692557</v>
      </c>
      <c r="AI85" s="75">
        <f>PXIL!K85</f>
        <v>0</v>
      </c>
      <c r="AJ85" s="75">
        <f>PXIL!Q85</f>
        <v>0</v>
      </c>
      <c r="AK85" s="75">
        <f>RTM_IEX!K85</f>
        <v>19.39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12.95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1.7492627144146853</v>
      </c>
      <c r="F86">
        <f>GT_Spot!S86</f>
        <v>0</v>
      </c>
      <c r="G86">
        <f>PPCL_NG!S86</f>
        <v>36.36</v>
      </c>
      <c r="H86">
        <f>PPCL_Spot!S86</f>
        <v>8.2800000000000011</v>
      </c>
      <c r="I86">
        <f>Bawana_NG!S86</f>
        <v>28.088858176496892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0.8962471999999998</v>
      </c>
      <c r="O86">
        <f>NDMC_ISGS_exbus!BB86</f>
        <v>64.8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22.46</v>
      </c>
      <c r="Z86" s="75">
        <f>IEX!Q86</f>
        <v>0</v>
      </c>
      <c r="AA86" s="117">
        <f>STOA!K86</f>
        <v>0.97</v>
      </c>
      <c r="AB86" s="117">
        <f>-STOA!Q86</f>
        <v>0</v>
      </c>
      <c r="AC86">
        <f t="shared" si="3"/>
        <v>1.6190624392000219</v>
      </c>
      <c r="AD86">
        <f t="shared" si="4"/>
        <v>182.36530565171154</v>
      </c>
      <c r="AE86">
        <f>'IDT-1'!E86</f>
        <v>0</v>
      </c>
      <c r="AF86" s="26"/>
      <c r="AG86">
        <f t="shared" si="5"/>
        <v>182.36530565171154</v>
      </c>
      <c r="AI86" s="75">
        <f>PXIL!K86</f>
        <v>0</v>
      </c>
      <c r="AJ86" s="75">
        <f>PXIL!Q86</f>
        <v>0</v>
      </c>
      <c r="AK86" s="75">
        <f>RTM_IEX!K86</f>
        <v>9.6999999999999993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10.68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1.7492627144146853</v>
      </c>
      <c r="F87">
        <f>GT_Spot!S87</f>
        <v>0</v>
      </c>
      <c r="G87">
        <f>PPCL_NG!S87</f>
        <v>36.36</v>
      </c>
      <c r="H87">
        <f>PPCL_Spot!S87</f>
        <v>8.61</v>
      </c>
      <c r="I87">
        <f>Bawana_NG!S87</f>
        <v>28.27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0.92352959999999984</v>
      </c>
      <c r="O87">
        <f>NDMC_ISGS_exbus!BB87</f>
        <v>64.8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0.97</v>
      </c>
      <c r="AB87" s="117">
        <f>-STOA!Q87</f>
        <v>0</v>
      </c>
      <c r="AC87">
        <f t="shared" si="3"/>
        <v>1.2468085723668494</v>
      </c>
      <c r="AD87">
        <f t="shared" si="4"/>
        <v>140.43598374204782</v>
      </c>
      <c r="AE87">
        <f>'IDT-1'!E87</f>
        <v>0</v>
      </c>
      <c r="AF87" s="26"/>
      <c r="AG87">
        <f t="shared" si="5"/>
        <v>140.43598374204782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1.7492627144146853</v>
      </c>
      <c r="F88">
        <f>GT_Spot!S88</f>
        <v>0</v>
      </c>
      <c r="G88">
        <f>PPCL_NG!S88</f>
        <v>36.36</v>
      </c>
      <c r="H88">
        <f>PPCL_Spot!S88</f>
        <v>8.867391943546016</v>
      </c>
      <c r="I88">
        <f>Bawana_NG!S88</f>
        <v>28.27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0.89034279999999988</v>
      </c>
      <c r="O88">
        <f>NDMC_ISGS_exbus!BB88</f>
        <v>64.8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20.86</v>
      </c>
      <c r="Z88" s="75">
        <f>IEX!Q88</f>
        <v>0</v>
      </c>
      <c r="AA88" s="117">
        <f>STOA!K88</f>
        <v>0.97</v>
      </c>
      <c r="AB88" s="117">
        <f>-STOA!Q88</f>
        <v>0</v>
      </c>
      <c r="AC88">
        <f t="shared" si="3"/>
        <v>1.6193495776300542</v>
      </c>
      <c r="AD88">
        <f t="shared" si="4"/>
        <v>182.39764788033062</v>
      </c>
      <c r="AE88">
        <f>'IDT-1'!E88</f>
        <v>0</v>
      </c>
      <c r="AF88" s="26"/>
      <c r="AG88">
        <f t="shared" si="5"/>
        <v>182.39764788033062</v>
      </c>
      <c r="AI88" s="75">
        <f>PXIL!K88</f>
        <v>0</v>
      </c>
      <c r="AJ88" s="75">
        <f>PXIL!Q88</f>
        <v>0</v>
      </c>
      <c r="AK88" s="75">
        <f>RTM_IEX!K88</f>
        <v>14.54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6.71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1.7492627144146853</v>
      </c>
      <c r="F89">
        <f>GT_Spot!S89</f>
        <v>0</v>
      </c>
      <c r="G89">
        <f>PPCL_NG!S89</f>
        <v>36.36</v>
      </c>
      <c r="H89">
        <f>PPCL_Spot!S89</f>
        <v>8.867391943546016</v>
      </c>
      <c r="I89">
        <f>Bawana_NG!S89</f>
        <v>28.27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0.85023359999999981</v>
      </c>
      <c r="O89">
        <f>NDMC_ISGS_exbus!BB89</f>
        <v>64.8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21.26</v>
      </c>
      <c r="Z89" s="75">
        <f>IEX!Q89</f>
        <v>0</v>
      </c>
      <c r="AA89" s="117">
        <f>STOA!K89</f>
        <v>0.97</v>
      </c>
      <c r="AB89" s="117">
        <f>-STOA!Q89</f>
        <v>0</v>
      </c>
      <c r="AC89">
        <f t="shared" si="3"/>
        <v>1.6626446166700541</v>
      </c>
      <c r="AD89">
        <f t="shared" si="4"/>
        <v>187.27424364129064</v>
      </c>
      <c r="AE89">
        <f>'IDT-1'!E89</f>
        <v>0</v>
      </c>
      <c r="AF89" s="26"/>
      <c r="AG89">
        <f t="shared" si="5"/>
        <v>187.27424364129064</v>
      </c>
      <c r="AI89" s="75">
        <f>PXIL!K89</f>
        <v>0</v>
      </c>
      <c r="AJ89" s="75">
        <f>PXIL!Q89</f>
        <v>0</v>
      </c>
      <c r="AK89" s="75">
        <f>RTM_IEX!K89</f>
        <v>19.399999999999999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6.41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1.7286173633440516</v>
      </c>
      <c r="F90">
        <f>GT_Spot!S90</f>
        <v>0</v>
      </c>
      <c r="G90">
        <f>PPCL_NG!S90</f>
        <v>36.36</v>
      </c>
      <c r="H90">
        <f>PPCL_Spot!S90</f>
        <v>8.867391943546016</v>
      </c>
      <c r="I90">
        <f>Bawana_NG!S90</f>
        <v>28.27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0.85715599999999981</v>
      </c>
      <c r="O90">
        <f>NDMC_ISGS_exbus!BB90</f>
        <v>64.8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19.57</v>
      </c>
      <c r="Z90" s="75">
        <f>IEX!Q90</f>
        <v>0</v>
      </c>
      <c r="AA90" s="117">
        <f>STOA!K90</f>
        <v>0.97</v>
      </c>
      <c r="AB90" s="117">
        <f>-STOA!Q90</f>
        <v>0</v>
      </c>
      <c r="AC90">
        <f t="shared" si="3"/>
        <v>1.5472438547006326</v>
      </c>
      <c r="AD90">
        <f t="shared" si="4"/>
        <v>174.27592145218941</v>
      </c>
      <c r="AE90">
        <f>'IDT-1'!E90</f>
        <v>0</v>
      </c>
      <c r="AF90" s="26"/>
      <c r="AG90">
        <f t="shared" si="5"/>
        <v>174.27592145218941</v>
      </c>
      <c r="AI90" s="75">
        <f>PXIL!K90</f>
        <v>0</v>
      </c>
      <c r="AJ90" s="75">
        <f>PXIL!Q90</f>
        <v>0</v>
      </c>
      <c r="AK90" s="75">
        <f>RTM_IEX!K90</f>
        <v>9.6999999999999993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4.7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2.0420434527304754</v>
      </c>
      <c r="F91">
        <f>GT_Spot!S91</f>
        <v>0</v>
      </c>
      <c r="G91">
        <f>PPCL_NG!S91</f>
        <v>36.36</v>
      </c>
      <c r="H91">
        <f>PPCL_Spot!S91</f>
        <v>10.137018523963539</v>
      </c>
      <c r="I91">
        <f>Bawana_NG!S91</f>
        <v>28.460000000000004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0.85797040000000002</v>
      </c>
      <c r="O91">
        <f>NDMC_ISGS_exbus!BB91</f>
        <v>65.27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0.97</v>
      </c>
      <c r="AB91" s="117">
        <f>-STOA!Q91</f>
        <v>0</v>
      </c>
      <c r="AC91">
        <f t="shared" si="3"/>
        <v>1.2680538849149074</v>
      </c>
      <c r="AD91">
        <f t="shared" si="4"/>
        <v>142.82897849177911</v>
      </c>
      <c r="AE91">
        <f>'IDT-1'!E91</f>
        <v>0</v>
      </c>
      <c r="AF91" s="26"/>
      <c r="AG91">
        <f t="shared" si="5"/>
        <v>142.82897849177911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2.0420434527304754</v>
      </c>
      <c r="F92">
        <f>GT_Spot!S92</f>
        <v>0</v>
      </c>
      <c r="G92">
        <f>PPCL_NG!S92</f>
        <v>36.36</v>
      </c>
      <c r="H92">
        <f>PPCL_Spot!S92</f>
        <v>10.137018523963539</v>
      </c>
      <c r="I92">
        <f>Bawana_NG!S92</f>
        <v>28.460000000000004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0.88443839999999996</v>
      </c>
      <c r="O92">
        <f>NDMC_ISGS_exbus!BB92</f>
        <v>65.27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17.57</v>
      </c>
      <c r="Z92" s="75">
        <f>IEX!Q92</f>
        <v>0</v>
      </c>
      <c r="AA92" s="117">
        <f>STOA!K92</f>
        <v>0.97</v>
      </c>
      <c r="AB92" s="117">
        <f>-STOA!Q92</f>
        <v>0</v>
      </c>
      <c r="AC92">
        <f t="shared" si="3"/>
        <v>1.5111668033149073</v>
      </c>
      <c r="AD92">
        <f t="shared" si="4"/>
        <v>170.21233357337911</v>
      </c>
      <c r="AE92">
        <f>'IDT-1'!E92</f>
        <v>0</v>
      </c>
      <c r="AF92" s="26"/>
      <c r="AG92">
        <f t="shared" si="5"/>
        <v>170.21233357337911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10.029999999999999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2.0420434527304754</v>
      </c>
      <c r="F93">
        <f>GT_Spot!S93</f>
        <v>0</v>
      </c>
      <c r="G93">
        <f>PPCL_NG!S93</f>
        <v>36.36</v>
      </c>
      <c r="H93">
        <f>PPCL_Spot!S93</f>
        <v>10.137018523963539</v>
      </c>
      <c r="I93">
        <f>Bawana_NG!S93</f>
        <v>28.460000000000004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0.8931931999999998</v>
      </c>
      <c r="O93">
        <f>NDMC_ISGS_exbus!BB93</f>
        <v>65.27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18.670000000000002</v>
      </c>
      <c r="Z93" s="75">
        <f>IEX!Q93</f>
        <v>0</v>
      </c>
      <c r="AA93" s="117">
        <f>STOA!K93</f>
        <v>0.97</v>
      </c>
      <c r="AB93" s="117">
        <f>-STOA!Q93</f>
        <v>0</v>
      </c>
      <c r="AC93">
        <f t="shared" si="3"/>
        <v>1.6750118455549079</v>
      </c>
      <c r="AD93">
        <f t="shared" si="4"/>
        <v>188.66724333113916</v>
      </c>
      <c r="AE93">
        <f>'IDT-1'!E93</f>
        <v>0</v>
      </c>
      <c r="AF93" s="26"/>
      <c r="AG93">
        <f t="shared" si="5"/>
        <v>188.66724333113916</v>
      </c>
      <c r="AI93" s="75">
        <f>PXIL!K93</f>
        <v>0</v>
      </c>
      <c r="AJ93" s="75">
        <f>PXIL!Q93</f>
        <v>0</v>
      </c>
      <c r="AK93" s="75">
        <f>RTM_IEX!K93</f>
        <v>19.39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8.15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2.1028185554903112</v>
      </c>
      <c r="F94">
        <f>GT_Spot!S94</f>
        <v>0</v>
      </c>
      <c r="G94">
        <f>PPCL_NG!S94</f>
        <v>36.36</v>
      </c>
      <c r="H94">
        <f>PPCL_Spot!S94</f>
        <v>10.137018523963539</v>
      </c>
      <c r="I94">
        <f>Bawana_NG!S94</f>
        <v>28.460000000000004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0.86591079999999998</v>
      </c>
      <c r="O94">
        <f>NDMC_ISGS_exbus!BB94</f>
        <v>65.27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15.83</v>
      </c>
      <c r="Z94" s="75">
        <f>IEX!Q94</f>
        <v>0</v>
      </c>
      <c r="AA94" s="117">
        <f>STOA!K94</f>
        <v>0.97</v>
      </c>
      <c r="AB94" s="117">
        <f>-STOA!Q94</f>
        <v>0</v>
      </c>
      <c r="AC94">
        <f t="shared" si="3"/>
        <v>1.476338581339194</v>
      </c>
      <c r="AD94">
        <f t="shared" si="4"/>
        <v>166.28940929811466</v>
      </c>
      <c r="AE94">
        <f>'IDT-1'!E94</f>
        <v>0</v>
      </c>
      <c r="AF94" s="26"/>
      <c r="AG94">
        <f t="shared" si="5"/>
        <v>166.28940929811466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7.77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2.1028185554903112</v>
      </c>
      <c r="F95">
        <f>GT_Spot!S95</f>
        <v>0</v>
      </c>
      <c r="G95">
        <f>PPCL_NG!S95</f>
        <v>36.36</v>
      </c>
      <c r="H95">
        <f>PPCL_Spot!S95</f>
        <v>10.137018523963539</v>
      </c>
      <c r="I95">
        <f>Bawana_NG!S95</f>
        <v>28.551142045681829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0.90194799999999975</v>
      </c>
      <c r="O95">
        <f>NDMC_ISGS_exbus!BB95</f>
        <v>65.27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0.97</v>
      </c>
      <c r="AB95" s="117">
        <f>-STOA!Q95</f>
        <v>0</v>
      </c>
      <c r="AC95">
        <f t="shared" si="3"/>
        <v>1.2697777587011938</v>
      </c>
      <c r="AD95">
        <f t="shared" si="4"/>
        <v>143.02314936643447</v>
      </c>
      <c r="AE95">
        <f>'IDT-1'!E95</f>
        <v>0</v>
      </c>
      <c r="AF95" s="26"/>
      <c r="AG95">
        <f t="shared" si="5"/>
        <v>143.02314936643447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2.1028185554903112</v>
      </c>
      <c r="F96">
        <f>GT_Spot!S96</f>
        <v>0</v>
      </c>
      <c r="G96">
        <f>PPCL_NG!S96</f>
        <v>36.36</v>
      </c>
      <c r="H96">
        <f>PPCL_Spot!S96</f>
        <v>10.137018523963539</v>
      </c>
      <c r="I96">
        <f>Bawana_NG!S96</f>
        <v>28.551142045681829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0.84249679999999982</v>
      </c>
      <c r="O96">
        <f>NDMC_ISGS_exbus!BB96</f>
        <v>65.27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0.97</v>
      </c>
      <c r="AB96" s="117">
        <f>-STOA!Q96</f>
        <v>0</v>
      </c>
      <c r="AC96">
        <f t="shared" si="3"/>
        <v>1.6106065881411942</v>
      </c>
      <c r="AD96">
        <f t="shared" si="4"/>
        <v>181.41286933699448</v>
      </c>
      <c r="AE96">
        <f>'IDT-1'!E96</f>
        <v>0</v>
      </c>
      <c r="AF96" s="26"/>
      <c r="AG96">
        <f t="shared" si="5"/>
        <v>181.41286933699448</v>
      </c>
      <c r="AI96" s="75">
        <f>PXIL!K96</f>
        <v>0</v>
      </c>
      <c r="AJ96" s="75">
        <f>PXIL!Q96</f>
        <v>0</v>
      </c>
      <c r="AK96" s="75">
        <f>RTM_IEX!K96</f>
        <v>9.6999999999999993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29.09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2.1028185554903112</v>
      </c>
      <c r="F97">
        <f>GT_Spot!S97</f>
        <v>0</v>
      </c>
      <c r="G97">
        <f>PPCL_NG!S97</f>
        <v>36.36</v>
      </c>
      <c r="H97">
        <f>PPCL_Spot!S97</f>
        <v>10.137018523963539</v>
      </c>
      <c r="I97">
        <f>Bawana_NG!S97</f>
        <v>28.551142045681829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0.8893247999999998</v>
      </c>
      <c r="O97">
        <f>NDMC_ISGS_exbus!BB97</f>
        <v>65.27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0.97</v>
      </c>
      <c r="AB97" s="117">
        <f>-STOA!Q97</f>
        <v>0</v>
      </c>
      <c r="AC97">
        <f t="shared" si="3"/>
        <v>1.5256586745411937</v>
      </c>
      <c r="AD97">
        <f t="shared" si="4"/>
        <v>171.84464525059445</v>
      </c>
      <c r="AE97">
        <f>'IDT-1'!E97</f>
        <v>0</v>
      </c>
      <c r="AF97" s="26"/>
      <c r="AG97">
        <f t="shared" si="5"/>
        <v>171.84464525059445</v>
      </c>
      <c r="AI97" s="75">
        <f>PXIL!K97</f>
        <v>0</v>
      </c>
      <c r="AJ97" s="75">
        <f>PXIL!Q97</f>
        <v>0</v>
      </c>
      <c r="AK97" s="75">
        <f>RTM_IEX!K97</f>
        <v>9.6999999999999993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19.39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2.1028185554903112</v>
      </c>
      <c r="F98">
        <f>GT_Spot!S98</f>
        <v>0</v>
      </c>
      <c r="G98">
        <f>PPCL_NG!S98</f>
        <v>36.36</v>
      </c>
      <c r="H98">
        <f>PPCL_Spot!S98</f>
        <v>10.137018523963539</v>
      </c>
      <c r="I98">
        <f>Bawana_NG!S98</f>
        <v>28.551142045681829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0.8335383999999999</v>
      </c>
      <c r="O98">
        <f>NDMC_ISGS_exbus!BB98</f>
        <v>65.27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0.97</v>
      </c>
      <c r="AB98" s="117">
        <f>-STOA!Q98</f>
        <v>0</v>
      </c>
      <c r="AC98">
        <f t="shared" si="3"/>
        <v>1.4398957542211939</v>
      </c>
      <c r="AD98">
        <f t="shared" si="4"/>
        <v>162.18462177091445</v>
      </c>
      <c r="AE98">
        <f>'IDT-1'!E98</f>
        <v>0</v>
      </c>
      <c r="AF98" s="26"/>
      <c r="AG98">
        <f t="shared" si="5"/>
        <v>162.18462177091445</v>
      </c>
      <c r="AI98" s="75">
        <f>PXIL!K98</f>
        <v>0</v>
      </c>
      <c r="AJ98" s="75">
        <f>PXIL!Q98</f>
        <v>0</v>
      </c>
      <c r="AK98" s="75">
        <f>RTM_IEX!K98</f>
        <v>9.6999999999999993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9.6999999999999993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4.6244367892292061E-2</v>
      </c>
      <c r="F99">
        <f t="shared" si="6"/>
        <v>0</v>
      </c>
      <c r="G99">
        <f t="shared" si="6"/>
        <v>0.87264000000000064</v>
      </c>
      <c r="H99">
        <f t="shared" si="6"/>
        <v>0.21349725204168699</v>
      </c>
      <c r="I99">
        <f t="shared" si="6"/>
        <v>0.68493341048580181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2.0893330199999987E-2</v>
      </c>
      <c r="O99">
        <f t="shared" si="6"/>
        <v>1.5828400000000022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8.2174999999999998E-2</v>
      </c>
      <c r="Z99" s="75">
        <f t="shared" si="6"/>
        <v>0</v>
      </c>
      <c r="AA99" s="117">
        <f t="shared" si="6"/>
        <v>0.27051000000000019</v>
      </c>
      <c r="AB99" s="117">
        <f t="shared" si="6"/>
        <v>0</v>
      </c>
      <c r="AC99">
        <f t="shared" si="6"/>
        <v>3.9128431181202274E-2</v>
      </c>
      <c r="AD99">
        <f t="shared" si="6"/>
        <v>4.2716849294385772</v>
      </c>
      <c r="AE99">
        <f t="shared" si="6"/>
        <v>0</v>
      </c>
      <c r="AG99">
        <f t="shared" si="6"/>
        <v>4.2716849294385772</v>
      </c>
      <c r="AI99">
        <f t="shared" si="6"/>
        <v>0</v>
      </c>
      <c r="AJ99">
        <f t="shared" si="6"/>
        <v>0</v>
      </c>
      <c r="AK99">
        <f t="shared" si="6"/>
        <v>0.13444</v>
      </c>
      <c r="AL99">
        <f t="shared" si="6"/>
        <v>-6.7500000000000004E-2</v>
      </c>
      <c r="AM99">
        <f t="shared" si="6"/>
        <v>0</v>
      </c>
      <c r="AN99">
        <f t="shared" si="6"/>
        <v>0</v>
      </c>
      <c r="AO99">
        <f t="shared" si="6"/>
        <v>0.47014000000000034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443</v>
      </c>
    </row>
    <row r="102" spans="1:47">
      <c r="AT102" s="199">
        <f>SUMIF(AT3:AT98,"&lt;0",AT3:AT98)/4000</f>
        <v>0</v>
      </c>
      <c r="AU102" s="70" t="s">
        <v>444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44814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6" t="s">
        <v>143</v>
      </c>
      <c r="Q1" s="226" t="s">
        <v>144</v>
      </c>
      <c r="R1" s="79"/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7" t="s">
        <v>334</v>
      </c>
      <c r="Y1" s="224" t="s">
        <v>223</v>
      </c>
      <c r="Z1" s="224" t="s">
        <v>224</v>
      </c>
      <c r="AA1" s="228" t="s">
        <v>198</v>
      </c>
      <c r="AB1" s="228" t="s">
        <v>199</v>
      </c>
      <c r="AC1" s="27" t="s">
        <v>189</v>
      </c>
      <c r="AD1" s="217" t="s">
        <v>142</v>
      </c>
      <c r="AG1" s="217" t="s">
        <v>278</v>
      </c>
      <c r="AI1" s="224" t="s">
        <v>383</v>
      </c>
      <c r="AJ1" s="224" t="s">
        <v>384</v>
      </c>
      <c r="AK1" s="224" t="s">
        <v>385</v>
      </c>
      <c r="AL1" s="224" t="s">
        <v>386</v>
      </c>
      <c r="AM1" s="224" t="s">
        <v>387</v>
      </c>
      <c r="AN1" s="224" t="s">
        <v>388</v>
      </c>
      <c r="AO1" s="223" t="s">
        <v>412</v>
      </c>
      <c r="AP1" s="223" t="s">
        <v>413</v>
      </c>
      <c r="AQ1" s="223" t="s">
        <v>414</v>
      </c>
      <c r="AR1" s="223" t="s">
        <v>415</v>
      </c>
    </row>
    <row r="2" spans="1:44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6"/>
      <c r="Q2" s="226"/>
      <c r="R2" s="79"/>
      <c r="S2" s="79"/>
      <c r="T2" s="82" t="s">
        <v>314</v>
      </c>
      <c r="U2" s="227"/>
      <c r="V2" s="107" t="s">
        <v>303</v>
      </c>
      <c r="W2" s="107" t="s">
        <v>303</v>
      </c>
      <c r="X2" s="217"/>
      <c r="Y2" s="224"/>
      <c r="Z2" s="224"/>
      <c r="AA2" s="228"/>
      <c r="AB2" s="228"/>
      <c r="AC2" s="27">
        <f>Allocation!J1/100</f>
        <v>8.8000000000000005E-3</v>
      </c>
      <c r="AD2" s="217"/>
      <c r="AE2" t="s">
        <v>276</v>
      </c>
      <c r="AG2" s="217"/>
      <c r="AI2" s="224"/>
      <c r="AJ2" s="224"/>
      <c r="AK2" s="224"/>
      <c r="AL2" s="224"/>
      <c r="AM2" s="224"/>
      <c r="AN2" s="224"/>
      <c r="AO2" s="223"/>
      <c r="AP2" s="223"/>
      <c r="AQ2" s="223"/>
      <c r="AR2" s="223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7.27</v>
      </c>
      <c r="H3">
        <f>PPCL_Spot!R3</f>
        <v>1.76</v>
      </c>
      <c r="I3">
        <f>Bawana_NG!R3</f>
        <v>5.7499999999999991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0.13006399999999999</v>
      </c>
      <c r="AD3">
        <f>SUM(B3:AB3,AI3:AR3)-AC3</f>
        <v>14.649935999999997</v>
      </c>
      <c r="AE3">
        <f>'IDT-1'!D3</f>
        <v>0</v>
      </c>
      <c r="AF3" s="26"/>
      <c r="AG3">
        <f>SUM(AD3:AF3)</f>
        <v>14.649935999999997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7.27</v>
      </c>
      <c r="H4">
        <f>PPCL_Spot!R4</f>
        <v>1.76</v>
      </c>
      <c r="I4">
        <f>Bawana_NG!R4</f>
        <v>5.7499999999999991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0.13006399999999999</v>
      </c>
      <c r="AD4">
        <f t="shared" ref="AD4:AD67" si="1">SUM(B4:AB4,AI4:AR4)-AC4</f>
        <v>14.649935999999997</v>
      </c>
      <c r="AE4">
        <f>'IDT-1'!D4</f>
        <v>0</v>
      </c>
      <c r="AF4" s="26"/>
      <c r="AG4">
        <f t="shared" ref="AG4:AG67" si="2">SUM(AD4:AF4)</f>
        <v>14.649935999999997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7.27</v>
      </c>
      <c r="H5">
        <f>PPCL_Spot!R5</f>
        <v>1.76</v>
      </c>
      <c r="I5">
        <f>Bawana_NG!R5</f>
        <v>5.7499999999999991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0.13006399999999999</v>
      </c>
      <c r="AD5">
        <f t="shared" si="1"/>
        <v>14.649935999999997</v>
      </c>
      <c r="AE5">
        <f>'IDT-1'!D5</f>
        <v>0</v>
      </c>
      <c r="AF5" s="26"/>
      <c r="AG5">
        <f t="shared" si="2"/>
        <v>14.649935999999997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7.27</v>
      </c>
      <c r="H6">
        <f>PPCL_Spot!R6</f>
        <v>1.76</v>
      </c>
      <c r="I6">
        <f>Bawana_NG!R6</f>
        <v>5.7499999999999991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0.13006399999999999</v>
      </c>
      <c r="AD6">
        <f t="shared" si="1"/>
        <v>14.649935999999997</v>
      </c>
      <c r="AE6">
        <f>'IDT-1'!D6</f>
        <v>0</v>
      </c>
      <c r="AF6" s="26"/>
      <c r="AG6">
        <f t="shared" si="2"/>
        <v>14.649935999999997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7.27</v>
      </c>
      <c r="H7">
        <f>PPCL_Spot!R7</f>
        <v>1.39</v>
      </c>
      <c r="I7">
        <f>Bawana_NG!R7</f>
        <v>5.7499999999999991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20.36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0.32304799999999995</v>
      </c>
      <c r="AD7">
        <f t="shared" si="1"/>
        <v>36.386951999999994</v>
      </c>
      <c r="AE7">
        <f>'IDT-1'!D7</f>
        <v>0</v>
      </c>
      <c r="AF7" s="26"/>
      <c r="AG7">
        <f t="shared" si="2"/>
        <v>36.386951999999994</v>
      </c>
      <c r="AI7" s="75">
        <f>PXIL!L7</f>
        <v>0</v>
      </c>
      <c r="AJ7" s="75">
        <f>PXIL!R7</f>
        <v>0</v>
      </c>
      <c r="AK7" s="75">
        <f>RTM_IEX!L7</f>
        <v>1.94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7.27</v>
      </c>
      <c r="H8">
        <f>PPCL_Spot!R8</f>
        <v>0</v>
      </c>
      <c r="I8">
        <f>Bawana_NG!R8</f>
        <v>5.7499999999999991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0.114576</v>
      </c>
      <c r="AD8">
        <f t="shared" si="1"/>
        <v>12.905424</v>
      </c>
      <c r="AE8">
        <f>'IDT-1'!D8</f>
        <v>0</v>
      </c>
      <c r="AF8" s="26"/>
      <c r="AG8">
        <f t="shared" si="2"/>
        <v>12.905424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7.27</v>
      </c>
      <c r="H9">
        <f>PPCL_Spot!R9</f>
        <v>0</v>
      </c>
      <c r="I9">
        <f>Bawana_NG!R9</f>
        <v>5.7499999999999991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0.114576</v>
      </c>
      <c r="AD9">
        <f t="shared" si="1"/>
        <v>12.905424</v>
      </c>
      <c r="AE9">
        <f>'IDT-1'!D9</f>
        <v>0</v>
      </c>
      <c r="AF9" s="26"/>
      <c r="AG9">
        <f t="shared" si="2"/>
        <v>12.905424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7.27</v>
      </c>
      <c r="H10">
        <f>PPCL_Spot!R10</f>
        <v>0</v>
      </c>
      <c r="I10">
        <f>Bawana_NG!R10</f>
        <v>5.7499999999999991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0.114576</v>
      </c>
      <c r="AD10">
        <f t="shared" si="1"/>
        <v>12.905424</v>
      </c>
      <c r="AE10">
        <f>'IDT-1'!D10</f>
        <v>0</v>
      </c>
      <c r="AF10" s="26"/>
      <c r="AG10">
        <f t="shared" si="2"/>
        <v>12.905424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7.27</v>
      </c>
      <c r="H11">
        <f>PPCL_Spot!R11</f>
        <v>0</v>
      </c>
      <c r="I11">
        <f>Bawana_NG!R11</f>
        <v>5.7902294068703197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0.11493001878045883</v>
      </c>
      <c r="AD11">
        <f t="shared" si="1"/>
        <v>12.945299388089861</v>
      </c>
      <c r="AE11">
        <f>'IDT-1'!D11</f>
        <v>0</v>
      </c>
      <c r="AF11" s="26"/>
      <c r="AG11">
        <f t="shared" si="2"/>
        <v>12.945299388089861</v>
      </c>
      <c r="AI11" s="75">
        <f>PXIL!L11</f>
        <v>0</v>
      </c>
      <c r="AJ11" s="75">
        <f>PXIL!R11</f>
        <v>0</v>
      </c>
      <c r="AK11" s="75">
        <f>RTM_IEX!L11</f>
        <v>0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7.27</v>
      </c>
      <c r="H12">
        <f>PPCL_Spot!R12</f>
        <v>0</v>
      </c>
      <c r="I12">
        <f>Bawana_NG!R12</f>
        <v>5.7902294068703197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0.11493001878045883</v>
      </c>
      <c r="AD12">
        <f t="shared" si="1"/>
        <v>12.945299388089861</v>
      </c>
      <c r="AE12">
        <f>'IDT-1'!D12</f>
        <v>0</v>
      </c>
      <c r="AF12" s="26"/>
      <c r="AG12">
        <f t="shared" si="2"/>
        <v>12.945299388089861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7.27</v>
      </c>
      <c r="H13">
        <f>PPCL_Spot!R13</f>
        <v>1.39</v>
      </c>
      <c r="I13">
        <f>Bawana_NG!R13</f>
        <v>5.7902294068703197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20.36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0.31486601878045883</v>
      </c>
      <c r="AD13">
        <f t="shared" si="1"/>
        <v>35.465363388089862</v>
      </c>
      <c r="AE13">
        <f>'IDT-1'!D13</f>
        <v>0</v>
      </c>
      <c r="AF13" s="26"/>
      <c r="AG13">
        <f t="shared" si="2"/>
        <v>35.465363388089862</v>
      </c>
      <c r="AI13" s="75">
        <f>PXIL!L13</f>
        <v>0</v>
      </c>
      <c r="AJ13" s="75">
        <f>PXIL!R13</f>
        <v>0</v>
      </c>
      <c r="AK13" s="75">
        <f>RTM_IEX!L13</f>
        <v>0.97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7.27</v>
      </c>
      <c r="H14">
        <f>PPCL_Spot!R14</f>
        <v>0</v>
      </c>
      <c r="I14">
        <f>Bawana_NG!R14</f>
        <v>5.7902294068703197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0.11493001878045883</v>
      </c>
      <c r="AD14">
        <f t="shared" si="1"/>
        <v>12.945299388089861</v>
      </c>
      <c r="AE14">
        <f>'IDT-1'!D14</f>
        <v>0</v>
      </c>
      <c r="AF14" s="26"/>
      <c r="AG14">
        <f t="shared" si="2"/>
        <v>12.945299388089861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7.27</v>
      </c>
      <c r="H15">
        <f>PPCL_Spot!R15</f>
        <v>0</v>
      </c>
      <c r="I15">
        <f>Bawana_NG!R15</f>
        <v>5.7902294068703197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0.11493001878045883</v>
      </c>
      <c r="AD15">
        <f t="shared" si="1"/>
        <v>12.945299388089861</v>
      </c>
      <c r="AE15">
        <f>'IDT-1'!D15</f>
        <v>0</v>
      </c>
      <c r="AF15" s="26"/>
      <c r="AG15">
        <f t="shared" si="2"/>
        <v>12.945299388089861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7.27</v>
      </c>
      <c r="H16">
        <f>PPCL_Spot!R16</f>
        <v>0</v>
      </c>
      <c r="I16">
        <f>Bawana_NG!R16</f>
        <v>5.7902294068703197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0.11493001878045883</v>
      </c>
      <c r="AD16">
        <f t="shared" si="1"/>
        <v>12.945299388089861</v>
      </c>
      <c r="AE16">
        <f>'IDT-1'!D16</f>
        <v>0</v>
      </c>
      <c r="AF16" s="26"/>
      <c r="AG16">
        <f t="shared" si="2"/>
        <v>12.945299388089861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7.27</v>
      </c>
      <c r="H17">
        <f>PPCL_Spot!R17</f>
        <v>0</v>
      </c>
      <c r="I17">
        <f>Bawana_NG!R17</f>
        <v>5.7902294068703197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0.11493001878045883</v>
      </c>
      <c r="AD17">
        <f t="shared" si="1"/>
        <v>12.945299388089861</v>
      </c>
      <c r="AE17">
        <f>'IDT-1'!D17</f>
        <v>0</v>
      </c>
      <c r="AF17" s="26"/>
      <c r="AG17">
        <f t="shared" si="2"/>
        <v>12.945299388089861</v>
      </c>
      <c r="AI17" s="75">
        <f>PXIL!L17</f>
        <v>0</v>
      </c>
      <c r="AJ17" s="75">
        <f>PXIL!R17</f>
        <v>0</v>
      </c>
      <c r="AK17" s="75">
        <f>RTM_IEX!L17</f>
        <v>0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7.27</v>
      </c>
      <c r="H18">
        <f>PPCL_Spot!R18</f>
        <v>0</v>
      </c>
      <c r="I18">
        <f>Bawana_NG!R18</f>
        <v>5.7902294068703197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0.25995401878045887</v>
      </c>
      <c r="AD18">
        <f t="shared" si="1"/>
        <v>29.280275388089862</v>
      </c>
      <c r="AE18">
        <f>'IDT-1'!D18</f>
        <v>0</v>
      </c>
      <c r="AF18" s="26"/>
      <c r="AG18">
        <f t="shared" si="2"/>
        <v>29.280275388089862</v>
      </c>
      <c r="AI18" s="75">
        <f>PXIL!L18</f>
        <v>0</v>
      </c>
      <c r="AJ18" s="75">
        <f>PXIL!R18</f>
        <v>0</v>
      </c>
      <c r="AK18" s="75">
        <f>RTM_IEX!L18</f>
        <v>16.48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7.27</v>
      </c>
      <c r="H19">
        <f>PPCL_Spot!R19</f>
        <v>1.480435422182995</v>
      </c>
      <c r="I19">
        <f>Bawana_NG!R19</f>
        <v>5.7902294068703197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19.39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0.31566185049566914</v>
      </c>
      <c r="AD19">
        <f t="shared" si="1"/>
        <v>35.555002978557638</v>
      </c>
      <c r="AE19">
        <f>'IDT-1'!D19</f>
        <v>0</v>
      </c>
      <c r="AF19" s="26"/>
      <c r="AG19">
        <f t="shared" si="2"/>
        <v>35.555002978557638</v>
      </c>
      <c r="AI19" s="75">
        <f>PXIL!L19</f>
        <v>0</v>
      </c>
      <c r="AJ19" s="75">
        <f>PXIL!R19</f>
        <v>0</v>
      </c>
      <c r="AK19" s="75">
        <f>RTM_IEX!L19</f>
        <v>1.94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7.27</v>
      </c>
      <c r="H20">
        <f>PPCL_Spot!R20</f>
        <v>0</v>
      </c>
      <c r="I20">
        <f>Bawana_NG!R20</f>
        <v>5.7902294068703197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0.23434601878045885</v>
      </c>
      <c r="AD20">
        <f t="shared" si="1"/>
        <v>26.39588338808986</v>
      </c>
      <c r="AE20">
        <f>'IDT-1'!D20</f>
        <v>0</v>
      </c>
      <c r="AF20" s="26"/>
      <c r="AG20">
        <f t="shared" si="2"/>
        <v>26.39588338808986</v>
      </c>
      <c r="AI20" s="75">
        <f>PXIL!L20</f>
        <v>0</v>
      </c>
      <c r="AJ20" s="75">
        <f>PXIL!R20</f>
        <v>0</v>
      </c>
      <c r="AK20" s="75">
        <f>RTM_IEX!L20</f>
        <v>13.57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7.27</v>
      </c>
      <c r="H21">
        <f>PPCL_Spot!R21</f>
        <v>0</v>
      </c>
      <c r="I21">
        <f>Bawana_NG!R21</f>
        <v>5.7902294068703197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0.25995401878045887</v>
      </c>
      <c r="AD21">
        <f t="shared" si="1"/>
        <v>29.280275388089862</v>
      </c>
      <c r="AE21">
        <f>'IDT-1'!D21</f>
        <v>0</v>
      </c>
      <c r="AF21" s="26"/>
      <c r="AG21">
        <f t="shared" si="2"/>
        <v>29.280275388089862</v>
      </c>
      <c r="AI21" s="75">
        <f>PXIL!L21</f>
        <v>0</v>
      </c>
      <c r="AJ21" s="75">
        <f>PXIL!R21</f>
        <v>0</v>
      </c>
      <c r="AK21" s="75">
        <f>RTM_IEX!L21</f>
        <v>16.48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7.27</v>
      </c>
      <c r="H22">
        <f>PPCL_Spot!R22</f>
        <v>0</v>
      </c>
      <c r="I22">
        <f>Bawana_NG!R22</f>
        <v>5.7902294068703197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0.25995401878045887</v>
      </c>
      <c r="AD22">
        <f t="shared" si="1"/>
        <v>29.280275388089862</v>
      </c>
      <c r="AE22">
        <f>'IDT-1'!D22</f>
        <v>0</v>
      </c>
      <c r="AF22" s="26"/>
      <c r="AG22">
        <f t="shared" si="2"/>
        <v>29.280275388089862</v>
      </c>
      <c r="AI22" s="75">
        <f>PXIL!L22</f>
        <v>0</v>
      </c>
      <c r="AJ22" s="75">
        <f>PXIL!R22</f>
        <v>0</v>
      </c>
      <c r="AK22" s="75">
        <f>RTM_IEX!L22</f>
        <v>16.48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7.27</v>
      </c>
      <c r="H23">
        <f>PPCL_Spot!R23</f>
        <v>0</v>
      </c>
      <c r="I23">
        <f>Bawana_NG!R23</f>
        <v>5.8100000000000005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0.25159200000000004</v>
      </c>
      <c r="AD23">
        <f t="shared" si="1"/>
        <v>28.338408000000001</v>
      </c>
      <c r="AE23">
        <f>'IDT-1'!D23</f>
        <v>0</v>
      </c>
      <c r="AF23" s="26"/>
      <c r="AG23">
        <f t="shared" si="2"/>
        <v>28.338408000000001</v>
      </c>
      <c r="AI23" s="75">
        <f>PXIL!L23</f>
        <v>0</v>
      </c>
      <c r="AJ23" s="75">
        <f>PXIL!R23</f>
        <v>0</v>
      </c>
      <c r="AK23" s="75">
        <f>RTM_IEX!L23</f>
        <v>15.51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7.27</v>
      </c>
      <c r="H24">
        <f>PPCL_Spot!R24</f>
        <v>0</v>
      </c>
      <c r="I24">
        <f>Bawana_NG!R24</f>
        <v>5.8100000000000005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0.26012800000000003</v>
      </c>
      <c r="AD24">
        <f t="shared" si="1"/>
        <v>29.299872000000001</v>
      </c>
      <c r="AE24">
        <f>'IDT-1'!D24</f>
        <v>0</v>
      </c>
      <c r="AF24" s="26"/>
      <c r="AG24">
        <f t="shared" si="2"/>
        <v>29.299872000000001</v>
      </c>
      <c r="AI24" s="75">
        <f>PXIL!L24</f>
        <v>0</v>
      </c>
      <c r="AJ24" s="75">
        <f>PXIL!R24</f>
        <v>0</v>
      </c>
      <c r="AK24" s="75">
        <f>RTM_IEX!L24</f>
        <v>16.48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7.27</v>
      </c>
      <c r="H25">
        <f>PPCL_Spot!R25</f>
        <v>1.480435422182995</v>
      </c>
      <c r="I25">
        <f>Bawana_NG!R25</f>
        <v>5.8131700939022943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19.39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0.32008772854155054</v>
      </c>
      <c r="AD25">
        <f t="shared" si="1"/>
        <v>36.05351778754374</v>
      </c>
      <c r="AE25">
        <f>'IDT-1'!D25</f>
        <v>0</v>
      </c>
      <c r="AF25" s="26"/>
      <c r="AG25">
        <f t="shared" si="2"/>
        <v>36.05351778754374</v>
      </c>
      <c r="AI25" s="75">
        <f>PXIL!L25</f>
        <v>0</v>
      </c>
      <c r="AJ25" s="75">
        <f>PXIL!R25</f>
        <v>0</v>
      </c>
      <c r="AK25" s="75">
        <f>RTM_IEX!L25</f>
        <v>2.42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7.27</v>
      </c>
      <c r="H26">
        <f>PPCL_Spot!R26</f>
        <v>0</v>
      </c>
      <c r="I26">
        <f>Bawana_NG!R26</f>
        <v>5.8131700939022943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0.2345478968263402</v>
      </c>
      <c r="AD26">
        <f t="shared" si="1"/>
        <v>26.418622197075955</v>
      </c>
      <c r="AE26">
        <f>'IDT-1'!D26</f>
        <v>0</v>
      </c>
      <c r="AF26" s="26"/>
      <c r="AG26">
        <f t="shared" si="2"/>
        <v>26.418622197075955</v>
      </c>
      <c r="AI26" s="75">
        <f>PXIL!L26</f>
        <v>0</v>
      </c>
      <c r="AJ26" s="75">
        <f>PXIL!R26</f>
        <v>0</v>
      </c>
      <c r="AK26" s="75">
        <f>RTM_IEX!L26</f>
        <v>13.57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7.27</v>
      </c>
      <c r="H27">
        <f>PPCL_Spot!R27</f>
        <v>0</v>
      </c>
      <c r="I27">
        <f>Bawana_NG!R27</f>
        <v>5.8131700939022943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0.26015589682634022</v>
      </c>
      <c r="AD27">
        <f t="shared" si="1"/>
        <v>29.303014197075953</v>
      </c>
      <c r="AE27">
        <f>'IDT-1'!D27</f>
        <v>0</v>
      </c>
      <c r="AF27" s="26"/>
      <c r="AG27">
        <f t="shared" si="2"/>
        <v>29.303014197075953</v>
      </c>
      <c r="AI27" s="75">
        <f>PXIL!L27</f>
        <v>0</v>
      </c>
      <c r="AJ27" s="75">
        <f>PXIL!R27</f>
        <v>0</v>
      </c>
      <c r="AK27" s="75">
        <f>RTM_IEX!L27</f>
        <v>16.48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7.27</v>
      </c>
      <c r="H28">
        <f>PPCL_Spot!R28</f>
        <v>0</v>
      </c>
      <c r="I28">
        <f>Bawana_NG!R28</f>
        <v>5.8131700939022943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0.11513189682634019</v>
      </c>
      <c r="AD28">
        <f t="shared" si="1"/>
        <v>12.968038197075952</v>
      </c>
      <c r="AE28">
        <f>'IDT-1'!D28</f>
        <v>0</v>
      </c>
      <c r="AF28" s="26"/>
      <c r="AG28">
        <f t="shared" si="2"/>
        <v>12.968038197075952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7.27</v>
      </c>
      <c r="H29">
        <f>PPCL_Spot!R29</f>
        <v>0</v>
      </c>
      <c r="I29">
        <f>Bawana_NG!R29</f>
        <v>5.7902294068703197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0.11493001878045883</v>
      </c>
      <c r="AD29">
        <f t="shared" si="1"/>
        <v>12.945299388089861</v>
      </c>
      <c r="AE29">
        <f>'IDT-1'!D29</f>
        <v>0</v>
      </c>
      <c r="AF29" s="26"/>
      <c r="AG29">
        <f t="shared" si="2"/>
        <v>12.945299388089861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7.27</v>
      </c>
      <c r="H30">
        <f>PPCL_Spot!R30</f>
        <v>0</v>
      </c>
      <c r="I30">
        <f>Bawana_NG!R30</f>
        <v>5.7902294068703197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0.11493001878045883</v>
      </c>
      <c r="AD30">
        <f t="shared" si="1"/>
        <v>12.945299388089861</v>
      </c>
      <c r="AE30">
        <f>'IDT-1'!D30</f>
        <v>0</v>
      </c>
      <c r="AF30" s="26"/>
      <c r="AG30">
        <f t="shared" si="2"/>
        <v>12.945299388089861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7.27</v>
      </c>
      <c r="H31">
        <f>PPCL_Spot!R31</f>
        <v>1.5695640099972228</v>
      </c>
      <c r="I31">
        <f>Bawana_NG!R31</f>
        <v>5.77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19.39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0.31882016328797558</v>
      </c>
      <c r="AD31">
        <f t="shared" si="1"/>
        <v>35.910743846709245</v>
      </c>
      <c r="AE31">
        <f>'IDT-1'!D31</f>
        <v>0</v>
      </c>
      <c r="AF31" s="26"/>
      <c r="AG31">
        <f t="shared" si="2"/>
        <v>35.910743846709245</v>
      </c>
      <c r="AI31" s="75">
        <f>PXIL!L31</f>
        <v>0</v>
      </c>
      <c r="AJ31" s="75">
        <f>PXIL!R31</f>
        <v>0</v>
      </c>
      <c r="AK31" s="75">
        <f>RTM_IEX!L31</f>
        <v>2.23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7.27</v>
      </c>
      <c r="H32">
        <f>PPCL_Spot!R32</f>
        <v>0</v>
      </c>
      <c r="I32">
        <f>Bawana_NG!R32</f>
        <v>5.77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</v>
      </c>
      <c r="AB32" s="117">
        <f>-STOA!R32</f>
        <v>0</v>
      </c>
      <c r="AC32">
        <f t="shared" si="0"/>
        <v>0.23416799999999999</v>
      </c>
      <c r="AD32">
        <f t="shared" si="1"/>
        <v>26.375831999999999</v>
      </c>
      <c r="AE32">
        <f>'IDT-1'!D32</f>
        <v>0</v>
      </c>
      <c r="AF32" s="26"/>
      <c r="AG32">
        <f t="shared" si="2"/>
        <v>26.375831999999999</v>
      </c>
      <c r="AI32" s="75">
        <f>PXIL!L32</f>
        <v>0</v>
      </c>
      <c r="AJ32" s="75">
        <f>PXIL!R32</f>
        <v>0</v>
      </c>
      <c r="AK32" s="75">
        <f>RTM_IEX!L32</f>
        <v>13.57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7.27</v>
      </c>
      <c r="H33">
        <f>PPCL_Spot!R33</f>
        <v>2.16</v>
      </c>
      <c r="I33">
        <f>Bawana_NG!R33</f>
        <v>5.77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</v>
      </c>
      <c r="AB33" s="117">
        <f>-STOA!R33</f>
        <v>0</v>
      </c>
      <c r="AC33">
        <f t="shared" si="0"/>
        <v>0.28732000000000002</v>
      </c>
      <c r="AD33">
        <f t="shared" si="1"/>
        <v>32.362679999999997</v>
      </c>
      <c r="AE33">
        <f>'IDT-1'!D33</f>
        <v>0</v>
      </c>
      <c r="AF33" s="26"/>
      <c r="AG33">
        <f t="shared" si="2"/>
        <v>32.362679999999997</v>
      </c>
      <c r="AI33" s="75">
        <f>PXIL!L33</f>
        <v>0</v>
      </c>
      <c r="AJ33" s="75">
        <f>PXIL!R33</f>
        <v>0</v>
      </c>
      <c r="AK33" s="75">
        <f>RTM_IEX!L33</f>
        <v>17.45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7.27</v>
      </c>
      <c r="H34">
        <f>PPCL_Spot!R34</f>
        <v>2.16</v>
      </c>
      <c r="I34">
        <f>Bawana_NG!R34</f>
        <v>5.77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</v>
      </c>
      <c r="AB34" s="117">
        <f>-STOA!R34</f>
        <v>0</v>
      </c>
      <c r="AC34">
        <f t="shared" si="0"/>
        <v>0.28732000000000002</v>
      </c>
      <c r="AD34">
        <f t="shared" si="1"/>
        <v>32.362679999999997</v>
      </c>
      <c r="AE34">
        <f>'IDT-1'!D34</f>
        <v>0</v>
      </c>
      <c r="AF34" s="26"/>
      <c r="AG34">
        <f t="shared" si="2"/>
        <v>32.362679999999997</v>
      </c>
      <c r="AI34" s="75">
        <f>PXIL!L34</f>
        <v>0</v>
      </c>
      <c r="AJ34" s="75">
        <f>PXIL!R34</f>
        <v>0</v>
      </c>
      <c r="AK34" s="75">
        <f>RTM_IEX!L34</f>
        <v>17.45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7.27</v>
      </c>
      <c r="H35">
        <f>PPCL_Spot!R35</f>
        <v>1.94</v>
      </c>
      <c r="I35">
        <f>Bawana_NG!R35</f>
        <v>5.7100000000000009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0</v>
      </c>
      <c r="AB35" s="117">
        <f>-STOA!R35</f>
        <v>0</v>
      </c>
      <c r="AC35">
        <f t="shared" si="0"/>
        <v>0.284856</v>
      </c>
      <c r="AD35">
        <f t="shared" si="1"/>
        <v>32.085144</v>
      </c>
      <c r="AE35">
        <f>'IDT-1'!D35</f>
        <v>0</v>
      </c>
      <c r="AF35" s="26"/>
      <c r="AG35">
        <f t="shared" si="2"/>
        <v>32.085144</v>
      </c>
      <c r="AI35" s="75">
        <f>PXIL!L35</f>
        <v>0</v>
      </c>
      <c r="AJ35" s="75">
        <f>PXIL!R35</f>
        <v>0</v>
      </c>
      <c r="AK35" s="75">
        <f>RTM_IEX!L35</f>
        <v>17.45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7.27</v>
      </c>
      <c r="H36">
        <f>PPCL_Spot!R36</f>
        <v>1.94</v>
      </c>
      <c r="I36">
        <f>Bawana_NG!R36</f>
        <v>5.7192340690208683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0</v>
      </c>
      <c r="AB36" s="117">
        <f>-STOA!R36</f>
        <v>0</v>
      </c>
      <c r="AC36">
        <f t="shared" si="0"/>
        <v>0.2934732598073837</v>
      </c>
      <c r="AD36">
        <f t="shared" si="1"/>
        <v>33.055760809213481</v>
      </c>
      <c r="AE36">
        <f>'IDT-1'!D36</f>
        <v>0</v>
      </c>
      <c r="AF36" s="26"/>
      <c r="AG36">
        <f t="shared" si="2"/>
        <v>33.055760809213481</v>
      </c>
      <c r="AI36" s="75">
        <f>PXIL!L36</f>
        <v>0</v>
      </c>
      <c r="AJ36" s="75">
        <f>PXIL!R36</f>
        <v>0</v>
      </c>
      <c r="AK36" s="75">
        <f>RTM_IEX!L36</f>
        <v>18.420000000000002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7.27</v>
      </c>
      <c r="H37">
        <f>PPCL_Spot!R37</f>
        <v>2</v>
      </c>
      <c r="I37">
        <f>Bawana_NG!R37</f>
        <v>5.82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22.3</v>
      </c>
      <c r="Z37" s="75">
        <f>IEX!R37</f>
        <v>0</v>
      </c>
      <c r="AA37" s="117">
        <f>STOA!L37</f>
        <v>0</v>
      </c>
      <c r="AB37" s="117">
        <f>-STOA!R37</f>
        <v>0</v>
      </c>
      <c r="AC37">
        <f t="shared" si="0"/>
        <v>0.34610400000000002</v>
      </c>
      <c r="AD37">
        <f t="shared" si="1"/>
        <v>38.983896000000001</v>
      </c>
      <c r="AE37">
        <f>'IDT-1'!D37</f>
        <v>0</v>
      </c>
      <c r="AF37" s="26"/>
      <c r="AG37">
        <f t="shared" si="2"/>
        <v>38.983896000000001</v>
      </c>
      <c r="AI37" s="75">
        <f>PXIL!L37</f>
        <v>0</v>
      </c>
      <c r="AJ37" s="75">
        <f>PXIL!R37</f>
        <v>0</v>
      </c>
      <c r="AK37" s="75">
        <f>RTM_IEX!L37</f>
        <v>1.94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7.27</v>
      </c>
      <c r="H38">
        <f>PPCL_Spot!R38</f>
        <v>1.94</v>
      </c>
      <c r="I38">
        <f>Bawana_NG!R38</f>
        <v>5.82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0</v>
      </c>
      <c r="AB38" s="117">
        <f>-STOA!R38</f>
        <v>0</v>
      </c>
      <c r="AC38">
        <f t="shared" si="0"/>
        <v>0.28582399999999997</v>
      </c>
      <c r="AD38">
        <f t="shared" si="1"/>
        <v>32.194175999999999</v>
      </c>
      <c r="AE38">
        <f>'IDT-1'!D38</f>
        <v>0</v>
      </c>
      <c r="AF38" s="26"/>
      <c r="AG38">
        <f t="shared" si="2"/>
        <v>32.194175999999999</v>
      </c>
      <c r="AI38" s="75">
        <f>PXIL!L38</f>
        <v>0</v>
      </c>
      <c r="AJ38" s="75">
        <f>PXIL!R38</f>
        <v>0</v>
      </c>
      <c r="AK38" s="75">
        <f>RTM_IEX!L38</f>
        <v>17.45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7.27</v>
      </c>
      <c r="H39">
        <f>PPCL_Spot!R39</f>
        <v>1.94</v>
      </c>
      <c r="I39">
        <f>Bawana_NG!R39</f>
        <v>5.82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0</v>
      </c>
      <c r="AB39" s="117">
        <f>-STOA!R39</f>
        <v>0</v>
      </c>
      <c r="AC39">
        <f t="shared" si="0"/>
        <v>0.31143199999999999</v>
      </c>
      <c r="AD39">
        <f t="shared" si="1"/>
        <v>35.078567999999997</v>
      </c>
      <c r="AE39">
        <f>'IDT-1'!D39</f>
        <v>0</v>
      </c>
      <c r="AF39" s="26"/>
      <c r="AG39">
        <f t="shared" si="2"/>
        <v>35.078567999999997</v>
      </c>
      <c r="AI39" s="75">
        <f>PXIL!L39</f>
        <v>0</v>
      </c>
      <c r="AJ39" s="75">
        <f>PXIL!R39</f>
        <v>0</v>
      </c>
      <c r="AK39" s="75">
        <f>RTM_IEX!L39</f>
        <v>20.36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7.27</v>
      </c>
      <c r="H40">
        <f>PPCL_Spot!R40</f>
        <v>1.94</v>
      </c>
      <c r="I40">
        <f>Bawana_NG!R40</f>
        <v>5.82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0</v>
      </c>
      <c r="AB40" s="117">
        <f>-STOA!R40</f>
        <v>0</v>
      </c>
      <c r="AC40">
        <f t="shared" si="0"/>
        <v>0.302896</v>
      </c>
      <c r="AD40">
        <f t="shared" si="1"/>
        <v>34.117104000000005</v>
      </c>
      <c r="AE40">
        <f>'IDT-1'!D40</f>
        <v>0</v>
      </c>
      <c r="AF40" s="26"/>
      <c r="AG40">
        <f t="shared" si="2"/>
        <v>34.117104000000005</v>
      </c>
      <c r="AI40" s="75">
        <f>PXIL!L40</f>
        <v>0</v>
      </c>
      <c r="AJ40" s="75">
        <f>PXIL!R40</f>
        <v>0</v>
      </c>
      <c r="AK40" s="75">
        <f>RTM_IEX!L40</f>
        <v>19.39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7.27</v>
      </c>
      <c r="H41">
        <f>PPCL_Spot!R41</f>
        <v>1.94</v>
      </c>
      <c r="I41">
        <f>Bawana_NG!R41</f>
        <v>5.82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0</v>
      </c>
      <c r="AB41" s="117">
        <f>-STOA!R41</f>
        <v>0</v>
      </c>
      <c r="AC41">
        <f t="shared" si="0"/>
        <v>0.28582399999999997</v>
      </c>
      <c r="AD41">
        <f t="shared" si="1"/>
        <v>32.194175999999999</v>
      </c>
      <c r="AE41">
        <f>'IDT-1'!D41</f>
        <v>0</v>
      </c>
      <c r="AF41" s="26"/>
      <c r="AG41">
        <f t="shared" si="2"/>
        <v>32.194175999999999</v>
      </c>
      <c r="AI41" s="75">
        <f>PXIL!L41</f>
        <v>0</v>
      </c>
      <c r="AJ41" s="75">
        <f>PXIL!R41</f>
        <v>0</v>
      </c>
      <c r="AK41" s="75">
        <f>RTM_IEX!L41</f>
        <v>17.45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7.27</v>
      </c>
      <c r="H42">
        <f>PPCL_Spot!R42</f>
        <v>1.94</v>
      </c>
      <c r="I42">
        <f>Bawana_NG!R42</f>
        <v>5.8199999999999994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0</v>
      </c>
      <c r="AB42" s="117">
        <f>-STOA!R42</f>
        <v>0</v>
      </c>
      <c r="AC42">
        <f t="shared" si="0"/>
        <v>0.29436000000000001</v>
      </c>
      <c r="AD42">
        <f t="shared" si="1"/>
        <v>33.155640000000005</v>
      </c>
      <c r="AE42">
        <f>'IDT-1'!D42</f>
        <v>0</v>
      </c>
      <c r="AF42" s="26"/>
      <c r="AG42">
        <f t="shared" si="2"/>
        <v>33.155640000000005</v>
      </c>
      <c r="AI42" s="75">
        <f>PXIL!L42</f>
        <v>0</v>
      </c>
      <c r="AJ42" s="75">
        <f>PXIL!R42</f>
        <v>0</v>
      </c>
      <c r="AK42" s="75">
        <f>RTM_IEX!L42</f>
        <v>18.420000000000002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7.27</v>
      </c>
      <c r="H43">
        <f>PPCL_Spot!R43</f>
        <v>2</v>
      </c>
      <c r="I43">
        <f>Bawana_NG!R43</f>
        <v>5.8199999999999994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23.27</v>
      </c>
      <c r="Z43" s="75">
        <f>IEX!R43</f>
        <v>0</v>
      </c>
      <c r="AA43" s="117">
        <f>STOA!L43</f>
        <v>0</v>
      </c>
      <c r="AB43" s="117">
        <f>-STOA!R43</f>
        <v>0</v>
      </c>
      <c r="AC43">
        <f t="shared" si="0"/>
        <v>0.35464000000000001</v>
      </c>
      <c r="AD43">
        <f t="shared" si="1"/>
        <v>39.945359999999994</v>
      </c>
      <c r="AE43">
        <f>'IDT-1'!D43</f>
        <v>0</v>
      </c>
      <c r="AF43" s="26"/>
      <c r="AG43">
        <f t="shared" si="2"/>
        <v>39.945359999999994</v>
      </c>
      <c r="AI43" s="75">
        <f>PXIL!L43</f>
        <v>0</v>
      </c>
      <c r="AJ43" s="75">
        <f>PXIL!R43</f>
        <v>0</v>
      </c>
      <c r="AK43" s="75">
        <f>RTM_IEX!L43</f>
        <v>1.94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7.27</v>
      </c>
      <c r="H44">
        <f>PPCL_Spot!R44</f>
        <v>1.59</v>
      </c>
      <c r="I44">
        <f>Bawana_NG!R44</f>
        <v>5.8199999999999994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0</v>
      </c>
      <c r="AB44" s="117">
        <f>-STOA!R44</f>
        <v>0</v>
      </c>
      <c r="AC44">
        <f t="shared" si="0"/>
        <v>0.27420800000000001</v>
      </c>
      <c r="AD44">
        <f t="shared" si="1"/>
        <v>30.885791999999999</v>
      </c>
      <c r="AE44">
        <f>'IDT-1'!D44</f>
        <v>0</v>
      </c>
      <c r="AF44" s="26"/>
      <c r="AG44">
        <f t="shared" si="2"/>
        <v>30.885791999999999</v>
      </c>
      <c r="AI44" s="75">
        <f>PXIL!L44</f>
        <v>0</v>
      </c>
      <c r="AJ44" s="75">
        <f>PXIL!R44</f>
        <v>0</v>
      </c>
      <c r="AK44" s="75">
        <f>RTM_IEX!L44</f>
        <v>16.48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7.27</v>
      </c>
      <c r="H45">
        <f>PPCL_Spot!R45</f>
        <v>1.59</v>
      </c>
      <c r="I45">
        <f>Bawana_NG!R45</f>
        <v>5.8199999999999994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0</v>
      </c>
      <c r="AB45" s="117">
        <f>-STOA!R45</f>
        <v>0</v>
      </c>
      <c r="AC45">
        <f t="shared" si="0"/>
        <v>0.29981599999999997</v>
      </c>
      <c r="AD45">
        <f t="shared" si="1"/>
        <v>33.770184</v>
      </c>
      <c r="AE45">
        <f>'IDT-1'!D45</f>
        <v>0</v>
      </c>
      <c r="AF45" s="26"/>
      <c r="AG45">
        <f t="shared" si="2"/>
        <v>33.770184</v>
      </c>
      <c r="AI45" s="75">
        <f>PXIL!L45</f>
        <v>0</v>
      </c>
      <c r="AJ45" s="75">
        <f>PXIL!R45</f>
        <v>0</v>
      </c>
      <c r="AK45" s="75">
        <f>RTM_IEX!L45</f>
        <v>19.39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7.27</v>
      </c>
      <c r="H46">
        <f>PPCL_Spot!R46</f>
        <v>1.59</v>
      </c>
      <c r="I46">
        <f>Bawana_NG!R46</f>
        <v>5.8199999999999994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0</v>
      </c>
      <c r="AB46" s="117">
        <f>-STOA!R46</f>
        <v>0</v>
      </c>
      <c r="AC46">
        <f t="shared" si="0"/>
        <v>0.30835199999999996</v>
      </c>
      <c r="AD46">
        <f t="shared" si="1"/>
        <v>34.731648</v>
      </c>
      <c r="AE46">
        <f>'IDT-1'!D46</f>
        <v>0</v>
      </c>
      <c r="AF46" s="26"/>
      <c r="AG46">
        <f t="shared" si="2"/>
        <v>34.731648</v>
      </c>
      <c r="AI46" s="75">
        <f>PXIL!L46</f>
        <v>0</v>
      </c>
      <c r="AJ46" s="75">
        <f>PXIL!R46</f>
        <v>0</v>
      </c>
      <c r="AK46" s="75">
        <f>RTM_IEX!L46</f>
        <v>20.36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7.27</v>
      </c>
      <c r="H47">
        <f>PPCL_Spot!R47</f>
        <v>1.59</v>
      </c>
      <c r="I47">
        <f>Bawana_NG!R47</f>
        <v>5.8199999999999994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0</v>
      </c>
      <c r="AB47" s="117">
        <f>-STOA!R47</f>
        <v>0</v>
      </c>
      <c r="AC47">
        <f t="shared" si="0"/>
        <v>0.30580000000000002</v>
      </c>
      <c r="AD47">
        <f t="shared" si="1"/>
        <v>34.444200000000002</v>
      </c>
      <c r="AE47">
        <f>'IDT-1'!D47</f>
        <v>0</v>
      </c>
      <c r="AF47" s="26"/>
      <c r="AG47">
        <f t="shared" si="2"/>
        <v>34.444200000000002</v>
      </c>
      <c r="AI47" s="75">
        <f>PXIL!L47</f>
        <v>0</v>
      </c>
      <c r="AJ47" s="75">
        <f>PXIL!R47</f>
        <v>0</v>
      </c>
      <c r="AK47" s="75">
        <f>RTM_IEX!L47</f>
        <v>20.07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7.27</v>
      </c>
      <c r="H48">
        <f>PPCL_Spot!R48</f>
        <v>1.59</v>
      </c>
      <c r="I48">
        <f>Bawana_NG!R48</f>
        <v>5.8199999999999994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0</v>
      </c>
      <c r="AB48" s="117">
        <f>-STOA!R48</f>
        <v>0</v>
      </c>
      <c r="AC48">
        <f t="shared" si="0"/>
        <v>0.25009599999999998</v>
      </c>
      <c r="AD48">
        <f t="shared" si="1"/>
        <v>28.169904000000002</v>
      </c>
      <c r="AE48">
        <f>'IDT-1'!D48</f>
        <v>0</v>
      </c>
      <c r="AF48" s="26"/>
      <c r="AG48">
        <f t="shared" si="2"/>
        <v>28.169904000000002</v>
      </c>
      <c r="AI48" s="75">
        <f>PXIL!L48</f>
        <v>0</v>
      </c>
      <c r="AJ48" s="75">
        <f>PXIL!R48</f>
        <v>0</v>
      </c>
      <c r="AK48" s="75">
        <f>RTM_IEX!L48</f>
        <v>13.74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7.27</v>
      </c>
      <c r="H49">
        <f>PPCL_Spot!R49</f>
        <v>2</v>
      </c>
      <c r="I49">
        <f>Bawana_NG!R49</f>
        <v>5.8199999999999994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24.24</v>
      </c>
      <c r="Z49" s="75">
        <f>IEX!R49</f>
        <v>0</v>
      </c>
      <c r="AA49" s="117">
        <f>STOA!L49</f>
        <v>0</v>
      </c>
      <c r="AB49" s="117">
        <f>-STOA!R49</f>
        <v>0</v>
      </c>
      <c r="AC49">
        <f t="shared" si="0"/>
        <v>0.36484800000000001</v>
      </c>
      <c r="AD49">
        <f t="shared" si="1"/>
        <v>41.095151999999999</v>
      </c>
      <c r="AE49">
        <f>'IDT-1'!D49</f>
        <v>0</v>
      </c>
      <c r="AF49" s="26"/>
      <c r="AG49">
        <f t="shared" si="2"/>
        <v>41.095151999999999</v>
      </c>
      <c r="AI49" s="75">
        <f>PXIL!L49</f>
        <v>0</v>
      </c>
      <c r="AJ49" s="75">
        <f>PXIL!R49</f>
        <v>0</v>
      </c>
      <c r="AK49" s="75">
        <f>RTM_IEX!L49</f>
        <v>2.13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7.27</v>
      </c>
      <c r="H50">
        <f>PPCL_Spot!R50</f>
        <v>1.59</v>
      </c>
      <c r="I50">
        <f>Bawana_NG!R50</f>
        <v>5.8199999999999994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0</v>
      </c>
      <c r="AB50" s="117">
        <f>-STOA!R50</f>
        <v>0</v>
      </c>
      <c r="AC50">
        <f t="shared" si="0"/>
        <v>0.30236799999999997</v>
      </c>
      <c r="AD50">
        <f t="shared" si="1"/>
        <v>34.057631999999998</v>
      </c>
      <c r="AE50">
        <f>'IDT-1'!D50</f>
        <v>0</v>
      </c>
      <c r="AF50" s="26"/>
      <c r="AG50">
        <f t="shared" si="2"/>
        <v>34.057631999999998</v>
      </c>
      <c r="AI50" s="75">
        <f>PXIL!L50</f>
        <v>0</v>
      </c>
      <c r="AJ50" s="75">
        <f>PXIL!R50</f>
        <v>0</v>
      </c>
      <c r="AK50" s="75">
        <f>RTM_IEX!L50</f>
        <v>19.68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7.27</v>
      </c>
      <c r="H51">
        <f>PPCL_Spot!R51</f>
        <v>1</v>
      </c>
      <c r="I51">
        <f>Bawana_NG!R51</f>
        <v>5.8199999999999994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0</v>
      </c>
      <c r="AB51" s="117">
        <f>-STOA!R51</f>
        <v>0</v>
      </c>
      <c r="AC51">
        <f t="shared" si="0"/>
        <v>0.32102400000000003</v>
      </c>
      <c r="AD51">
        <f t="shared" si="1"/>
        <v>36.158976000000003</v>
      </c>
      <c r="AE51">
        <f>'IDT-1'!D51</f>
        <v>0</v>
      </c>
      <c r="AF51" s="26"/>
      <c r="AG51">
        <f t="shared" si="2"/>
        <v>36.158976000000003</v>
      </c>
      <c r="AI51" s="75">
        <f>PXIL!L51</f>
        <v>0</v>
      </c>
      <c r="AJ51" s="75">
        <f>PXIL!R51</f>
        <v>0</v>
      </c>
      <c r="AK51" s="75">
        <f>RTM_IEX!L51</f>
        <v>22.39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7.27</v>
      </c>
      <c r="H52">
        <f>PPCL_Spot!R52</f>
        <v>2.06</v>
      </c>
      <c r="I52">
        <f>Bawana_NG!R52</f>
        <v>5.8199999999999994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0</v>
      </c>
      <c r="AB52" s="117">
        <f>-STOA!R52</f>
        <v>0</v>
      </c>
      <c r="AC52">
        <f t="shared" si="0"/>
        <v>0.33043999999999996</v>
      </c>
      <c r="AD52">
        <f t="shared" si="1"/>
        <v>37.219559999999994</v>
      </c>
      <c r="AE52">
        <f>'IDT-1'!D52</f>
        <v>0</v>
      </c>
      <c r="AF52" s="26"/>
      <c r="AG52">
        <f t="shared" si="2"/>
        <v>37.219559999999994</v>
      </c>
      <c r="AI52" s="75">
        <f>PXIL!L52</f>
        <v>0</v>
      </c>
      <c r="AJ52" s="75">
        <f>PXIL!R52</f>
        <v>0</v>
      </c>
      <c r="AK52" s="75">
        <f>RTM_IEX!L52</f>
        <v>22.4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7.27</v>
      </c>
      <c r="H53">
        <f>PPCL_Spot!R53</f>
        <v>2.06</v>
      </c>
      <c r="I53">
        <f>Bawana_NG!R53</f>
        <v>5.8199999999999994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0</v>
      </c>
      <c r="AB53" s="117">
        <f>-STOA!R53</f>
        <v>0</v>
      </c>
      <c r="AC53">
        <f t="shared" si="0"/>
        <v>0.33976800000000001</v>
      </c>
      <c r="AD53">
        <f t="shared" si="1"/>
        <v>38.270232</v>
      </c>
      <c r="AE53">
        <f>'IDT-1'!D53</f>
        <v>0</v>
      </c>
      <c r="AF53" s="26"/>
      <c r="AG53">
        <f t="shared" si="2"/>
        <v>38.270232</v>
      </c>
      <c r="AI53" s="75">
        <f>PXIL!L53</f>
        <v>0</v>
      </c>
      <c r="AJ53" s="75">
        <f>PXIL!R53</f>
        <v>0</v>
      </c>
      <c r="AK53" s="75">
        <f>RTM_IEX!L53</f>
        <v>23.46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7.27</v>
      </c>
      <c r="H54">
        <f>PPCL_Spot!R54</f>
        <v>2.06</v>
      </c>
      <c r="I54">
        <f>Bawana_NG!R54</f>
        <v>5.8199999999999994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0</v>
      </c>
      <c r="AB54" s="117">
        <f>-STOA!R54</f>
        <v>0</v>
      </c>
      <c r="AC54">
        <f t="shared" si="0"/>
        <v>0.33985599999999999</v>
      </c>
      <c r="AD54">
        <f t="shared" si="1"/>
        <v>38.280144</v>
      </c>
      <c r="AE54">
        <f>'IDT-1'!D54</f>
        <v>0</v>
      </c>
      <c r="AF54" s="26"/>
      <c r="AG54">
        <f t="shared" si="2"/>
        <v>38.280144</v>
      </c>
      <c r="AI54" s="75">
        <f>PXIL!L54</f>
        <v>0</v>
      </c>
      <c r="AJ54" s="75">
        <f>PXIL!R54</f>
        <v>0</v>
      </c>
      <c r="AK54" s="75">
        <f>RTM_IEX!L54</f>
        <v>23.47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7.27</v>
      </c>
      <c r="H55">
        <f>PPCL_Spot!R55</f>
        <v>2.06</v>
      </c>
      <c r="I55">
        <f>Bawana_NG!R55</f>
        <v>5.8199999999999994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25.21</v>
      </c>
      <c r="Z55" s="75">
        <f>IEX!R55</f>
        <v>0</v>
      </c>
      <c r="AA55" s="117">
        <f>STOA!L55</f>
        <v>0</v>
      </c>
      <c r="AB55" s="117">
        <f>-STOA!R55</f>
        <v>0</v>
      </c>
      <c r="AC55">
        <f t="shared" si="0"/>
        <v>0.37822400000000006</v>
      </c>
      <c r="AD55">
        <f t="shared" si="1"/>
        <v>42.601775999999994</v>
      </c>
      <c r="AE55">
        <f>'IDT-1'!D55</f>
        <v>0</v>
      </c>
      <c r="AF55" s="26"/>
      <c r="AG55">
        <f t="shared" si="2"/>
        <v>42.601775999999994</v>
      </c>
      <c r="AI55" s="75">
        <f>PXIL!L55</f>
        <v>0</v>
      </c>
      <c r="AJ55" s="75">
        <f>PXIL!R55</f>
        <v>0</v>
      </c>
      <c r="AK55" s="75">
        <f>RTM_IEX!L55</f>
        <v>2.62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7.27</v>
      </c>
      <c r="H56">
        <f>PPCL_Spot!R56</f>
        <v>0</v>
      </c>
      <c r="I56">
        <f>Bawana_NG!R56</f>
        <v>5.8199999999999994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0</v>
      </c>
      <c r="AB56" s="117">
        <f>-STOA!R56</f>
        <v>0</v>
      </c>
      <c r="AC56">
        <f t="shared" si="0"/>
        <v>0.28327200000000002</v>
      </c>
      <c r="AD56">
        <f t="shared" si="1"/>
        <v>31.906727999999998</v>
      </c>
      <c r="AE56">
        <f>'IDT-1'!D56</f>
        <v>0</v>
      </c>
      <c r="AF56" s="26"/>
      <c r="AG56">
        <f t="shared" si="2"/>
        <v>31.906727999999998</v>
      </c>
      <c r="AI56" s="75">
        <f>PXIL!L56</f>
        <v>0</v>
      </c>
      <c r="AJ56" s="75">
        <f>PXIL!R56</f>
        <v>0</v>
      </c>
      <c r="AK56" s="75">
        <f>RTM_IEX!L56</f>
        <v>19.100000000000001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7.27</v>
      </c>
      <c r="H57">
        <f>PPCL_Spot!R57</f>
        <v>1.41</v>
      </c>
      <c r="I57">
        <f>Bawana_NG!R57</f>
        <v>5.8199999999999994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0</v>
      </c>
      <c r="AB57" s="117">
        <f>-STOA!R57</f>
        <v>0</v>
      </c>
      <c r="AC57">
        <f t="shared" si="0"/>
        <v>0.31530400000000003</v>
      </c>
      <c r="AD57">
        <f t="shared" si="1"/>
        <v>35.514696000000001</v>
      </c>
      <c r="AE57">
        <f>'IDT-1'!D57</f>
        <v>0</v>
      </c>
      <c r="AF57" s="26"/>
      <c r="AG57">
        <f t="shared" si="2"/>
        <v>35.514696000000001</v>
      </c>
      <c r="AI57" s="75">
        <f>PXIL!L57</f>
        <v>0</v>
      </c>
      <c r="AJ57" s="75">
        <f>PXIL!R57</f>
        <v>0</v>
      </c>
      <c r="AK57" s="75">
        <f>RTM_IEX!L57</f>
        <v>21.33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7.27</v>
      </c>
      <c r="H58">
        <f>PPCL_Spot!R58</f>
        <v>0</v>
      </c>
      <c r="I58">
        <f>Bawana_NG!R58</f>
        <v>5.8199999999999994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0</v>
      </c>
      <c r="AB58" s="117">
        <f>-STOA!R58</f>
        <v>0</v>
      </c>
      <c r="AC58">
        <f t="shared" si="0"/>
        <v>0.29761599999999999</v>
      </c>
      <c r="AD58">
        <f t="shared" si="1"/>
        <v>33.522384000000002</v>
      </c>
      <c r="AE58">
        <f>'IDT-1'!D58</f>
        <v>0</v>
      </c>
      <c r="AF58" s="26"/>
      <c r="AG58">
        <f t="shared" si="2"/>
        <v>33.522384000000002</v>
      </c>
      <c r="AI58" s="75">
        <f>PXIL!L58</f>
        <v>0</v>
      </c>
      <c r="AJ58" s="75">
        <f>PXIL!R58</f>
        <v>0</v>
      </c>
      <c r="AK58" s="75">
        <f>RTM_IEX!L58</f>
        <v>20.73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7.27</v>
      </c>
      <c r="H59">
        <f>PPCL_Spot!R59</f>
        <v>0</v>
      </c>
      <c r="I59">
        <f>Bawana_NG!R59</f>
        <v>5.8199999999999994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0</v>
      </c>
      <c r="AB59" s="117">
        <f>-STOA!R59</f>
        <v>0</v>
      </c>
      <c r="AC59">
        <f t="shared" si="0"/>
        <v>0.115192</v>
      </c>
      <c r="AD59">
        <f t="shared" si="1"/>
        <v>12.974807999999999</v>
      </c>
      <c r="AE59">
        <f>'IDT-1'!D59</f>
        <v>0</v>
      </c>
      <c r="AF59" s="26"/>
      <c r="AG59">
        <f t="shared" si="2"/>
        <v>12.974807999999999</v>
      </c>
      <c r="AI59" s="75">
        <f>PXIL!L59</f>
        <v>0</v>
      </c>
      <c r="AJ59" s="75">
        <f>PXIL!R59</f>
        <v>0</v>
      </c>
      <c r="AK59" s="75">
        <f>RTM_IEX!L59</f>
        <v>0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7.27</v>
      </c>
      <c r="H60">
        <f>PPCL_Spot!R60</f>
        <v>0</v>
      </c>
      <c r="I60">
        <f>Bawana_NG!R60</f>
        <v>5.8199999999999994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0</v>
      </c>
      <c r="AB60" s="117">
        <f>-STOA!R60</f>
        <v>0</v>
      </c>
      <c r="AC60">
        <f t="shared" si="0"/>
        <v>0.115192</v>
      </c>
      <c r="AD60">
        <f t="shared" si="1"/>
        <v>12.974807999999999</v>
      </c>
      <c r="AE60">
        <f>'IDT-1'!D60</f>
        <v>0</v>
      </c>
      <c r="AF60" s="26"/>
      <c r="AG60">
        <f t="shared" si="2"/>
        <v>12.974807999999999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7.27</v>
      </c>
      <c r="H61">
        <f>PPCL_Spot!R61</f>
        <v>1.22</v>
      </c>
      <c r="I61">
        <f>Bawana_NG!R61</f>
        <v>5.5895410885805763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22.3</v>
      </c>
      <c r="Z61" s="75">
        <f>IEX!R61</f>
        <v>0</v>
      </c>
      <c r="AA61" s="117">
        <f>STOA!L61</f>
        <v>0</v>
      </c>
      <c r="AB61" s="117">
        <f>-STOA!R61</f>
        <v>0</v>
      </c>
      <c r="AC61">
        <f t="shared" si="0"/>
        <v>0.33976396157950917</v>
      </c>
      <c r="AD61">
        <f t="shared" si="1"/>
        <v>38.26977712700107</v>
      </c>
      <c r="AE61">
        <f>'IDT-1'!D61</f>
        <v>0</v>
      </c>
      <c r="AF61" s="26"/>
      <c r="AG61">
        <f t="shared" si="2"/>
        <v>38.26977712700107</v>
      </c>
      <c r="AI61" s="75">
        <f>PXIL!L61</f>
        <v>0</v>
      </c>
      <c r="AJ61" s="75">
        <f>PXIL!R61</f>
        <v>0</v>
      </c>
      <c r="AK61" s="75">
        <f>RTM_IEX!L61</f>
        <v>2.23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7.27</v>
      </c>
      <c r="H62">
        <f>PPCL_Spot!R62</f>
        <v>0</v>
      </c>
      <c r="I62">
        <f>Bawana_NG!R62</f>
        <v>5.5895410885805763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0</v>
      </c>
      <c r="AB62" s="117">
        <f>-STOA!R62</f>
        <v>0</v>
      </c>
      <c r="AC62">
        <f t="shared" si="0"/>
        <v>0.26505196157950911</v>
      </c>
      <c r="AD62">
        <f t="shared" si="1"/>
        <v>29.854489127001067</v>
      </c>
      <c r="AE62">
        <f>'IDT-1'!D62</f>
        <v>0</v>
      </c>
      <c r="AF62" s="26"/>
      <c r="AG62">
        <f t="shared" si="2"/>
        <v>29.854489127001067</v>
      </c>
      <c r="AI62" s="75">
        <f>PXIL!L62</f>
        <v>0</v>
      </c>
      <c r="AJ62" s="75">
        <f>PXIL!R62</f>
        <v>0</v>
      </c>
      <c r="AK62" s="75">
        <f>RTM_IEX!L62</f>
        <v>17.260000000000002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7.27</v>
      </c>
      <c r="H63">
        <f>PPCL_Spot!R63</f>
        <v>0</v>
      </c>
      <c r="I63">
        <f>Bawana_NG!R63</f>
        <v>5.5697706025287257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0</v>
      </c>
      <c r="AB63" s="117">
        <f>-STOA!R63</f>
        <v>0</v>
      </c>
      <c r="AC63">
        <f t="shared" si="0"/>
        <v>0.28793398130225278</v>
      </c>
      <c r="AD63">
        <f t="shared" si="1"/>
        <v>32.431836621226473</v>
      </c>
      <c r="AE63">
        <f>'IDT-1'!D63</f>
        <v>0</v>
      </c>
      <c r="AF63" s="26"/>
      <c r="AG63">
        <f t="shared" si="2"/>
        <v>32.431836621226473</v>
      </c>
      <c r="AI63" s="75">
        <f>PXIL!L63</f>
        <v>0</v>
      </c>
      <c r="AJ63" s="75">
        <f>PXIL!R63</f>
        <v>0</v>
      </c>
      <c r="AK63" s="75">
        <f>RTM_IEX!L63</f>
        <v>19.88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7.27</v>
      </c>
      <c r="H64">
        <f>PPCL_Spot!R64</f>
        <v>0</v>
      </c>
      <c r="I64">
        <f>Bawana_NG!R64</f>
        <v>5.5697706025287257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0</v>
      </c>
      <c r="AB64" s="117">
        <f>-STOA!R64</f>
        <v>0</v>
      </c>
      <c r="AC64">
        <f t="shared" si="0"/>
        <v>0.28793398130225278</v>
      </c>
      <c r="AD64">
        <f t="shared" si="1"/>
        <v>32.431836621226473</v>
      </c>
      <c r="AE64">
        <f>'IDT-1'!D64</f>
        <v>0</v>
      </c>
      <c r="AF64" s="26"/>
      <c r="AG64">
        <f t="shared" si="2"/>
        <v>32.431836621226473</v>
      </c>
      <c r="AI64" s="75">
        <f>PXIL!L64</f>
        <v>0</v>
      </c>
      <c r="AJ64" s="75">
        <f>PXIL!R64</f>
        <v>0</v>
      </c>
      <c r="AK64" s="75">
        <f>RTM_IEX!L64</f>
        <v>19.88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7.27</v>
      </c>
      <c r="H65">
        <f>PPCL_Spot!R65</f>
        <v>0</v>
      </c>
      <c r="I65">
        <f>Bawana_NG!R65</f>
        <v>5.5697706025287257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0</v>
      </c>
      <c r="AB65" s="117">
        <f>-STOA!R65</f>
        <v>0</v>
      </c>
      <c r="AC65">
        <f t="shared" si="0"/>
        <v>0.28793398130225278</v>
      </c>
      <c r="AD65">
        <f t="shared" si="1"/>
        <v>32.431836621226473</v>
      </c>
      <c r="AE65">
        <f>'IDT-1'!D65</f>
        <v>0</v>
      </c>
      <c r="AF65" s="26"/>
      <c r="AG65">
        <f t="shared" si="2"/>
        <v>32.431836621226473</v>
      </c>
      <c r="AI65" s="75">
        <f>PXIL!L65</f>
        <v>0</v>
      </c>
      <c r="AJ65" s="75">
        <f>PXIL!R65</f>
        <v>0</v>
      </c>
      <c r="AK65" s="75">
        <f>RTM_IEX!L65</f>
        <v>19.88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7.27</v>
      </c>
      <c r="H66">
        <f>PPCL_Spot!R66</f>
        <v>0</v>
      </c>
      <c r="I66">
        <f>Bawana_NG!R66</f>
        <v>5.5697706025287257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0</v>
      </c>
      <c r="AB66" s="117">
        <f>-STOA!R66</f>
        <v>0</v>
      </c>
      <c r="AC66">
        <f t="shared" si="0"/>
        <v>0.2836219813022528</v>
      </c>
      <c r="AD66">
        <f t="shared" si="1"/>
        <v>31.94614862122647</v>
      </c>
      <c r="AE66">
        <f>'IDT-1'!D66</f>
        <v>0</v>
      </c>
      <c r="AF66" s="26"/>
      <c r="AG66">
        <f t="shared" si="2"/>
        <v>31.94614862122647</v>
      </c>
      <c r="AI66" s="75">
        <f>PXIL!L66</f>
        <v>0</v>
      </c>
      <c r="AJ66" s="75">
        <f>PXIL!R66</f>
        <v>0</v>
      </c>
      <c r="AK66" s="75">
        <f>RTM_IEX!L66</f>
        <v>19.39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7.27</v>
      </c>
      <c r="H67">
        <f>PPCL_Spot!R67</f>
        <v>1.81</v>
      </c>
      <c r="I67">
        <f>Bawana_NG!R67</f>
        <v>5.5697706025287257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21.33</v>
      </c>
      <c r="Z67" s="75">
        <f>IEX!R67</f>
        <v>0</v>
      </c>
      <c r="AA67" s="117">
        <f>STOA!L67</f>
        <v>0</v>
      </c>
      <c r="AB67" s="117">
        <f>-STOA!R67</f>
        <v>0</v>
      </c>
      <c r="AC67">
        <f t="shared" si="0"/>
        <v>0.34222998130225279</v>
      </c>
      <c r="AD67">
        <f t="shared" si="1"/>
        <v>38.547540621226474</v>
      </c>
      <c r="AE67">
        <f>'IDT-1'!D67</f>
        <v>0</v>
      </c>
      <c r="AF67" s="26"/>
      <c r="AG67">
        <f t="shared" si="2"/>
        <v>38.547540621226474</v>
      </c>
      <c r="AI67" s="75">
        <f>PXIL!L67</f>
        <v>0</v>
      </c>
      <c r="AJ67" s="75">
        <f>PXIL!R67</f>
        <v>0</v>
      </c>
      <c r="AK67" s="75">
        <f>RTM_IEX!L67</f>
        <v>2.91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7.27</v>
      </c>
      <c r="H68">
        <f>PPCL_Spot!R68</f>
        <v>0</v>
      </c>
      <c r="I68">
        <f>Bawana_NG!R68</f>
        <v>5.5697706025287257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0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0.27086198130225281</v>
      </c>
      <c r="AD68">
        <f t="shared" ref="AD68:AD98" si="4">SUM(B68:AB68,AI68:AR68)-AC68</f>
        <v>30.508908621226475</v>
      </c>
      <c r="AE68">
        <f>'IDT-1'!D68</f>
        <v>0</v>
      </c>
      <c r="AF68" s="26"/>
      <c r="AG68">
        <f t="shared" ref="AG68:AG98" si="5">SUM(AD68:AF68)</f>
        <v>30.508908621226475</v>
      </c>
      <c r="AI68" s="75">
        <f>PXIL!L68</f>
        <v>0</v>
      </c>
      <c r="AJ68" s="75">
        <f>PXIL!R68</f>
        <v>0</v>
      </c>
      <c r="AK68" s="75">
        <f>RTM_IEX!L68</f>
        <v>17.940000000000001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7.27</v>
      </c>
      <c r="H69">
        <f>PPCL_Spot!R69</f>
        <v>0</v>
      </c>
      <c r="I69">
        <f>Bawana_NG!R69</f>
        <v>5.5697706025287257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0</v>
      </c>
      <c r="AB69" s="117">
        <f>-STOA!R69</f>
        <v>0</v>
      </c>
      <c r="AC69">
        <f t="shared" si="3"/>
        <v>0.28793398130225278</v>
      </c>
      <c r="AD69">
        <f t="shared" si="4"/>
        <v>32.431836621226473</v>
      </c>
      <c r="AE69">
        <f>'IDT-1'!D69</f>
        <v>0</v>
      </c>
      <c r="AF69" s="26"/>
      <c r="AG69">
        <f t="shared" si="5"/>
        <v>32.431836621226473</v>
      </c>
      <c r="AI69" s="75">
        <f>PXIL!L69</f>
        <v>0</v>
      </c>
      <c r="AJ69" s="75">
        <f>PXIL!R69</f>
        <v>0</v>
      </c>
      <c r="AK69" s="75">
        <f>RTM_IEX!L69</f>
        <v>19.88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7.27</v>
      </c>
      <c r="H70">
        <f>PPCL_Spot!R70</f>
        <v>0</v>
      </c>
      <c r="I70">
        <f>Bawana_NG!R70</f>
        <v>5.5697706025287257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0</v>
      </c>
      <c r="AB70" s="117">
        <f>-STOA!R70</f>
        <v>0</v>
      </c>
      <c r="AC70">
        <f t="shared" si="3"/>
        <v>0.28793398130225278</v>
      </c>
      <c r="AD70">
        <f t="shared" si="4"/>
        <v>32.431836621226473</v>
      </c>
      <c r="AE70">
        <f>'IDT-1'!D70</f>
        <v>0</v>
      </c>
      <c r="AF70" s="26"/>
      <c r="AG70">
        <f t="shared" si="5"/>
        <v>32.431836621226473</v>
      </c>
      <c r="AI70" s="75">
        <f>PXIL!L70</f>
        <v>0</v>
      </c>
      <c r="AJ70" s="75">
        <f>PXIL!R70</f>
        <v>0</v>
      </c>
      <c r="AK70" s="75">
        <f>RTM_IEX!L70</f>
        <v>19.88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7.27</v>
      </c>
      <c r="H71">
        <f>PPCL_Spot!R71</f>
        <v>0</v>
      </c>
      <c r="I71">
        <f>Bawana_NG!R71</f>
        <v>5.5895410885805763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</v>
      </c>
      <c r="AB71" s="117">
        <f>-STOA!R71</f>
        <v>0</v>
      </c>
      <c r="AC71">
        <f t="shared" si="3"/>
        <v>0.30940396157950911</v>
      </c>
      <c r="AD71">
        <f t="shared" si="4"/>
        <v>34.850137127001062</v>
      </c>
      <c r="AE71">
        <f>'IDT-1'!D71</f>
        <v>0</v>
      </c>
      <c r="AF71" s="26"/>
      <c r="AG71">
        <f t="shared" si="5"/>
        <v>34.850137127001062</v>
      </c>
      <c r="AI71" s="75">
        <f>PXIL!L71</f>
        <v>0</v>
      </c>
      <c r="AJ71" s="75">
        <f>PXIL!R71</f>
        <v>0</v>
      </c>
      <c r="AK71" s="75">
        <f>RTM_IEX!L71</f>
        <v>22.3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7.27</v>
      </c>
      <c r="H72">
        <f>PPCL_Spot!R72</f>
        <v>1.4404967230079335</v>
      </c>
      <c r="I72">
        <f>Bawana_NG!R72</f>
        <v>5.5895410885805763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</v>
      </c>
      <c r="AB72" s="117">
        <f>-STOA!R72</f>
        <v>0</v>
      </c>
      <c r="AC72">
        <f t="shared" si="3"/>
        <v>0.32208033274197889</v>
      </c>
      <c r="AD72">
        <f t="shared" si="4"/>
        <v>36.277957478846531</v>
      </c>
      <c r="AE72">
        <f>'IDT-1'!D72</f>
        <v>0</v>
      </c>
      <c r="AF72" s="26"/>
      <c r="AG72">
        <f t="shared" si="5"/>
        <v>36.277957478846531</v>
      </c>
      <c r="AI72" s="75">
        <f>PXIL!L72</f>
        <v>0</v>
      </c>
      <c r="AJ72" s="75">
        <f>PXIL!R72</f>
        <v>0</v>
      </c>
      <c r="AK72" s="75">
        <f>RTM_IEX!L72</f>
        <v>22.3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7.27</v>
      </c>
      <c r="H73">
        <f>PPCL_Spot!R73</f>
        <v>2</v>
      </c>
      <c r="I73">
        <f>Bawana_NG!R73</f>
        <v>5.5895410885805763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21.33</v>
      </c>
      <c r="Z73" s="75">
        <f>IEX!R73</f>
        <v>0</v>
      </c>
      <c r="AA73" s="117">
        <f>STOA!L73</f>
        <v>0</v>
      </c>
      <c r="AB73" s="117">
        <f>-STOA!R73</f>
        <v>0</v>
      </c>
      <c r="AC73">
        <f t="shared" si="3"/>
        <v>0.34750796157950908</v>
      </c>
      <c r="AD73">
        <f t="shared" si="4"/>
        <v>39.142033127001064</v>
      </c>
      <c r="AE73">
        <f>'IDT-1'!D73</f>
        <v>0</v>
      </c>
      <c r="AF73" s="26"/>
      <c r="AG73">
        <f t="shared" si="5"/>
        <v>39.142033127001064</v>
      </c>
      <c r="AI73" s="75">
        <f>PXIL!L73</f>
        <v>0</v>
      </c>
      <c r="AJ73" s="75">
        <f>PXIL!R73</f>
        <v>0</v>
      </c>
      <c r="AK73" s="75">
        <f>RTM_IEX!L73</f>
        <v>3.3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7.27</v>
      </c>
      <c r="H74">
        <f>PPCL_Spot!R74</f>
        <v>1.4404967230079335</v>
      </c>
      <c r="I74">
        <f>Bawana_NG!R74</f>
        <v>5.5895410885805763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</v>
      </c>
      <c r="AB74" s="117">
        <f>-STOA!R74</f>
        <v>0</v>
      </c>
      <c r="AC74">
        <f t="shared" si="3"/>
        <v>0.28793633274197894</v>
      </c>
      <c r="AD74">
        <f t="shared" si="4"/>
        <v>32.432101478846533</v>
      </c>
      <c r="AE74">
        <f>'IDT-1'!D74</f>
        <v>0</v>
      </c>
      <c r="AF74" s="26"/>
      <c r="AG74">
        <f t="shared" si="5"/>
        <v>32.432101478846533</v>
      </c>
      <c r="AI74" s="75">
        <f>PXIL!L74</f>
        <v>0</v>
      </c>
      <c r="AJ74" s="75">
        <f>PXIL!R74</f>
        <v>0</v>
      </c>
      <c r="AK74" s="75">
        <f>RTM_IEX!L74</f>
        <v>18.420000000000002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7.27</v>
      </c>
      <c r="H75">
        <f>PPCL_Spot!R75</f>
        <v>1.4404967230079335</v>
      </c>
      <c r="I75">
        <f>Bawana_NG!R75</f>
        <v>5.5895410885805763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0.30245633274197892</v>
      </c>
      <c r="AD75">
        <f t="shared" si="4"/>
        <v>34.067581478846535</v>
      </c>
      <c r="AE75">
        <f>'IDT-1'!D75</f>
        <v>0</v>
      </c>
      <c r="AF75" s="26"/>
      <c r="AG75">
        <f t="shared" si="5"/>
        <v>34.067581478846535</v>
      </c>
      <c r="AI75" s="75">
        <f>PXIL!L75</f>
        <v>0</v>
      </c>
      <c r="AJ75" s="75">
        <f>PXIL!R75</f>
        <v>0</v>
      </c>
      <c r="AK75" s="75">
        <f>RTM_IEX!L75</f>
        <v>20.07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7.27</v>
      </c>
      <c r="H76">
        <f>PPCL_Spot!R76</f>
        <v>1.4404967230079335</v>
      </c>
      <c r="I76">
        <f>Bawana_NG!R76</f>
        <v>5.5895410885805763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0.12584033274197889</v>
      </c>
      <c r="AD76">
        <f t="shared" si="4"/>
        <v>14.174197478846532</v>
      </c>
      <c r="AE76">
        <f>'IDT-1'!D76</f>
        <v>0</v>
      </c>
      <c r="AF76" s="26"/>
      <c r="AG76">
        <f t="shared" si="5"/>
        <v>14.174197478846532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7.27</v>
      </c>
      <c r="H77">
        <f>PPCL_Spot!R77</f>
        <v>1.4404967230079335</v>
      </c>
      <c r="I77">
        <f>Bawana_NG!R77</f>
        <v>5.6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0.12593237116246983</v>
      </c>
      <c r="AD77">
        <f t="shared" si="4"/>
        <v>14.184564351845463</v>
      </c>
      <c r="AE77">
        <f>'IDT-1'!D77</f>
        <v>0</v>
      </c>
      <c r="AF77" s="26"/>
      <c r="AG77">
        <f t="shared" si="5"/>
        <v>14.184564351845463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7.27</v>
      </c>
      <c r="H78">
        <f>PPCL_Spot!R78</f>
        <v>1.4404967230079335</v>
      </c>
      <c r="I78">
        <f>Bawana_NG!R78</f>
        <v>5.6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0.12593237116246983</v>
      </c>
      <c r="AD78">
        <f t="shared" si="4"/>
        <v>14.184564351845463</v>
      </c>
      <c r="AE78">
        <f>'IDT-1'!D78</f>
        <v>0</v>
      </c>
      <c r="AF78" s="26"/>
      <c r="AG78">
        <f t="shared" si="5"/>
        <v>14.184564351845463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7.27</v>
      </c>
      <c r="H79">
        <f>PPCL_Spot!R79</f>
        <v>2</v>
      </c>
      <c r="I79">
        <f>Bawana_NG!R79</f>
        <v>5.6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12.51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0.30492000000000002</v>
      </c>
      <c r="AD79">
        <f t="shared" si="4"/>
        <v>34.345079999999996</v>
      </c>
      <c r="AE79">
        <f>'IDT-1'!D79</f>
        <v>0</v>
      </c>
      <c r="AF79" s="26"/>
      <c r="AG79">
        <f t="shared" si="5"/>
        <v>34.345079999999996</v>
      </c>
      <c r="AI79" s="75">
        <f>PXIL!L79</f>
        <v>0</v>
      </c>
      <c r="AJ79" s="75">
        <f>PXIL!R79</f>
        <v>0</v>
      </c>
      <c r="AK79" s="75">
        <f>RTM_IEX!L79</f>
        <v>7.27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7.27</v>
      </c>
      <c r="H80">
        <f>PPCL_Spot!R80</f>
        <v>1.68</v>
      </c>
      <c r="I80">
        <f>Bawana_NG!R80</f>
        <v>5.6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0.12803999999999999</v>
      </c>
      <c r="AD80">
        <f t="shared" si="4"/>
        <v>14.421959999999999</v>
      </c>
      <c r="AE80">
        <f>'IDT-1'!D80</f>
        <v>0</v>
      </c>
      <c r="AF80" s="26"/>
      <c r="AG80">
        <f t="shared" si="5"/>
        <v>14.421959999999999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7.27</v>
      </c>
      <c r="H81">
        <f>PPCL_Spot!R81</f>
        <v>1.68</v>
      </c>
      <c r="I81">
        <f>Bawana_NG!R81</f>
        <v>5.639770741026787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0.12838998252103573</v>
      </c>
      <c r="AD81">
        <f t="shared" si="4"/>
        <v>14.461380758505751</v>
      </c>
      <c r="AE81">
        <f>'IDT-1'!D81</f>
        <v>0</v>
      </c>
      <c r="AF81" s="26"/>
      <c r="AG81">
        <f t="shared" si="5"/>
        <v>14.461380758505751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7.27</v>
      </c>
      <c r="H82">
        <f>PPCL_Spot!R82</f>
        <v>1.68</v>
      </c>
      <c r="I82">
        <f>Bawana_NG!R82</f>
        <v>5.639770741026787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0.12838998252103573</v>
      </c>
      <c r="AD82">
        <f t="shared" si="4"/>
        <v>14.461380758505751</v>
      </c>
      <c r="AE82">
        <f>'IDT-1'!D82</f>
        <v>0</v>
      </c>
      <c r="AF82" s="26"/>
      <c r="AG82">
        <f t="shared" si="5"/>
        <v>14.461380758505751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7.27</v>
      </c>
      <c r="H83">
        <f>PPCL_Spot!R83</f>
        <v>0</v>
      </c>
      <c r="I83">
        <f>Bawana_NG!R83</f>
        <v>5.639770741026787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0.11360598252103572</v>
      </c>
      <c r="AD83">
        <f t="shared" si="4"/>
        <v>12.796164758505752</v>
      </c>
      <c r="AE83">
        <f>'IDT-1'!D83</f>
        <v>0</v>
      </c>
      <c r="AF83" s="26"/>
      <c r="AG83">
        <f t="shared" si="5"/>
        <v>12.796164758505752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7.27</v>
      </c>
      <c r="H84">
        <f>PPCL_Spot!R84</f>
        <v>0</v>
      </c>
      <c r="I84">
        <f>Bawana_NG!R84</f>
        <v>5.639770741026787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0.11360598252103572</v>
      </c>
      <c r="AD84">
        <f t="shared" si="4"/>
        <v>12.796164758505752</v>
      </c>
      <c r="AE84">
        <f>'IDT-1'!D84</f>
        <v>0</v>
      </c>
      <c r="AF84" s="26"/>
      <c r="AG84">
        <f t="shared" si="5"/>
        <v>12.796164758505752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7.27</v>
      </c>
      <c r="H85">
        <f>PPCL_Spot!R85</f>
        <v>1.5994840374072878</v>
      </c>
      <c r="I85">
        <f>Bawana_NG!R85</f>
        <v>5.639770741026787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15.16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0.32937744205021985</v>
      </c>
      <c r="AD85">
        <f t="shared" si="4"/>
        <v>37.099877336383848</v>
      </c>
      <c r="AE85">
        <f>'IDT-1'!D85</f>
        <v>0</v>
      </c>
      <c r="AF85" s="26"/>
      <c r="AG85">
        <f t="shared" si="5"/>
        <v>37.099877336383848</v>
      </c>
      <c r="AI85" s="75">
        <f>PXIL!L85</f>
        <v>0</v>
      </c>
      <c r="AJ85" s="75">
        <f>PXIL!R85</f>
        <v>0</v>
      </c>
      <c r="AK85" s="75">
        <f>RTM_IEX!L85</f>
        <v>7.76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7.27</v>
      </c>
      <c r="H86">
        <f>PPCL_Spot!R86</f>
        <v>0</v>
      </c>
      <c r="I86">
        <f>Bawana_NG!R86</f>
        <v>5.639770741026787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0.11360598252103572</v>
      </c>
      <c r="AD86">
        <f t="shared" si="4"/>
        <v>12.796164758505752</v>
      </c>
      <c r="AE86">
        <f>'IDT-1'!D86</f>
        <v>0</v>
      </c>
      <c r="AF86" s="26"/>
      <c r="AG86">
        <f t="shared" si="5"/>
        <v>12.796164758505752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7.27</v>
      </c>
      <c r="H87">
        <f>PPCL_Spot!R87</f>
        <v>0</v>
      </c>
      <c r="I87">
        <f>Bawana_NG!R87</f>
        <v>5.68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0.11396000000000001</v>
      </c>
      <c r="AD87">
        <f t="shared" si="4"/>
        <v>12.836039999999999</v>
      </c>
      <c r="AE87">
        <f>'IDT-1'!D87</f>
        <v>0</v>
      </c>
      <c r="AF87" s="26"/>
      <c r="AG87">
        <f t="shared" si="5"/>
        <v>12.836039999999999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7.27</v>
      </c>
      <c r="H88">
        <f>PPCL_Spot!R88</f>
        <v>0</v>
      </c>
      <c r="I88">
        <f>Bawana_NG!R88</f>
        <v>5.68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0.11396000000000001</v>
      </c>
      <c r="AD88">
        <f t="shared" si="4"/>
        <v>12.836039999999999</v>
      </c>
      <c r="AE88">
        <f>'IDT-1'!D88</f>
        <v>0</v>
      </c>
      <c r="AF88" s="26"/>
      <c r="AG88">
        <f t="shared" si="5"/>
        <v>12.836039999999999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7.27</v>
      </c>
      <c r="H89">
        <f>PPCL_Spot!R89</f>
        <v>0</v>
      </c>
      <c r="I89">
        <f>Bawana_NG!R89</f>
        <v>5.68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0.11396000000000001</v>
      </c>
      <c r="AD89">
        <f t="shared" si="4"/>
        <v>12.836039999999999</v>
      </c>
      <c r="AE89">
        <f>'IDT-1'!D89</f>
        <v>0</v>
      </c>
      <c r="AF89" s="26"/>
      <c r="AG89">
        <f t="shared" si="5"/>
        <v>12.836039999999999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7.27</v>
      </c>
      <c r="H90">
        <f>PPCL_Spot!R90</f>
        <v>0</v>
      </c>
      <c r="I90">
        <f>Bawana_NG!R90</f>
        <v>5.68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0.28204000000000007</v>
      </c>
      <c r="AD90">
        <f t="shared" si="4"/>
        <v>31.767959999999999</v>
      </c>
      <c r="AE90">
        <f>'IDT-1'!D90</f>
        <v>0</v>
      </c>
      <c r="AF90" s="26"/>
      <c r="AG90">
        <f t="shared" si="5"/>
        <v>31.767959999999999</v>
      </c>
      <c r="AI90" s="75">
        <f>PXIL!L90</f>
        <v>0</v>
      </c>
      <c r="AJ90" s="75">
        <f>PXIL!R90</f>
        <v>0</v>
      </c>
      <c r="AK90" s="75">
        <f>RTM_IEX!L90</f>
        <v>19.100000000000001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7.27</v>
      </c>
      <c r="H91">
        <f>PPCL_Spot!R91</f>
        <v>2.0294031167303728</v>
      </c>
      <c r="I91">
        <f>Bawana_NG!R91</f>
        <v>5.7100000000000009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15.71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0.33430674742722732</v>
      </c>
      <c r="AD91">
        <f t="shared" si="4"/>
        <v>37.655096369303145</v>
      </c>
      <c r="AE91">
        <f>'IDT-1'!D91</f>
        <v>0</v>
      </c>
      <c r="AF91" s="26"/>
      <c r="AG91">
        <f t="shared" si="5"/>
        <v>37.655096369303145</v>
      </c>
      <c r="AI91" s="75">
        <f>PXIL!L91</f>
        <v>0</v>
      </c>
      <c r="AJ91" s="75">
        <f>PXIL!R91</f>
        <v>0</v>
      </c>
      <c r="AK91" s="75">
        <f>RTM_IEX!L91</f>
        <v>7.27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7.27</v>
      </c>
      <c r="H92">
        <f>PPCL_Spot!R92</f>
        <v>2.0294031167303728</v>
      </c>
      <c r="I92">
        <f>Bawana_NG!R92</f>
        <v>5.7100000000000009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0.13208274742722731</v>
      </c>
      <c r="AD92">
        <f t="shared" si="4"/>
        <v>14.877320369303145</v>
      </c>
      <c r="AE92">
        <f>'IDT-1'!D92</f>
        <v>0</v>
      </c>
      <c r="AF92" s="26"/>
      <c r="AG92">
        <f t="shared" si="5"/>
        <v>14.877320369303145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7.27</v>
      </c>
      <c r="H93">
        <f>PPCL_Spot!R93</f>
        <v>2.0294031167303728</v>
      </c>
      <c r="I93">
        <f>Bawana_NG!R93</f>
        <v>5.7100000000000009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0.13208274742722731</v>
      </c>
      <c r="AD93">
        <f t="shared" si="4"/>
        <v>14.877320369303145</v>
      </c>
      <c r="AE93">
        <f>'IDT-1'!D93</f>
        <v>0</v>
      </c>
      <c r="AF93" s="26"/>
      <c r="AG93">
        <f t="shared" si="5"/>
        <v>14.877320369303145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7.27</v>
      </c>
      <c r="H94">
        <f>PPCL_Spot!R94</f>
        <v>2.0294031167303728</v>
      </c>
      <c r="I94">
        <f>Bawana_NG!R94</f>
        <v>5.7100000000000009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0.13208274742722731</v>
      </c>
      <c r="AD94">
        <f t="shared" si="4"/>
        <v>14.877320369303145</v>
      </c>
      <c r="AE94">
        <f>'IDT-1'!D94</f>
        <v>0</v>
      </c>
      <c r="AF94" s="26"/>
      <c r="AG94">
        <f t="shared" si="5"/>
        <v>14.877320369303145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7.27</v>
      </c>
      <c r="H95">
        <f>PPCL_Spot!R95</f>
        <v>2.0294031167303728</v>
      </c>
      <c r="I95">
        <f>Bawana_NG!R95</f>
        <v>5.7302292091683666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0.29356476446790891</v>
      </c>
      <c r="AD95">
        <f t="shared" si="4"/>
        <v>33.066067561430827</v>
      </c>
      <c r="AE95">
        <f>'IDT-1'!D95</f>
        <v>0</v>
      </c>
      <c r="AF95" s="26"/>
      <c r="AG95">
        <f t="shared" si="5"/>
        <v>33.066067561430827</v>
      </c>
      <c r="AI95" s="75">
        <f>PXIL!L95</f>
        <v>0</v>
      </c>
      <c r="AJ95" s="75">
        <f>PXIL!R95</f>
        <v>0</v>
      </c>
      <c r="AK95" s="75">
        <f>RTM_IEX!L95</f>
        <v>18.329999999999998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7.27</v>
      </c>
      <c r="H96">
        <f>PPCL_Spot!R96</f>
        <v>2.0294031167303728</v>
      </c>
      <c r="I96">
        <f>Bawana_NG!R96</f>
        <v>5.7302292091683666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0.29004476446790894</v>
      </c>
      <c r="AD96">
        <f t="shared" si="4"/>
        <v>32.669587561430831</v>
      </c>
      <c r="AE96">
        <f>'IDT-1'!D96</f>
        <v>0</v>
      </c>
      <c r="AF96" s="26"/>
      <c r="AG96">
        <f t="shared" si="5"/>
        <v>32.669587561430831</v>
      </c>
      <c r="AI96" s="75">
        <f>PXIL!L96</f>
        <v>0</v>
      </c>
      <c r="AJ96" s="75">
        <f>PXIL!R96</f>
        <v>0</v>
      </c>
      <c r="AK96" s="75">
        <f>RTM_IEX!L96</f>
        <v>17.93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7.27</v>
      </c>
      <c r="H97">
        <f>PPCL_Spot!R97</f>
        <v>2.0294031167303728</v>
      </c>
      <c r="I97">
        <f>Bawana_NG!R97</f>
        <v>5.7302292091683666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17.899999999999999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0.32392476446790891</v>
      </c>
      <c r="AD97">
        <f t="shared" si="4"/>
        <v>36.485707561430829</v>
      </c>
      <c r="AE97">
        <f>'IDT-1'!D97</f>
        <v>0</v>
      </c>
      <c r="AF97" s="26"/>
      <c r="AG97">
        <f t="shared" si="5"/>
        <v>36.485707561430829</v>
      </c>
      <c r="AI97" s="75">
        <f>PXIL!L97</f>
        <v>0</v>
      </c>
      <c r="AJ97" s="75">
        <f>PXIL!R97</f>
        <v>0</v>
      </c>
      <c r="AK97" s="75">
        <f>RTM_IEX!L97</f>
        <v>3.88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7.27</v>
      </c>
      <c r="H98">
        <f>PPCL_Spot!R98</f>
        <v>2.0294031167303728</v>
      </c>
      <c r="I98">
        <f>Bawana_NG!R98</f>
        <v>5.7302292091683666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0.26197276446790896</v>
      </c>
      <c r="AD98">
        <f t="shared" si="4"/>
        <v>29.507659561430831</v>
      </c>
      <c r="AE98">
        <f>'IDT-1'!D98</f>
        <v>0</v>
      </c>
      <c r="AF98" s="26"/>
      <c r="AG98">
        <f t="shared" si="5"/>
        <v>29.507659561430831</v>
      </c>
      <c r="AI98" s="75">
        <f>PXIL!L98</f>
        <v>0</v>
      </c>
      <c r="AJ98" s="75">
        <f>PXIL!R98</f>
        <v>0</v>
      </c>
      <c r="AK98" s="75">
        <f>RTM_IEX!L98</f>
        <v>14.74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0.17447999999999977</v>
      </c>
      <c r="H99">
        <f t="shared" si="6"/>
        <v>2.4247031040915305E-2</v>
      </c>
      <c r="I99">
        <f t="shared" si="6"/>
        <v>0.13752979023813072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8.0037499999999998E-2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5.6983680272556028E-3</v>
      </c>
      <c r="AD99">
        <f t="shared" si="6"/>
        <v>0.64184345325179049</v>
      </c>
      <c r="AE99">
        <f t="shared" ref="AE99:AR99" si="7">SUM(AE3:AE98)/4000</f>
        <v>0</v>
      </c>
      <c r="AG99">
        <f t="shared" si="7"/>
        <v>0.64184345325179049</v>
      </c>
      <c r="AI99">
        <f t="shared" si="7"/>
        <v>0</v>
      </c>
      <c r="AJ99">
        <f t="shared" si="7"/>
        <v>0</v>
      </c>
      <c r="AK99">
        <f t="shared" si="7"/>
        <v>0.23124749999999997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M7" sqref="M7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214</v>
      </c>
      <c r="C1" t="s">
        <v>474</v>
      </c>
      <c r="E1" t="s">
        <v>316</v>
      </c>
      <c r="F1">
        <v>1</v>
      </c>
      <c r="I1" t="s">
        <v>228</v>
      </c>
      <c r="J1">
        <v>0.88</v>
      </c>
      <c r="L1" t="s">
        <v>401</v>
      </c>
    </row>
    <row r="2" spans="1:13">
      <c r="A2" s="31">
        <v>44814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3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3">
      <c r="A13" t="s">
        <v>18</v>
      </c>
      <c r="B13" s="190">
        <v>19.440115440115441</v>
      </c>
      <c r="C13" s="190">
        <v>9.9898989898989896</v>
      </c>
      <c r="D13" s="190">
        <v>70.569985569985576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445</v>
      </c>
      <c r="M13" s="154"/>
    </row>
    <row r="14" spans="1:13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3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367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368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374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375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376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407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440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405</v>
      </c>
      <c r="M54" t="s">
        <v>406</v>
      </c>
      <c r="O54" s="195" t="s">
        <v>423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423</v>
      </c>
    </row>
    <row r="56" spans="1:15">
      <c r="A56" s="177" t="s">
        <v>338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423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418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417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44814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195</v>
      </c>
      <c r="K1" s="217" t="s">
        <v>196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6" t="s">
        <v>143</v>
      </c>
      <c r="Q1" s="226" t="s">
        <v>144</v>
      </c>
      <c r="R1" s="79"/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7" t="s">
        <v>334</v>
      </c>
      <c r="Y1" s="224" t="s">
        <v>223</v>
      </c>
      <c r="Z1" s="224" t="s">
        <v>224</v>
      </c>
      <c r="AA1" s="228" t="s">
        <v>198</v>
      </c>
      <c r="AB1" s="228" t="s">
        <v>199</v>
      </c>
      <c r="AC1" s="27" t="s">
        <v>189</v>
      </c>
      <c r="AD1" s="217" t="s">
        <v>142</v>
      </c>
      <c r="AG1" s="217" t="s">
        <v>278</v>
      </c>
      <c r="AI1" s="224" t="s">
        <v>383</v>
      </c>
      <c r="AJ1" s="224" t="s">
        <v>384</v>
      </c>
      <c r="AK1" s="224" t="s">
        <v>385</v>
      </c>
      <c r="AL1" s="224" t="s">
        <v>386</v>
      </c>
      <c r="AM1" s="224" t="s">
        <v>387</v>
      </c>
      <c r="AN1" s="224" t="s">
        <v>388</v>
      </c>
      <c r="AO1" s="223" t="s">
        <v>412</v>
      </c>
      <c r="AP1" s="223" t="s">
        <v>413</v>
      </c>
      <c r="AQ1" s="223" t="s">
        <v>414</v>
      </c>
      <c r="AR1" s="223" t="s">
        <v>415</v>
      </c>
    </row>
    <row r="2" spans="1:44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6"/>
      <c r="Q2" s="226"/>
      <c r="R2" s="79"/>
      <c r="S2" s="79"/>
      <c r="T2" s="82" t="s">
        <v>314</v>
      </c>
      <c r="U2" s="227"/>
      <c r="V2" s="107" t="s">
        <v>303</v>
      </c>
      <c r="W2" s="107" t="s">
        <v>303</v>
      </c>
      <c r="X2" s="217"/>
      <c r="Y2" s="224"/>
      <c r="Z2" s="224"/>
      <c r="AA2" s="228"/>
      <c r="AB2" s="228"/>
      <c r="AC2" s="27">
        <f>Allocation!J1/100</f>
        <v>8.8000000000000005E-3</v>
      </c>
      <c r="AD2" s="217"/>
      <c r="AE2" t="s">
        <v>276</v>
      </c>
      <c r="AG2" s="217"/>
      <c r="AI2" s="224"/>
      <c r="AJ2" s="224"/>
      <c r="AK2" s="224"/>
      <c r="AL2" s="224"/>
      <c r="AM2" s="224"/>
      <c r="AN2" s="224"/>
      <c r="AO2" s="223"/>
      <c r="AP2" s="223"/>
      <c r="AQ2" s="223"/>
      <c r="AR2" s="223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14.540896999999999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1.1599999999999999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0.13816789360000001</v>
      </c>
      <c r="AD3">
        <f>SUM(B3:AB3,AI3:AR3)-AC3</f>
        <v>15.562729106399999</v>
      </c>
      <c r="AE3">
        <v>0</v>
      </c>
      <c r="AF3" s="26"/>
      <c r="AG3">
        <f>SUM(AD3:AF3)</f>
        <v>15.562729106399999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14.540896999999999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2.81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0.15268789360000001</v>
      </c>
      <c r="AD4">
        <f t="shared" ref="AD4:AD67" si="1">SUM(B4:AB4,AI4:AR4)-AC4</f>
        <v>17.1982091064</v>
      </c>
      <c r="AE4">
        <v>0</v>
      </c>
      <c r="AF4" s="26"/>
      <c r="AG4">
        <f t="shared" ref="AG4:AG67" si="2">SUM(AD4:AF4)</f>
        <v>17.1982091064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14.540896999999999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0.19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0.12963189359999999</v>
      </c>
      <c r="AD5">
        <f t="shared" si="1"/>
        <v>14.6012651064</v>
      </c>
      <c r="AE5">
        <v>0</v>
      </c>
      <c r="AF5" s="26"/>
      <c r="AG5">
        <f t="shared" si="2"/>
        <v>14.6012651064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14.540896999999999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0.57999999999999996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0.13306389360000001</v>
      </c>
      <c r="AD6">
        <f t="shared" si="1"/>
        <v>14.9878331064</v>
      </c>
      <c r="AE6">
        <v>0</v>
      </c>
      <c r="AF6" s="26"/>
      <c r="AG6">
        <f t="shared" si="2"/>
        <v>14.9878331064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13.159330000000001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0.11580210400000002</v>
      </c>
      <c r="AD7">
        <f t="shared" si="1"/>
        <v>13.043527896000001</v>
      </c>
      <c r="AE7">
        <v>0</v>
      </c>
      <c r="AF7" s="26"/>
      <c r="AG7">
        <f t="shared" si="2"/>
        <v>13.043527896000001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8.2955050000000004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7.3000444000000012E-2</v>
      </c>
      <c r="AD8">
        <f t="shared" si="1"/>
        <v>8.2225045560000005</v>
      </c>
      <c r="AE8">
        <v>0</v>
      </c>
      <c r="AF8" s="26"/>
      <c r="AG8">
        <f t="shared" si="2"/>
        <v>8.2225045560000005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12.004586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0.1056403568</v>
      </c>
      <c r="AD9">
        <f t="shared" si="1"/>
        <v>11.898945643199999</v>
      </c>
      <c r="AE9">
        <v>0</v>
      </c>
      <c r="AF9" s="26"/>
      <c r="AG9">
        <f t="shared" si="2"/>
        <v>11.898945643199999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12.052695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0.106063716</v>
      </c>
      <c r="AD10">
        <f t="shared" si="1"/>
        <v>11.946631284</v>
      </c>
      <c r="AE10">
        <v>0</v>
      </c>
      <c r="AF10" s="26"/>
      <c r="AG10">
        <f t="shared" si="2"/>
        <v>11.946631284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14.540896999999999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0.87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0.13561589359999998</v>
      </c>
      <c r="AD11">
        <f t="shared" si="1"/>
        <v>15.275281106399998</v>
      </c>
      <c r="AE11">
        <v>0</v>
      </c>
      <c r="AF11" s="26"/>
      <c r="AG11">
        <f t="shared" si="2"/>
        <v>15.275281106399998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14.433835999999999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0.12701775679999999</v>
      </c>
      <c r="AD12">
        <f t="shared" si="1"/>
        <v>14.306818243199999</v>
      </c>
      <c r="AE12">
        <v>0</v>
      </c>
      <c r="AF12" s="26"/>
      <c r="AG12">
        <f t="shared" si="2"/>
        <v>14.306818243199999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14.540896999999999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1.45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0.14071989360000001</v>
      </c>
      <c r="AD13">
        <f t="shared" si="1"/>
        <v>15.850177106399999</v>
      </c>
      <c r="AE13">
        <v>0</v>
      </c>
      <c r="AF13" s="26"/>
      <c r="AG13">
        <f t="shared" si="2"/>
        <v>15.850177106399999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14.540896999999999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1.1599999999999999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0.13816789360000001</v>
      </c>
      <c r="AD14">
        <f t="shared" si="1"/>
        <v>15.562729106399999</v>
      </c>
      <c r="AE14">
        <v>0</v>
      </c>
      <c r="AF14" s="26"/>
      <c r="AG14">
        <f t="shared" si="2"/>
        <v>15.562729106399999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11.364312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0.10000594560000001</v>
      </c>
      <c r="AD15">
        <f t="shared" si="1"/>
        <v>11.2643060544</v>
      </c>
      <c r="AE15">
        <v>0</v>
      </c>
      <c r="AF15" s="26"/>
      <c r="AG15">
        <f t="shared" si="2"/>
        <v>11.2643060544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14.540896999999999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2.33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0.14846389360000001</v>
      </c>
      <c r="AD16">
        <f t="shared" si="1"/>
        <v>16.7224331064</v>
      </c>
      <c r="AE16">
        <v>0</v>
      </c>
      <c r="AF16" s="26"/>
      <c r="AG16">
        <f t="shared" si="2"/>
        <v>16.7224331064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14.540896999999999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2.91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0.15356789359999998</v>
      </c>
      <c r="AD17">
        <f t="shared" si="1"/>
        <v>17.297329106399999</v>
      </c>
      <c r="AE17">
        <v>0</v>
      </c>
      <c r="AF17" s="26"/>
      <c r="AG17">
        <f t="shared" si="2"/>
        <v>17.297329106399999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14.540896999999999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7.27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0.19193589359999999</v>
      </c>
      <c r="AD18">
        <f t="shared" si="1"/>
        <v>21.618961106399997</v>
      </c>
      <c r="AE18">
        <v>0</v>
      </c>
      <c r="AF18" s="26"/>
      <c r="AG18">
        <f t="shared" si="2"/>
        <v>21.618961106399997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14.540896999999999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1.94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0.14503189359999999</v>
      </c>
      <c r="AD19">
        <f t="shared" si="1"/>
        <v>16.3358651064</v>
      </c>
      <c r="AE19">
        <v>0</v>
      </c>
      <c r="AF19" s="26"/>
      <c r="AG19">
        <f t="shared" si="2"/>
        <v>16.3358651064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14.540896999999999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4.17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0.16465589359999999</v>
      </c>
      <c r="AD20">
        <f t="shared" si="1"/>
        <v>18.5462411064</v>
      </c>
      <c r="AE20">
        <v>0</v>
      </c>
      <c r="AF20" s="26"/>
      <c r="AG20">
        <f t="shared" si="2"/>
        <v>18.5462411064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14.540896999999999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4.3600000000000003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0.16632789360000003</v>
      </c>
      <c r="AD21">
        <f t="shared" si="1"/>
        <v>18.734569106400002</v>
      </c>
      <c r="AE21">
        <v>0</v>
      </c>
      <c r="AF21" s="26"/>
      <c r="AG21">
        <f t="shared" si="2"/>
        <v>18.734569106400002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14.540896999999999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2.71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0.15180789359999999</v>
      </c>
      <c r="AD22">
        <f t="shared" si="1"/>
        <v>17.099089106399997</v>
      </c>
      <c r="AE22">
        <v>0</v>
      </c>
      <c r="AF22" s="26"/>
      <c r="AG22">
        <f t="shared" si="2"/>
        <v>17.099089106399997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14.540896999999999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6.3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0.1833998936</v>
      </c>
      <c r="AD23">
        <f t="shared" si="1"/>
        <v>20.657497106399997</v>
      </c>
      <c r="AE23">
        <v>0</v>
      </c>
      <c r="AF23" s="26"/>
      <c r="AG23">
        <f t="shared" si="2"/>
        <v>20.657497106399997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14.540896999999999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7.18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0.19114389360000003</v>
      </c>
      <c r="AD24">
        <f t="shared" si="1"/>
        <v>21.529753106400001</v>
      </c>
      <c r="AE24">
        <v>0</v>
      </c>
      <c r="AF24" s="26"/>
      <c r="AG24">
        <f t="shared" si="2"/>
        <v>21.529753106400001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14.540896999999999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9.6999999999999993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0.21331989359999998</v>
      </c>
      <c r="AD25">
        <f t="shared" si="1"/>
        <v>24.027577106399995</v>
      </c>
      <c r="AE25">
        <v>0</v>
      </c>
      <c r="AF25" s="26"/>
      <c r="AG25">
        <f t="shared" si="2"/>
        <v>24.027577106399995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14.540896999999999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4.5599999999999996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0.16808789360000001</v>
      </c>
      <c r="AD26">
        <f t="shared" si="1"/>
        <v>18.932809106400001</v>
      </c>
      <c r="AE26">
        <v>0</v>
      </c>
      <c r="AF26" s="26"/>
      <c r="AG26">
        <f t="shared" si="2"/>
        <v>18.932809106400001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14.540896999999999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2.52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0.15013589360000001</v>
      </c>
      <c r="AD27">
        <f t="shared" si="1"/>
        <v>16.910761106399999</v>
      </c>
      <c r="AE27">
        <v>0</v>
      </c>
      <c r="AF27" s="26"/>
      <c r="AG27">
        <f t="shared" si="2"/>
        <v>16.910761106399999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14.540896999999999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6.21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0.18260789359999999</v>
      </c>
      <c r="AD28">
        <f t="shared" si="1"/>
        <v>20.568289106399998</v>
      </c>
      <c r="AE28">
        <v>0</v>
      </c>
      <c r="AF28" s="26"/>
      <c r="AG28">
        <f t="shared" si="2"/>
        <v>20.568289106399998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14.540896999999999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2.13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0.1467038936</v>
      </c>
      <c r="AD29">
        <f t="shared" si="1"/>
        <v>16.524193106399998</v>
      </c>
      <c r="AE29">
        <v>0</v>
      </c>
      <c r="AF29" s="26"/>
      <c r="AG29">
        <f t="shared" si="2"/>
        <v>16.524193106399998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14.540896999999999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7.27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0.19193589359999999</v>
      </c>
      <c r="AD30">
        <f t="shared" si="1"/>
        <v>21.618961106399997</v>
      </c>
      <c r="AE30">
        <v>0</v>
      </c>
      <c r="AF30" s="26"/>
      <c r="AG30">
        <f t="shared" si="2"/>
        <v>21.618961106399997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14.540896999999999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8.5299999999999994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0.2030238936</v>
      </c>
      <c r="AD31">
        <f t="shared" si="1"/>
        <v>22.867873106399998</v>
      </c>
      <c r="AE31">
        <v>0</v>
      </c>
      <c r="AF31" s="26"/>
      <c r="AG31">
        <f t="shared" si="2"/>
        <v>22.867873106399998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14.540896999999999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9.6999999999999993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0.21331989359999998</v>
      </c>
      <c r="AD32">
        <f t="shared" si="1"/>
        <v>24.027577106399995</v>
      </c>
      <c r="AE32">
        <v>0</v>
      </c>
      <c r="AF32" s="26"/>
      <c r="AG32">
        <f t="shared" si="2"/>
        <v>24.027577106399995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14.540896999999999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5.62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0.17741589359999999</v>
      </c>
      <c r="AD33">
        <f t="shared" si="1"/>
        <v>19.983481106399999</v>
      </c>
      <c r="AE33">
        <v>0</v>
      </c>
      <c r="AF33" s="26"/>
      <c r="AG33">
        <f t="shared" si="2"/>
        <v>19.983481106399999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14.540896999999999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5.72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0.1782958936</v>
      </c>
      <c r="AD34">
        <f t="shared" si="1"/>
        <v>20.082601106399999</v>
      </c>
      <c r="AE34">
        <v>0</v>
      </c>
      <c r="AF34" s="26"/>
      <c r="AG34">
        <f t="shared" si="2"/>
        <v>20.082601106399999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14.540896999999999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5.33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0.17486389360000001</v>
      </c>
      <c r="AD35">
        <f t="shared" si="1"/>
        <v>19.696033106399998</v>
      </c>
      <c r="AE35">
        <v>0</v>
      </c>
      <c r="AF35" s="26"/>
      <c r="AG35">
        <f t="shared" si="2"/>
        <v>19.696033106399998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14.540896999999999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2.04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0.14591189360000001</v>
      </c>
      <c r="AD36">
        <f t="shared" si="1"/>
        <v>16.434985106399999</v>
      </c>
      <c r="AE36">
        <v>0</v>
      </c>
      <c r="AF36" s="26"/>
      <c r="AG36">
        <f t="shared" si="2"/>
        <v>16.434985106399999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14.540896999999999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7.95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0.19791989360000001</v>
      </c>
      <c r="AD37">
        <f t="shared" si="1"/>
        <v>22.292977106399999</v>
      </c>
      <c r="AE37">
        <v>0</v>
      </c>
      <c r="AF37" s="26"/>
      <c r="AG37">
        <f t="shared" si="2"/>
        <v>22.292977106399999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14.540896999999999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6.98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0.18938389359999999</v>
      </c>
      <c r="AD38">
        <f t="shared" si="1"/>
        <v>21.331513106399999</v>
      </c>
      <c r="AE38">
        <v>0</v>
      </c>
      <c r="AF38" s="26"/>
      <c r="AG38">
        <f t="shared" si="2"/>
        <v>21.331513106399999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14.540896999999999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9.6999999999999993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0.21331989359999998</v>
      </c>
      <c r="AD39">
        <f t="shared" si="1"/>
        <v>24.027577106399995</v>
      </c>
      <c r="AE39">
        <v>0</v>
      </c>
      <c r="AF39" s="26"/>
      <c r="AG39">
        <f t="shared" si="2"/>
        <v>24.027577106399995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14.540896999999999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5.91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0.17996789359999998</v>
      </c>
      <c r="AD40">
        <f t="shared" si="1"/>
        <v>20.270929106399997</v>
      </c>
      <c r="AE40">
        <v>0</v>
      </c>
      <c r="AF40" s="26"/>
      <c r="AG40">
        <f t="shared" si="2"/>
        <v>20.270929106399997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14.540896999999999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5.91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0.17996789359999998</v>
      </c>
      <c r="AD41">
        <f t="shared" si="1"/>
        <v>20.270929106399997</v>
      </c>
      <c r="AE41">
        <v>0</v>
      </c>
      <c r="AF41" s="26"/>
      <c r="AG41">
        <f t="shared" si="2"/>
        <v>20.270929106399997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14.540896999999999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5.82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0.17917589360000002</v>
      </c>
      <c r="AD42">
        <f t="shared" si="1"/>
        <v>20.181721106400001</v>
      </c>
      <c r="AE42">
        <v>0</v>
      </c>
      <c r="AF42" s="26"/>
      <c r="AG42">
        <f t="shared" si="2"/>
        <v>20.181721106400001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14.540896999999999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0.97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0.1364958936</v>
      </c>
      <c r="AD43">
        <f t="shared" si="1"/>
        <v>15.374401106400001</v>
      </c>
      <c r="AE43">
        <v>0</v>
      </c>
      <c r="AF43" s="26"/>
      <c r="AG43">
        <f t="shared" si="2"/>
        <v>15.374401106400001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14.540896999999999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6.21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0.18260789359999999</v>
      </c>
      <c r="AD44">
        <f t="shared" si="1"/>
        <v>20.568289106399998</v>
      </c>
      <c r="AE44">
        <v>0</v>
      </c>
      <c r="AF44" s="26"/>
      <c r="AG44">
        <f t="shared" si="2"/>
        <v>20.568289106399998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14.540896999999999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3.1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0.15523989360000001</v>
      </c>
      <c r="AD45">
        <f t="shared" si="1"/>
        <v>17.485657106399998</v>
      </c>
      <c r="AE45">
        <v>0</v>
      </c>
      <c r="AF45" s="26"/>
      <c r="AG45">
        <f t="shared" si="2"/>
        <v>17.485657106399998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14.540896999999999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8.44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0.20223189359999999</v>
      </c>
      <c r="AD46">
        <f t="shared" si="1"/>
        <v>22.778665106399998</v>
      </c>
      <c r="AE46">
        <v>0</v>
      </c>
      <c r="AF46" s="26"/>
      <c r="AG46">
        <f t="shared" si="2"/>
        <v>22.778665106399998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14.540896999999999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5.04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0.17231189360000002</v>
      </c>
      <c r="AD47">
        <f t="shared" si="1"/>
        <v>19.4085851064</v>
      </c>
      <c r="AE47">
        <v>0</v>
      </c>
      <c r="AF47" s="26"/>
      <c r="AG47">
        <f t="shared" si="2"/>
        <v>19.4085851064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14.540896999999999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3.88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0.16210389360000002</v>
      </c>
      <c r="AD48">
        <f t="shared" si="1"/>
        <v>18.258793106399999</v>
      </c>
      <c r="AE48">
        <v>0</v>
      </c>
      <c r="AF48" s="26"/>
      <c r="AG48">
        <f t="shared" si="2"/>
        <v>18.258793106399999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14.540896999999999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3.3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0.1569998936</v>
      </c>
      <c r="AD49">
        <f t="shared" si="1"/>
        <v>17.6838971064</v>
      </c>
      <c r="AE49">
        <v>0</v>
      </c>
      <c r="AF49" s="26"/>
      <c r="AG49">
        <f t="shared" si="2"/>
        <v>17.6838971064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14.540896999999999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2.52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0.15013589360000001</v>
      </c>
      <c r="AD50">
        <f t="shared" si="1"/>
        <v>16.910761106399999</v>
      </c>
      <c r="AE50">
        <v>0</v>
      </c>
      <c r="AF50" s="26"/>
      <c r="AG50">
        <f t="shared" si="2"/>
        <v>16.910761106399999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14.540896999999999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6.78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0.18762389360000001</v>
      </c>
      <c r="AD51">
        <f t="shared" si="1"/>
        <v>21.133273106399997</v>
      </c>
      <c r="AE51">
        <v>0</v>
      </c>
      <c r="AF51" s="26"/>
      <c r="AG51">
        <f t="shared" si="2"/>
        <v>21.133273106399997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14.540896999999999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4.17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0.16465589359999999</v>
      </c>
      <c r="AD52">
        <f t="shared" si="1"/>
        <v>18.5462411064</v>
      </c>
      <c r="AE52">
        <v>0</v>
      </c>
      <c r="AF52" s="26"/>
      <c r="AG52">
        <f t="shared" si="2"/>
        <v>18.5462411064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14.540896999999999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6.5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0.18515989360000001</v>
      </c>
      <c r="AD53">
        <f t="shared" si="1"/>
        <v>20.855737106399999</v>
      </c>
      <c r="AE53">
        <v>0</v>
      </c>
      <c r="AF53" s="26"/>
      <c r="AG53">
        <f t="shared" si="2"/>
        <v>20.855737106399999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14.540896999999999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4.8499999999999996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0.17063989360000001</v>
      </c>
      <c r="AD54">
        <f t="shared" si="1"/>
        <v>19.220257106399998</v>
      </c>
      <c r="AE54">
        <v>0</v>
      </c>
      <c r="AF54" s="26"/>
      <c r="AG54">
        <f t="shared" si="2"/>
        <v>19.220257106399998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14.540896999999999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5.72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0.1782958936</v>
      </c>
      <c r="AD55">
        <f t="shared" si="1"/>
        <v>20.082601106399999</v>
      </c>
      <c r="AE55">
        <v>0</v>
      </c>
      <c r="AF55" s="26"/>
      <c r="AG55">
        <f t="shared" si="2"/>
        <v>20.082601106399999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14.540896999999999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5.62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0.17741589359999999</v>
      </c>
      <c r="AD56">
        <f t="shared" si="1"/>
        <v>19.983481106399999</v>
      </c>
      <c r="AE56">
        <v>0</v>
      </c>
      <c r="AF56" s="26"/>
      <c r="AG56">
        <f t="shared" si="2"/>
        <v>19.983481106399999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14.540896999999999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1.07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0.13737589359999999</v>
      </c>
      <c r="AD57">
        <f t="shared" si="1"/>
        <v>15.4735211064</v>
      </c>
      <c r="AE57">
        <v>0</v>
      </c>
      <c r="AF57" s="26"/>
      <c r="AG57">
        <f t="shared" si="2"/>
        <v>15.4735211064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14.540896999999999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3.39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0.15779189359999998</v>
      </c>
      <c r="AD58">
        <f t="shared" si="1"/>
        <v>17.773105106399999</v>
      </c>
      <c r="AE58">
        <v>0</v>
      </c>
      <c r="AF58" s="26"/>
      <c r="AG58">
        <f t="shared" si="2"/>
        <v>17.773105106399999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14.540896999999999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5.33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0.17486389360000001</v>
      </c>
      <c r="AD59">
        <f t="shared" si="1"/>
        <v>19.696033106399998</v>
      </c>
      <c r="AE59">
        <v>0</v>
      </c>
      <c r="AF59" s="26"/>
      <c r="AG59">
        <f t="shared" si="2"/>
        <v>19.696033106399998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14.540896999999999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9.6999999999999993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0.21331989359999998</v>
      </c>
      <c r="AD60">
        <f t="shared" si="1"/>
        <v>24.027577106399995</v>
      </c>
      <c r="AE60">
        <v>0</v>
      </c>
      <c r="AF60" s="26"/>
      <c r="AG60">
        <f t="shared" si="2"/>
        <v>24.027577106399995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14.540896999999999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5.91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0.17996789359999998</v>
      </c>
      <c r="AD61">
        <f t="shared" si="1"/>
        <v>20.270929106399997</v>
      </c>
      <c r="AE61">
        <v>0</v>
      </c>
      <c r="AF61" s="26"/>
      <c r="AG61">
        <f t="shared" si="2"/>
        <v>20.270929106399997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14.540896999999999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5.43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0.17574389360000001</v>
      </c>
      <c r="AD62">
        <f t="shared" si="1"/>
        <v>19.795153106400001</v>
      </c>
      <c r="AE62">
        <v>0</v>
      </c>
      <c r="AF62" s="26"/>
      <c r="AG62">
        <f t="shared" si="2"/>
        <v>19.795153106400001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14.540896999999999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5.82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0.17917589360000002</v>
      </c>
      <c r="AD63">
        <f t="shared" si="1"/>
        <v>20.181721106400001</v>
      </c>
      <c r="AE63">
        <v>0</v>
      </c>
      <c r="AF63" s="26"/>
      <c r="AG63">
        <f t="shared" si="2"/>
        <v>20.181721106400001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14.540896999999999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1.94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0.14503189359999999</v>
      </c>
      <c r="AD64">
        <f t="shared" si="1"/>
        <v>16.3358651064</v>
      </c>
      <c r="AE64">
        <v>0</v>
      </c>
      <c r="AF64" s="26"/>
      <c r="AG64">
        <f t="shared" si="2"/>
        <v>16.3358651064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14.540896999999999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6.88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0.1885038936</v>
      </c>
      <c r="AD65">
        <f t="shared" si="1"/>
        <v>21.2323931064</v>
      </c>
      <c r="AE65">
        <v>0</v>
      </c>
      <c r="AF65" s="26"/>
      <c r="AG65">
        <f t="shared" si="2"/>
        <v>21.2323931064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14.540896999999999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5.72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0.1782958936</v>
      </c>
      <c r="AD66">
        <f t="shared" si="1"/>
        <v>20.082601106399999</v>
      </c>
      <c r="AE66">
        <v>0</v>
      </c>
      <c r="AF66" s="26"/>
      <c r="AG66">
        <f t="shared" si="2"/>
        <v>20.082601106399999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14.540896999999999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9.6999999999999993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0.21331989359999998</v>
      </c>
      <c r="AD67">
        <f t="shared" si="1"/>
        <v>24.027577106399995</v>
      </c>
      <c r="AE67">
        <v>0</v>
      </c>
      <c r="AF67" s="26"/>
      <c r="AG67">
        <f t="shared" si="2"/>
        <v>24.027577106399995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14.540896999999999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9.6999999999999993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0.21331989359999998</v>
      </c>
      <c r="AD68">
        <f t="shared" ref="AD68:AD98" si="4">SUM(B68:AB68,AI68:AR68)-AC68</f>
        <v>24.027577106399995</v>
      </c>
      <c r="AE68">
        <v>0</v>
      </c>
      <c r="AF68" s="26"/>
      <c r="AG68">
        <f t="shared" ref="AG68:AG98" si="5">SUM(AD68:AF68)</f>
        <v>24.027577106399995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14.540896999999999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7.37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0.19281589360000001</v>
      </c>
      <c r="AD69">
        <f t="shared" si="4"/>
        <v>21.7180811064</v>
      </c>
      <c r="AE69">
        <v>0</v>
      </c>
      <c r="AF69" s="26"/>
      <c r="AG69">
        <f t="shared" si="5"/>
        <v>21.7180811064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14.540896999999999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4.5599999999999996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0.16808789360000001</v>
      </c>
      <c r="AD70">
        <f t="shared" si="4"/>
        <v>18.932809106400001</v>
      </c>
      <c r="AE70">
        <v>0</v>
      </c>
      <c r="AF70" s="26"/>
      <c r="AG70">
        <f t="shared" si="5"/>
        <v>18.932809106400001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14.540896999999999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1.55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0.1415998936</v>
      </c>
      <c r="AD71">
        <f t="shared" si="4"/>
        <v>15.949297106399998</v>
      </c>
      <c r="AE71">
        <v>0</v>
      </c>
      <c r="AF71" s="26"/>
      <c r="AG71">
        <f t="shared" si="5"/>
        <v>15.949297106399998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14.540896999999999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9.6999999999999993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0.21331989359999998</v>
      </c>
      <c r="AD72">
        <f t="shared" si="4"/>
        <v>24.027577106399995</v>
      </c>
      <c r="AE72">
        <v>0</v>
      </c>
      <c r="AF72" s="26"/>
      <c r="AG72">
        <f t="shared" si="5"/>
        <v>24.027577106399995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14.540896999999999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6.79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0.18771189360000001</v>
      </c>
      <c r="AD73">
        <f t="shared" si="4"/>
        <v>21.143185106400001</v>
      </c>
      <c r="AE73">
        <v>0</v>
      </c>
      <c r="AF73" s="26"/>
      <c r="AG73">
        <f t="shared" si="5"/>
        <v>21.143185106400001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14.540896999999999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9.6999999999999993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0.21331989359999998</v>
      </c>
      <c r="AD74">
        <f t="shared" si="4"/>
        <v>24.027577106399995</v>
      </c>
      <c r="AE74">
        <v>0</v>
      </c>
      <c r="AF74" s="26"/>
      <c r="AG74">
        <f t="shared" si="5"/>
        <v>24.027577106399995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14.540896999999999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9.6999999999999993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0.21331989359999998</v>
      </c>
      <c r="AD75">
        <f t="shared" si="4"/>
        <v>24.027577106399995</v>
      </c>
      <c r="AE75">
        <v>0</v>
      </c>
      <c r="AF75" s="26"/>
      <c r="AG75">
        <f t="shared" si="5"/>
        <v>24.027577106399995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14.540896999999999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6.21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0.18260789359999999</v>
      </c>
      <c r="AD76">
        <f t="shared" si="4"/>
        <v>20.568289106399998</v>
      </c>
      <c r="AE76">
        <v>0</v>
      </c>
      <c r="AF76" s="26"/>
      <c r="AG76">
        <f t="shared" si="5"/>
        <v>20.568289106399998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14.540896999999999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4.59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0.1683518936</v>
      </c>
      <c r="AD77">
        <f t="shared" si="4"/>
        <v>18.962545106399997</v>
      </c>
      <c r="AE77">
        <v>0</v>
      </c>
      <c r="AF77" s="26"/>
      <c r="AG77">
        <f t="shared" si="5"/>
        <v>18.962545106399997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14.540896999999999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0.71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0.13420789359999999</v>
      </c>
      <c r="AD78">
        <f t="shared" si="4"/>
        <v>15.116689106399999</v>
      </c>
      <c r="AE78">
        <v>0</v>
      </c>
      <c r="AF78" s="26"/>
      <c r="AG78">
        <f t="shared" si="5"/>
        <v>15.116689106399999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14.540896999999999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1.91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0.14476789359999997</v>
      </c>
      <c r="AD79">
        <f t="shared" si="4"/>
        <v>16.306129106399997</v>
      </c>
      <c r="AE79">
        <v>0</v>
      </c>
      <c r="AF79" s="26"/>
      <c r="AG79">
        <f t="shared" si="5"/>
        <v>16.306129106399997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14.540896999999999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2.93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0.15374389360000001</v>
      </c>
      <c r="AD80">
        <f t="shared" si="4"/>
        <v>17.317153106399999</v>
      </c>
      <c r="AE80">
        <v>0</v>
      </c>
      <c r="AF80" s="26"/>
      <c r="AG80">
        <f t="shared" si="5"/>
        <v>17.317153106399999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14.540896999999999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6.41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0.1843678936</v>
      </c>
      <c r="AD81">
        <f t="shared" si="4"/>
        <v>20.766529106399997</v>
      </c>
      <c r="AE81">
        <v>0</v>
      </c>
      <c r="AF81" s="26"/>
      <c r="AG81">
        <f t="shared" si="5"/>
        <v>20.766529106399997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14.540896999999999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2.76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0.15224789359999999</v>
      </c>
      <c r="AD82">
        <f t="shared" si="4"/>
        <v>17.148649106400001</v>
      </c>
      <c r="AE82">
        <v>0</v>
      </c>
      <c r="AF82" s="26"/>
      <c r="AG82">
        <f t="shared" si="5"/>
        <v>17.148649106400001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14.540896999999999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5.38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0.17530389360000001</v>
      </c>
      <c r="AD83">
        <f t="shared" si="4"/>
        <v>19.745593106400001</v>
      </c>
      <c r="AE83">
        <v>0</v>
      </c>
      <c r="AF83" s="26"/>
      <c r="AG83">
        <f t="shared" si="5"/>
        <v>19.745593106400001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14.540896999999999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5.52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0.17653589359999999</v>
      </c>
      <c r="AD84">
        <f t="shared" si="4"/>
        <v>19.884361106399997</v>
      </c>
      <c r="AE84">
        <v>0</v>
      </c>
      <c r="AF84" s="26"/>
      <c r="AG84">
        <f t="shared" si="5"/>
        <v>19.884361106399997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14.540896999999999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2.2000000000000002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0.1473198936</v>
      </c>
      <c r="AD85">
        <f t="shared" si="4"/>
        <v>16.593577106400001</v>
      </c>
      <c r="AE85">
        <v>0</v>
      </c>
      <c r="AF85" s="26"/>
      <c r="AG85">
        <f t="shared" si="5"/>
        <v>16.593577106400001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14.540896999999999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6.62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0.18621589359999999</v>
      </c>
      <c r="AD86">
        <f t="shared" si="4"/>
        <v>20.974681106399998</v>
      </c>
      <c r="AE86">
        <v>0</v>
      </c>
      <c r="AF86" s="26"/>
      <c r="AG86">
        <f t="shared" si="5"/>
        <v>20.974681106399998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14.540896999999999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3.41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0.15796789359999999</v>
      </c>
      <c r="AD87">
        <f t="shared" si="4"/>
        <v>17.792929106399999</v>
      </c>
      <c r="AE87">
        <v>0</v>
      </c>
      <c r="AF87" s="26"/>
      <c r="AG87">
        <f t="shared" si="5"/>
        <v>17.792929106399999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14.540896999999999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6.32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0.18357589360000001</v>
      </c>
      <c r="AD88">
        <f t="shared" si="4"/>
        <v>20.677321106400001</v>
      </c>
      <c r="AE88">
        <v>0</v>
      </c>
      <c r="AF88" s="26"/>
      <c r="AG88">
        <f t="shared" si="5"/>
        <v>20.677321106400001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14.540896999999999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4.72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0.1694958936</v>
      </c>
      <c r="AD89">
        <f t="shared" si="4"/>
        <v>19.091401106399999</v>
      </c>
      <c r="AE89">
        <v>0</v>
      </c>
      <c r="AF89" s="26"/>
      <c r="AG89">
        <f t="shared" si="5"/>
        <v>19.091401106399999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14.540896999999999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3.05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0.15479989359999999</v>
      </c>
      <c r="AD90">
        <f t="shared" si="4"/>
        <v>17.436097106399998</v>
      </c>
      <c r="AE90">
        <v>0</v>
      </c>
      <c r="AF90" s="26"/>
      <c r="AG90">
        <f t="shared" si="5"/>
        <v>17.436097106399998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14.540896999999999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2.71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0.15180789359999999</v>
      </c>
      <c r="AD91">
        <f t="shared" si="4"/>
        <v>17.099089106399997</v>
      </c>
      <c r="AE91">
        <v>0</v>
      </c>
      <c r="AF91" s="26"/>
      <c r="AG91">
        <f t="shared" si="5"/>
        <v>17.099089106399997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14.540896999999999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1.78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0.1436238936</v>
      </c>
      <c r="AD92">
        <f t="shared" si="4"/>
        <v>16.177273106399998</v>
      </c>
      <c r="AE92">
        <v>0</v>
      </c>
      <c r="AF92" s="26"/>
      <c r="AG92">
        <f t="shared" si="5"/>
        <v>16.177273106399998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14.540896999999999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3.52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0.15893589360000002</v>
      </c>
      <c r="AD93">
        <f t="shared" si="4"/>
        <v>17.901961106400002</v>
      </c>
      <c r="AE93">
        <v>0</v>
      </c>
      <c r="AF93" s="26"/>
      <c r="AG93">
        <f t="shared" si="5"/>
        <v>17.901961106400002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14.540896999999999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3.98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0.16298389359999998</v>
      </c>
      <c r="AD94">
        <f t="shared" si="4"/>
        <v>18.357913106399998</v>
      </c>
      <c r="AE94">
        <v>0</v>
      </c>
      <c r="AF94" s="26"/>
      <c r="AG94">
        <f t="shared" si="5"/>
        <v>18.357913106399998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14.540896999999999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5.08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0.17266389360000001</v>
      </c>
      <c r="AD95">
        <f t="shared" si="4"/>
        <v>19.4482331064</v>
      </c>
      <c r="AE95">
        <v>0</v>
      </c>
      <c r="AF95" s="26"/>
      <c r="AG95">
        <f t="shared" si="5"/>
        <v>19.4482331064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14.540896999999999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2.92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0.15365589360000001</v>
      </c>
      <c r="AD96">
        <f t="shared" si="4"/>
        <v>17.307241106399999</v>
      </c>
      <c r="AE96">
        <v>0</v>
      </c>
      <c r="AF96" s="26"/>
      <c r="AG96">
        <f t="shared" si="5"/>
        <v>17.307241106399999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14.540896999999999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3.67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0.1602558936</v>
      </c>
      <c r="AD97">
        <f t="shared" si="4"/>
        <v>18.050641106400001</v>
      </c>
      <c r="AE97">
        <v>0</v>
      </c>
      <c r="AF97" s="26"/>
      <c r="AG97">
        <f t="shared" si="5"/>
        <v>18.050641106400001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14.540896999999999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5.22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0.17389589360000002</v>
      </c>
      <c r="AD98">
        <f t="shared" si="4"/>
        <v>19.587001106399999</v>
      </c>
      <c r="AE98">
        <v>0</v>
      </c>
      <c r="AF98" s="26"/>
      <c r="AG98">
        <f t="shared" si="5"/>
        <v>19.587001106399999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0.34499774850000015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0.10941749999999999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3.9988541867999996E-3</v>
      </c>
      <c r="AD99">
        <f t="shared" si="6"/>
        <v>0.45041639431320007</v>
      </c>
      <c r="AE99">
        <f t="shared" ref="AE99:AR99" si="8">SUM(AE3:AE98)/4000</f>
        <v>0</v>
      </c>
      <c r="AG99">
        <f t="shared" si="8"/>
        <v>0.45041639431320007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44814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'[1]10'!B5</f>
        <v>120</v>
      </c>
      <c r="C3" s="16">
        <f>'[1]10'!C5</f>
        <v>0</v>
      </c>
      <c r="D3" s="16">
        <f>'[1]10'!D5</f>
        <v>200</v>
      </c>
      <c r="E3" s="16">
        <f>'[1]10'!E5</f>
        <v>0</v>
      </c>
      <c r="F3" s="15">
        <f>SUM(B3:E3)</f>
        <v>320</v>
      </c>
      <c r="G3" s="15">
        <f>'[1]10'!H5</f>
        <v>120</v>
      </c>
      <c r="H3" s="16">
        <f>'[1]10'!I5</f>
        <v>0</v>
      </c>
      <c r="I3" s="16">
        <f>'[1]10'!J5</f>
        <v>32</v>
      </c>
      <c r="J3" s="16">
        <f>'[1]10'!K5</f>
        <v>0</v>
      </c>
      <c r="K3" s="15">
        <f>SUM(G3:J3)</f>
        <v>152</v>
      </c>
      <c r="L3" s="18">
        <f>frq!C3</f>
        <v>1</v>
      </c>
      <c r="M3" s="16">
        <f t="shared" ref="M3:M34" si="0">IF($L3=1,G3,IF(AND($L3=0.985,G3&gt;0.985*B3),B3*0.985,IF(AND($L3=0.965,G3&gt;0.965*B3),0.965*B3,G3)))</f>
        <v>120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32</v>
      </c>
      <c r="P3" s="16">
        <f t="shared" ref="P3:P34" si="3">IF($L3=1,J3,IF(AND($L3=0.985,J3&gt;0.985*E3),E3*0.985,IF(AND($L3=0.965,J3&gt;0.965*E3),0.965*E3,J3)))</f>
        <v>0</v>
      </c>
      <c r="Q3" s="17">
        <f>SUM(M3:P3)</f>
        <v>152</v>
      </c>
    </row>
    <row r="4" spans="1:18">
      <c r="A4" s="8" t="s">
        <v>46</v>
      </c>
      <c r="B4" s="15">
        <f>'[1]10'!B6</f>
        <v>120</v>
      </c>
      <c r="C4" s="16">
        <f>'[1]10'!C6</f>
        <v>0</v>
      </c>
      <c r="D4" s="16">
        <f>'[1]10'!D6</f>
        <v>200</v>
      </c>
      <c r="E4" s="16">
        <f>'[1]10'!E6</f>
        <v>0</v>
      </c>
      <c r="F4" s="15">
        <f>SUM(B4:E4)</f>
        <v>320</v>
      </c>
      <c r="G4" s="15">
        <f>'[1]10'!H6</f>
        <v>120</v>
      </c>
      <c r="H4" s="16">
        <f>'[1]10'!I6</f>
        <v>0</v>
      </c>
      <c r="I4" s="16">
        <f>'[1]10'!J6</f>
        <v>32</v>
      </c>
      <c r="J4" s="16">
        <f>'[1]10'!K6</f>
        <v>0</v>
      </c>
      <c r="K4" s="15">
        <f t="shared" ref="K4:K67" si="4">SUM(G4:J4)</f>
        <v>152</v>
      </c>
      <c r="L4" s="18">
        <f>frq!C4</f>
        <v>1</v>
      </c>
      <c r="M4" s="16">
        <f t="shared" si="0"/>
        <v>120</v>
      </c>
      <c r="N4" s="16">
        <f t="shared" si="1"/>
        <v>0</v>
      </c>
      <c r="O4" s="16">
        <f t="shared" si="2"/>
        <v>32</v>
      </c>
      <c r="P4" s="16">
        <f t="shared" si="3"/>
        <v>0</v>
      </c>
      <c r="Q4" s="17">
        <f t="shared" ref="Q4:Q67" si="5">SUM(M4:P4)</f>
        <v>152</v>
      </c>
    </row>
    <row r="5" spans="1:18">
      <c r="A5" s="8" t="s">
        <v>47</v>
      </c>
      <c r="B5" s="15">
        <f>'[1]10'!B7</f>
        <v>120</v>
      </c>
      <c r="C5" s="16">
        <f>'[1]10'!C7</f>
        <v>0</v>
      </c>
      <c r="D5" s="16">
        <f>'[1]10'!D7</f>
        <v>200</v>
      </c>
      <c r="E5" s="16">
        <f>'[1]10'!E7</f>
        <v>0</v>
      </c>
      <c r="F5" s="15">
        <f t="shared" ref="F5:F68" si="6">SUM(B5:E5)</f>
        <v>320</v>
      </c>
      <c r="G5" s="15">
        <f>'[1]10'!H7</f>
        <v>120</v>
      </c>
      <c r="H5" s="16">
        <f>'[1]10'!I7</f>
        <v>0</v>
      </c>
      <c r="I5" s="16">
        <f>'[1]10'!J7</f>
        <v>32</v>
      </c>
      <c r="J5" s="16">
        <f>'[1]10'!K7</f>
        <v>0</v>
      </c>
      <c r="K5" s="15">
        <f t="shared" si="4"/>
        <v>152</v>
      </c>
      <c r="L5" s="18">
        <f>frq!C5</f>
        <v>1</v>
      </c>
      <c r="M5" s="16">
        <f t="shared" si="0"/>
        <v>120</v>
      </c>
      <c r="N5" s="16">
        <f t="shared" si="1"/>
        <v>0</v>
      </c>
      <c r="O5" s="16">
        <f t="shared" si="2"/>
        <v>32</v>
      </c>
      <c r="P5" s="16">
        <f t="shared" si="3"/>
        <v>0</v>
      </c>
      <c r="Q5" s="17">
        <f t="shared" si="5"/>
        <v>152</v>
      </c>
      <c r="R5" s="168"/>
    </row>
    <row r="6" spans="1:18">
      <c r="A6" s="8" t="s">
        <v>48</v>
      </c>
      <c r="B6" s="15">
        <f>'[1]10'!B8</f>
        <v>120</v>
      </c>
      <c r="C6" s="16">
        <f>'[1]10'!C8</f>
        <v>0</v>
      </c>
      <c r="D6" s="16">
        <f>'[1]10'!D8</f>
        <v>200</v>
      </c>
      <c r="E6" s="16">
        <f>'[1]10'!E8</f>
        <v>0</v>
      </c>
      <c r="F6" s="15">
        <f t="shared" si="6"/>
        <v>320</v>
      </c>
      <c r="G6" s="15">
        <f>'[1]10'!H8</f>
        <v>120</v>
      </c>
      <c r="H6" s="16">
        <f>'[1]10'!I8</f>
        <v>0</v>
      </c>
      <c r="I6" s="16">
        <f>'[1]10'!J8</f>
        <v>32</v>
      </c>
      <c r="J6" s="16">
        <f>'[1]10'!K8</f>
        <v>0</v>
      </c>
      <c r="K6" s="15">
        <f t="shared" si="4"/>
        <v>152</v>
      </c>
      <c r="L6" s="18">
        <f>frq!C6</f>
        <v>1</v>
      </c>
      <c r="M6" s="16">
        <f t="shared" si="0"/>
        <v>120</v>
      </c>
      <c r="N6" s="16">
        <f t="shared" si="1"/>
        <v>0</v>
      </c>
      <c r="O6" s="16">
        <f t="shared" si="2"/>
        <v>32</v>
      </c>
      <c r="P6" s="16">
        <f t="shared" si="3"/>
        <v>0</v>
      </c>
      <c r="Q6" s="17">
        <f t="shared" si="5"/>
        <v>152</v>
      </c>
    </row>
    <row r="7" spans="1:18">
      <c r="A7" s="8" t="s">
        <v>49</v>
      </c>
      <c r="B7" s="15">
        <f>'[1]10'!B9</f>
        <v>120</v>
      </c>
      <c r="C7" s="16">
        <f>'[1]10'!C9</f>
        <v>0</v>
      </c>
      <c r="D7" s="16">
        <f>'[1]10'!D9</f>
        <v>200</v>
      </c>
      <c r="E7" s="16">
        <f>'[1]10'!E9</f>
        <v>0</v>
      </c>
      <c r="F7" s="15">
        <f t="shared" si="6"/>
        <v>320</v>
      </c>
      <c r="G7" s="15">
        <f>'[1]10'!H9</f>
        <v>120</v>
      </c>
      <c r="H7" s="16">
        <f>'[1]10'!I9</f>
        <v>0</v>
      </c>
      <c r="I7" s="16">
        <f>'[1]10'!J9</f>
        <v>32</v>
      </c>
      <c r="J7" s="16">
        <f>'[1]10'!K9</f>
        <v>0</v>
      </c>
      <c r="K7" s="15">
        <f t="shared" si="4"/>
        <v>152</v>
      </c>
      <c r="L7" s="18">
        <f>frq!C7</f>
        <v>1</v>
      </c>
      <c r="M7" s="16">
        <f t="shared" si="0"/>
        <v>120</v>
      </c>
      <c r="N7" s="16">
        <f t="shared" si="1"/>
        <v>0</v>
      </c>
      <c r="O7" s="16">
        <f t="shared" si="2"/>
        <v>32</v>
      </c>
      <c r="P7" s="16">
        <f t="shared" si="3"/>
        <v>0</v>
      </c>
      <c r="Q7" s="17">
        <f t="shared" si="5"/>
        <v>152</v>
      </c>
    </row>
    <row r="8" spans="1:18">
      <c r="A8" s="8" t="s">
        <v>50</v>
      </c>
      <c r="B8" s="15">
        <f>'[1]10'!B10</f>
        <v>120</v>
      </c>
      <c r="C8" s="16">
        <f>'[1]10'!C10</f>
        <v>0</v>
      </c>
      <c r="D8" s="16">
        <f>'[1]10'!D10</f>
        <v>200</v>
      </c>
      <c r="E8" s="16">
        <f>'[1]10'!E10</f>
        <v>0</v>
      </c>
      <c r="F8" s="15">
        <f t="shared" si="6"/>
        <v>320</v>
      </c>
      <c r="G8" s="15">
        <f>'[1]10'!H10</f>
        <v>120</v>
      </c>
      <c r="H8" s="16">
        <f>'[1]10'!I10</f>
        <v>0</v>
      </c>
      <c r="I8" s="16">
        <f>'[1]10'!J10</f>
        <v>32</v>
      </c>
      <c r="J8" s="16">
        <f>'[1]10'!K10</f>
        <v>0</v>
      </c>
      <c r="K8" s="15">
        <f t="shared" si="4"/>
        <v>152</v>
      </c>
      <c r="L8" s="18">
        <f>frq!C8</f>
        <v>1</v>
      </c>
      <c r="M8" s="16">
        <f t="shared" si="0"/>
        <v>120</v>
      </c>
      <c r="N8" s="16">
        <f t="shared" si="1"/>
        <v>0</v>
      </c>
      <c r="O8" s="16">
        <f t="shared" si="2"/>
        <v>32</v>
      </c>
      <c r="P8" s="16">
        <f t="shared" si="3"/>
        <v>0</v>
      </c>
      <c r="Q8" s="17">
        <f t="shared" si="5"/>
        <v>152</v>
      </c>
    </row>
    <row r="9" spans="1:18">
      <c r="A9" s="8" t="s">
        <v>51</v>
      </c>
      <c r="B9" s="15">
        <f>'[1]10'!B11</f>
        <v>120</v>
      </c>
      <c r="C9" s="16">
        <f>'[1]10'!C11</f>
        <v>0</v>
      </c>
      <c r="D9" s="16">
        <f>'[1]10'!D11</f>
        <v>200</v>
      </c>
      <c r="E9" s="16">
        <f>'[1]10'!E11</f>
        <v>0</v>
      </c>
      <c r="F9" s="15">
        <f t="shared" si="6"/>
        <v>320</v>
      </c>
      <c r="G9" s="15">
        <f>'[1]10'!H11</f>
        <v>120</v>
      </c>
      <c r="H9" s="16">
        <f>'[1]10'!I11</f>
        <v>0</v>
      </c>
      <c r="I9" s="16">
        <f>'[1]10'!J11</f>
        <v>32</v>
      </c>
      <c r="J9" s="16">
        <f>'[1]10'!K11</f>
        <v>0</v>
      </c>
      <c r="K9" s="15">
        <f t="shared" si="4"/>
        <v>152</v>
      </c>
      <c r="L9" s="18">
        <f>frq!C9</f>
        <v>1</v>
      </c>
      <c r="M9" s="16">
        <f t="shared" si="0"/>
        <v>120</v>
      </c>
      <c r="N9" s="16">
        <f t="shared" si="1"/>
        <v>0</v>
      </c>
      <c r="O9" s="16">
        <f t="shared" si="2"/>
        <v>32</v>
      </c>
      <c r="P9" s="16">
        <f t="shared" si="3"/>
        <v>0</v>
      </c>
      <c r="Q9" s="17">
        <f t="shared" si="5"/>
        <v>152</v>
      </c>
    </row>
    <row r="10" spans="1:18">
      <c r="A10" s="8" t="s">
        <v>52</v>
      </c>
      <c r="B10" s="15">
        <f>'[1]10'!B12</f>
        <v>120</v>
      </c>
      <c r="C10" s="16">
        <f>'[1]10'!C12</f>
        <v>0</v>
      </c>
      <c r="D10" s="16">
        <f>'[1]10'!D12</f>
        <v>200</v>
      </c>
      <c r="E10" s="16">
        <f>'[1]10'!E12</f>
        <v>0</v>
      </c>
      <c r="F10" s="15">
        <f t="shared" si="6"/>
        <v>320</v>
      </c>
      <c r="G10" s="15">
        <f>'[1]10'!H12</f>
        <v>120</v>
      </c>
      <c r="H10" s="16">
        <f>'[1]10'!I12</f>
        <v>0</v>
      </c>
      <c r="I10" s="16">
        <f>'[1]10'!J12</f>
        <v>32</v>
      </c>
      <c r="J10" s="16">
        <f>'[1]10'!K12</f>
        <v>0</v>
      </c>
      <c r="K10" s="15">
        <f t="shared" si="4"/>
        <v>152</v>
      </c>
      <c r="L10" s="18">
        <f>frq!C10</f>
        <v>1</v>
      </c>
      <c r="M10" s="16">
        <f t="shared" si="0"/>
        <v>120</v>
      </c>
      <c r="N10" s="16">
        <f t="shared" si="1"/>
        <v>0</v>
      </c>
      <c r="O10" s="16">
        <f t="shared" si="2"/>
        <v>32</v>
      </c>
      <c r="P10" s="16">
        <f t="shared" si="3"/>
        <v>0</v>
      </c>
      <c r="Q10" s="17">
        <f t="shared" si="5"/>
        <v>152</v>
      </c>
    </row>
    <row r="11" spans="1:18">
      <c r="A11" s="8" t="s">
        <v>53</v>
      </c>
      <c r="B11" s="15">
        <f>'[1]10'!B13</f>
        <v>120</v>
      </c>
      <c r="C11" s="16">
        <f>'[1]10'!C13</f>
        <v>0</v>
      </c>
      <c r="D11" s="16">
        <f>'[1]10'!D13</f>
        <v>200</v>
      </c>
      <c r="E11" s="16">
        <f>'[1]10'!E13</f>
        <v>0</v>
      </c>
      <c r="F11" s="15">
        <f t="shared" si="6"/>
        <v>320</v>
      </c>
      <c r="G11" s="15">
        <f>'[1]10'!H13</f>
        <v>120</v>
      </c>
      <c r="H11" s="16">
        <f>'[1]10'!I13</f>
        <v>0</v>
      </c>
      <c r="I11" s="16">
        <f>'[1]10'!J13</f>
        <v>32</v>
      </c>
      <c r="J11" s="16">
        <f>'[1]10'!K13</f>
        <v>0</v>
      </c>
      <c r="K11" s="15">
        <f t="shared" si="4"/>
        <v>152</v>
      </c>
      <c r="L11" s="18">
        <f>frq!C11</f>
        <v>1</v>
      </c>
      <c r="M11" s="16">
        <f t="shared" si="0"/>
        <v>120</v>
      </c>
      <c r="N11" s="16">
        <f t="shared" si="1"/>
        <v>0</v>
      </c>
      <c r="O11" s="16">
        <f t="shared" si="2"/>
        <v>32</v>
      </c>
      <c r="P11" s="16">
        <f t="shared" si="3"/>
        <v>0</v>
      </c>
      <c r="Q11" s="17">
        <f t="shared" si="5"/>
        <v>152</v>
      </c>
    </row>
    <row r="12" spans="1:18">
      <c r="A12" s="8" t="s">
        <v>54</v>
      </c>
      <c r="B12" s="15">
        <f>'[1]10'!B14</f>
        <v>120</v>
      </c>
      <c r="C12" s="16">
        <f>'[1]10'!C14</f>
        <v>0</v>
      </c>
      <c r="D12" s="16">
        <f>'[1]10'!D14</f>
        <v>200</v>
      </c>
      <c r="E12" s="16">
        <f>'[1]10'!E14</f>
        <v>0</v>
      </c>
      <c r="F12" s="15">
        <f t="shared" si="6"/>
        <v>320</v>
      </c>
      <c r="G12" s="15">
        <f>'[1]10'!H14</f>
        <v>120</v>
      </c>
      <c r="H12" s="16">
        <f>'[1]10'!I14</f>
        <v>0</v>
      </c>
      <c r="I12" s="16">
        <f>'[1]10'!J14</f>
        <v>32</v>
      </c>
      <c r="J12" s="16">
        <f>'[1]10'!K14</f>
        <v>0</v>
      </c>
      <c r="K12" s="15">
        <f t="shared" si="4"/>
        <v>152</v>
      </c>
      <c r="L12" s="18">
        <f>frq!C12</f>
        <v>1</v>
      </c>
      <c r="M12" s="16">
        <f t="shared" si="0"/>
        <v>120</v>
      </c>
      <c r="N12" s="16">
        <f t="shared" si="1"/>
        <v>0</v>
      </c>
      <c r="O12" s="16">
        <f t="shared" si="2"/>
        <v>32</v>
      </c>
      <c r="P12" s="16">
        <f t="shared" si="3"/>
        <v>0</v>
      </c>
      <c r="Q12" s="17">
        <f t="shared" si="5"/>
        <v>152</v>
      </c>
    </row>
    <row r="13" spans="1:18">
      <c r="A13" s="8" t="s">
        <v>55</v>
      </c>
      <c r="B13" s="15">
        <f>'[1]10'!B15</f>
        <v>120</v>
      </c>
      <c r="C13" s="16">
        <f>'[1]10'!C15</f>
        <v>0</v>
      </c>
      <c r="D13" s="16">
        <f>'[1]10'!D15</f>
        <v>200</v>
      </c>
      <c r="E13" s="16">
        <f>'[1]10'!E15</f>
        <v>0</v>
      </c>
      <c r="F13" s="15">
        <f t="shared" si="6"/>
        <v>320</v>
      </c>
      <c r="G13" s="15">
        <f>'[1]10'!H15</f>
        <v>120</v>
      </c>
      <c r="H13" s="16">
        <f>'[1]10'!I15</f>
        <v>0</v>
      </c>
      <c r="I13" s="16">
        <f>'[1]10'!J15</f>
        <v>32</v>
      </c>
      <c r="J13" s="16">
        <f>'[1]10'!K15</f>
        <v>0</v>
      </c>
      <c r="K13" s="15">
        <f t="shared" si="4"/>
        <v>152</v>
      </c>
      <c r="L13" s="18">
        <f>frq!C13</f>
        <v>1</v>
      </c>
      <c r="M13" s="16">
        <f t="shared" si="0"/>
        <v>120</v>
      </c>
      <c r="N13" s="16">
        <f t="shared" si="1"/>
        <v>0</v>
      </c>
      <c r="O13" s="16">
        <f t="shared" si="2"/>
        <v>32</v>
      </c>
      <c r="P13" s="16">
        <f t="shared" si="3"/>
        <v>0</v>
      </c>
      <c r="Q13" s="17">
        <f t="shared" si="5"/>
        <v>152</v>
      </c>
    </row>
    <row r="14" spans="1:18">
      <c r="A14" s="8" t="s">
        <v>56</v>
      </c>
      <c r="B14" s="15">
        <f>'[1]10'!B16</f>
        <v>120</v>
      </c>
      <c r="C14" s="16">
        <f>'[1]10'!C16</f>
        <v>0</v>
      </c>
      <c r="D14" s="16">
        <f>'[1]10'!D16</f>
        <v>200</v>
      </c>
      <c r="E14" s="16">
        <f>'[1]10'!E16</f>
        <v>0</v>
      </c>
      <c r="F14" s="15">
        <f t="shared" si="6"/>
        <v>320</v>
      </c>
      <c r="G14" s="15">
        <f>'[1]10'!H16</f>
        <v>120</v>
      </c>
      <c r="H14" s="16">
        <f>'[1]10'!I16</f>
        <v>0</v>
      </c>
      <c r="I14" s="16">
        <f>'[1]10'!J16</f>
        <v>32</v>
      </c>
      <c r="J14" s="16">
        <f>'[1]10'!K16</f>
        <v>0</v>
      </c>
      <c r="K14" s="15">
        <f t="shared" si="4"/>
        <v>152</v>
      </c>
      <c r="L14" s="18">
        <f>frq!C14</f>
        <v>1</v>
      </c>
      <c r="M14" s="16">
        <f t="shared" si="0"/>
        <v>120</v>
      </c>
      <c r="N14" s="16">
        <f t="shared" si="1"/>
        <v>0</v>
      </c>
      <c r="O14" s="16">
        <f t="shared" si="2"/>
        <v>32</v>
      </c>
      <c r="P14" s="16">
        <f t="shared" si="3"/>
        <v>0</v>
      </c>
      <c r="Q14" s="17">
        <f t="shared" si="5"/>
        <v>152</v>
      </c>
    </row>
    <row r="15" spans="1:18">
      <c r="A15" s="8" t="s">
        <v>57</v>
      </c>
      <c r="B15" s="15">
        <f>'[1]10'!B17</f>
        <v>120</v>
      </c>
      <c r="C15" s="16">
        <f>'[1]10'!C17</f>
        <v>0</v>
      </c>
      <c r="D15" s="16">
        <f>'[1]10'!D17</f>
        <v>200</v>
      </c>
      <c r="E15" s="16">
        <f>'[1]10'!E17</f>
        <v>0</v>
      </c>
      <c r="F15" s="15">
        <f t="shared" si="6"/>
        <v>320</v>
      </c>
      <c r="G15" s="15">
        <f>'[1]10'!H17</f>
        <v>120</v>
      </c>
      <c r="H15" s="16">
        <f>'[1]10'!I17</f>
        <v>0</v>
      </c>
      <c r="I15" s="16">
        <f>'[1]10'!J17</f>
        <v>32</v>
      </c>
      <c r="J15" s="16">
        <f>'[1]10'!K17</f>
        <v>0</v>
      </c>
      <c r="K15" s="15">
        <f t="shared" si="4"/>
        <v>152</v>
      </c>
      <c r="L15" s="18">
        <f>frq!C15</f>
        <v>1</v>
      </c>
      <c r="M15" s="16">
        <f t="shared" si="0"/>
        <v>120</v>
      </c>
      <c r="N15" s="16">
        <f t="shared" si="1"/>
        <v>0</v>
      </c>
      <c r="O15" s="16">
        <f t="shared" si="2"/>
        <v>32</v>
      </c>
      <c r="P15" s="16">
        <f t="shared" si="3"/>
        <v>0</v>
      </c>
      <c r="Q15" s="17">
        <f t="shared" si="5"/>
        <v>152</v>
      </c>
    </row>
    <row r="16" spans="1:18">
      <c r="A16" s="8" t="s">
        <v>58</v>
      </c>
      <c r="B16" s="15">
        <f>'[1]10'!B18</f>
        <v>120</v>
      </c>
      <c r="C16" s="16">
        <f>'[1]10'!C18</f>
        <v>0</v>
      </c>
      <c r="D16" s="16">
        <f>'[1]10'!D18</f>
        <v>200</v>
      </c>
      <c r="E16" s="16">
        <f>'[1]10'!E18</f>
        <v>0</v>
      </c>
      <c r="F16" s="15">
        <f t="shared" si="6"/>
        <v>320</v>
      </c>
      <c r="G16" s="15">
        <f>'[1]10'!H18</f>
        <v>120</v>
      </c>
      <c r="H16" s="16">
        <f>'[1]10'!I18</f>
        <v>0</v>
      </c>
      <c r="I16" s="16">
        <f>'[1]10'!J18</f>
        <v>32</v>
      </c>
      <c r="J16" s="16">
        <f>'[1]10'!K18</f>
        <v>0</v>
      </c>
      <c r="K16" s="15">
        <f t="shared" si="4"/>
        <v>152</v>
      </c>
      <c r="L16" s="18">
        <f>frq!C16</f>
        <v>1</v>
      </c>
      <c r="M16" s="16">
        <f t="shared" si="0"/>
        <v>120</v>
      </c>
      <c r="N16" s="16">
        <f t="shared" si="1"/>
        <v>0</v>
      </c>
      <c r="O16" s="16">
        <f t="shared" si="2"/>
        <v>32</v>
      </c>
      <c r="P16" s="16">
        <f t="shared" si="3"/>
        <v>0</v>
      </c>
      <c r="Q16" s="17">
        <f t="shared" si="5"/>
        <v>152</v>
      </c>
    </row>
    <row r="17" spans="1:17">
      <c r="A17" s="8" t="s">
        <v>59</v>
      </c>
      <c r="B17" s="15">
        <f>'[1]10'!B19</f>
        <v>120</v>
      </c>
      <c r="C17" s="16">
        <f>'[1]10'!C19</f>
        <v>0</v>
      </c>
      <c r="D17" s="16">
        <f>'[1]10'!D19</f>
        <v>200</v>
      </c>
      <c r="E17" s="16">
        <f>'[1]10'!E19</f>
        <v>0</v>
      </c>
      <c r="F17" s="15">
        <f t="shared" si="6"/>
        <v>320</v>
      </c>
      <c r="G17" s="15">
        <f>'[1]10'!H19</f>
        <v>120</v>
      </c>
      <c r="H17" s="16">
        <f>'[1]10'!I19</f>
        <v>0</v>
      </c>
      <c r="I17" s="16">
        <f>'[1]10'!J19</f>
        <v>34</v>
      </c>
      <c r="J17" s="16">
        <f>'[1]10'!K19</f>
        <v>0</v>
      </c>
      <c r="K17" s="15">
        <f t="shared" si="4"/>
        <v>154</v>
      </c>
      <c r="L17" s="18">
        <f>frq!C17</f>
        <v>1</v>
      </c>
      <c r="M17" s="16">
        <f t="shared" si="0"/>
        <v>120</v>
      </c>
      <c r="N17" s="16">
        <f t="shared" si="1"/>
        <v>0</v>
      </c>
      <c r="O17" s="16">
        <f t="shared" si="2"/>
        <v>34</v>
      </c>
      <c r="P17" s="16">
        <f t="shared" si="3"/>
        <v>0</v>
      </c>
      <c r="Q17" s="17">
        <f t="shared" si="5"/>
        <v>154</v>
      </c>
    </row>
    <row r="18" spans="1:17">
      <c r="A18" s="8" t="s">
        <v>60</v>
      </c>
      <c r="B18" s="15">
        <f>'[1]10'!B20</f>
        <v>120</v>
      </c>
      <c r="C18" s="16">
        <f>'[1]10'!C20</f>
        <v>0</v>
      </c>
      <c r="D18" s="16">
        <f>'[1]10'!D20</f>
        <v>200</v>
      </c>
      <c r="E18" s="16">
        <f>'[1]10'!E20</f>
        <v>0</v>
      </c>
      <c r="F18" s="15">
        <f t="shared" si="6"/>
        <v>320</v>
      </c>
      <c r="G18" s="15">
        <f>'[1]10'!H20</f>
        <v>120</v>
      </c>
      <c r="H18" s="16">
        <f>'[1]10'!I20</f>
        <v>0</v>
      </c>
      <c r="I18" s="16">
        <f>'[1]10'!J20</f>
        <v>34</v>
      </c>
      <c r="J18" s="16">
        <f>'[1]10'!K20</f>
        <v>0</v>
      </c>
      <c r="K18" s="15">
        <f t="shared" si="4"/>
        <v>154</v>
      </c>
      <c r="L18" s="18">
        <f>frq!C18</f>
        <v>1</v>
      </c>
      <c r="M18" s="16">
        <f t="shared" si="0"/>
        <v>120</v>
      </c>
      <c r="N18" s="16">
        <f t="shared" si="1"/>
        <v>0</v>
      </c>
      <c r="O18" s="16">
        <f t="shared" si="2"/>
        <v>34</v>
      </c>
      <c r="P18" s="16">
        <f t="shared" si="3"/>
        <v>0</v>
      </c>
      <c r="Q18" s="17">
        <f t="shared" si="5"/>
        <v>154</v>
      </c>
    </row>
    <row r="19" spans="1:17">
      <c r="A19" s="8" t="s">
        <v>61</v>
      </c>
      <c r="B19" s="15">
        <f>'[1]10'!B21</f>
        <v>120</v>
      </c>
      <c r="C19" s="16">
        <f>'[1]10'!C21</f>
        <v>0</v>
      </c>
      <c r="D19" s="16">
        <f>'[1]10'!D21</f>
        <v>200</v>
      </c>
      <c r="E19" s="16">
        <f>'[1]10'!E21</f>
        <v>0</v>
      </c>
      <c r="F19" s="15">
        <f t="shared" si="6"/>
        <v>320</v>
      </c>
      <c r="G19" s="15">
        <f>'[1]10'!H21</f>
        <v>120</v>
      </c>
      <c r="H19" s="16">
        <f>'[1]10'!I21</f>
        <v>0</v>
      </c>
      <c r="I19" s="16">
        <f>'[1]10'!J21</f>
        <v>34</v>
      </c>
      <c r="J19" s="16">
        <f>'[1]10'!K21</f>
        <v>0</v>
      </c>
      <c r="K19" s="15">
        <f t="shared" si="4"/>
        <v>154</v>
      </c>
      <c r="L19" s="18">
        <f>frq!C19</f>
        <v>1</v>
      </c>
      <c r="M19" s="16">
        <f t="shared" si="0"/>
        <v>120</v>
      </c>
      <c r="N19" s="16">
        <f t="shared" si="1"/>
        <v>0</v>
      </c>
      <c r="O19" s="16">
        <f t="shared" si="2"/>
        <v>34</v>
      </c>
      <c r="P19" s="16">
        <f t="shared" si="3"/>
        <v>0</v>
      </c>
      <c r="Q19" s="17">
        <f t="shared" si="5"/>
        <v>154</v>
      </c>
    </row>
    <row r="20" spans="1:17">
      <c r="A20" s="8" t="s">
        <v>62</v>
      </c>
      <c r="B20" s="15">
        <f>'[1]10'!B22</f>
        <v>120</v>
      </c>
      <c r="C20" s="16">
        <f>'[1]10'!C22</f>
        <v>0</v>
      </c>
      <c r="D20" s="16">
        <f>'[1]10'!D22</f>
        <v>200</v>
      </c>
      <c r="E20" s="16">
        <f>'[1]10'!E22</f>
        <v>0</v>
      </c>
      <c r="F20" s="15">
        <f t="shared" si="6"/>
        <v>320</v>
      </c>
      <c r="G20" s="15">
        <f>'[1]10'!H22</f>
        <v>120</v>
      </c>
      <c r="H20" s="16">
        <f>'[1]10'!I22</f>
        <v>0</v>
      </c>
      <c r="I20" s="16">
        <f>'[1]10'!J22</f>
        <v>34</v>
      </c>
      <c r="J20" s="16">
        <f>'[1]10'!K22</f>
        <v>0</v>
      </c>
      <c r="K20" s="15">
        <f t="shared" si="4"/>
        <v>154</v>
      </c>
      <c r="L20" s="18">
        <f>frq!C20</f>
        <v>1</v>
      </c>
      <c r="M20" s="16">
        <f t="shared" si="0"/>
        <v>120</v>
      </c>
      <c r="N20" s="16">
        <f t="shared" si="1"/>
        <v>0</v>
      </c>
      <c r="O20" s="16">
        <f t="shared" si="2"/>
        <v>34</v>
      </c>
      <c r="P20" s="16">
        <f t="shared" si="3"/>
        <v>0</v>
      </c>
      <c r="Q20" s="17">
        <f t="shared" si="5"/>
        <v>154</v>
      </c>
    </row>
    <row r="21" spans="1:17">
      <c r="A21" s="8" t="s">
        <v>63</v>
      </c>
      <c r="B21" s="15">
        <f>'[1]10'!B23</f>
        <v>120</v>
      </c>
      <c r="C21" s="16">
        <f>'[1]10'!C23</f>
        <v>0</v>
      </c>
      <c r="D21" s="16">
        <f>'[1]10'!D23</f>
        <v>200</v>
      </c>
      <c r="E21" s="16">
        <f>'[1]10'!E23</f>
        <v>0</v>
      </c>
      <c r="F21" s="15">
        <f t="shared" si="6"/>
        <v>320</v>
      </c>
      <c r="G21" s="15">
        <f>'[1]10'!H23</f>
        <v>120</v>
      </c>
      <c r="H21" s="16">
        <f>'[1]10'!I23</f>
        <v>0</v>
      </c>
      <c r="I21" s="16">
        <f>'[1]10'!J23</f>
        <v>34</v>
      </c>
      <c r="J21" s="16">
        <f>'[1]10'!K23</f>
        <v>0</v>
      </c>
      <c r="K21" s="15">
        <f t="shared" si="4"/>
        <v>154</v>
      </c>
      <c r="L21" s="18">
        <f>frq!C21</f>
        <v>1</v>
      </c>
      <c r="M21" s="16">
        <f t="shared" si="0"/>
        <v>120</v>
      </c>
      <c r="N21" s="16">
        <f t="shared" si="1"/>
        <v>0</v>
      </c>
      <c r="O21" s="16">
        <f t="shared" si="2"/>
        <v>34</v>
      </c>
      <c r="P21" s="16">
        <f t="shared" si="3"/>
        <v>0</v>
      </c>
      <c r="Q21" s="17">
        <f t="shared" si="5"/>
        <v>154</v>
      </c>
    </row>
    <row r="22" spans="1:17">
      <c r="A22" s="8" t="s">
        <v>64</v>
      </c>
      <c r="B22" s="15">
        <f>'[1]10'!B24</f>
        <v>120</v>
      </c>
      <c r="C22" s="16">
        <f>'[1]10'!C24</f>
        <v>0</v>
      </c>
      <c r="D22" s="16">
        <f>'[1]10'!D24</f>
        <v>200</v>
      </c>
      <c r="E22" s="16">
        <f>'[1]10'!E24</f>
        <v>0</v>
      </c>
      <c r="F22" s="15">
        <f t="shared" si="6"/>
        <v>320</v>
      </c>
      <c r="G22" s="15">
        <f>'[1]10'!H24</f>
        <v>120</v>
      </c>
      <c r="H22" s="16">
        <f>'[1]10'!I24</f>
        <v>0</v>
      </c>
      <c r="I22" s="16">
        <f>'[1]10'!J24</f>
        <v>34</v>
      </c>
      <c r="J22" s="16">
        <f>'[1]10'!K24</f>
        <v>0</v>
      </c>
      <c r="K22" s="15">
        <f t="shared" si="4"/>
        <v>154</v>
      </c>
      <c r="L22" s="18">
        <f>frq!C22</f>
        <v>1</v>
      </c>
      <c r="M22" s="16">
        <f t="shared" si="0"/>
        <v>120</v>
      </c>
      <c r="N22" s="16">
        <f t="shared" si="1"/>
        <v>0</v>
      </c>
      <c r="O22" s="16">
        <f t="shared" si="2"/>
        <v>34</v>
      </c>
      <c r="P22" s="16">
        <f t="shared" si="3"/>
        <v>0</v>
      </c>
      <c r="Q22" s="17">
        <f t="shared" si="5"/>
        <v>154</v>
      </c>
    </row>
    <row r="23" spans="1:17">
      <c r="A23" s="8" t="s">
        <v>65</v>
      </c>
      <c r="B23" s="15">
        <f>'[1]10'!B25</f>
        <v>120</v>
      </c>
      <c r="C23" s="16">
        <f>'[1]10'!C25</f>
        <v>0</v>
      </c>
      <c r="D23" s="16">
        <f>'[1]10'!D25</f>
        <v>200</v>
      </c>
      <c r="E23" s="16">
        <f>'[1]10'!E25</f>
        <v>0</v>
      </c>
      <c r="F23" s="15">
        <f t="shared" si="6"/>
        <v>320</v>
      </c>
      <c r="G23" s="15">
        <f>'[1]10'!H25</f>
        <v>120</v>
      </c>
      <c r="H23" s="16">
        <f>'[1]10'!I25</f>
        <v>0</v>
      </c>
      <c r="I23" s="16">
        <f>'[1]10'!J25</f>
        <v>34</v>
      </c>
      <c r="J23" s="16">
        <f>'[1]10'!K25</f>
        <v>0</v>
      </c>
      <c r="K23" s="15">
        <f t="shared" si="4"/>
        <v>154</v>
      </c>
      <c r="L23" s="18">
        <f>frq!C23</f>
        <v>1</v>
      </c>
      <c r="M23" s="16">
        <f t="shared" si="0"/>
        <v>120</v>
      </c>
      <c r="N23" s="16">
        <f t="shared" si="1"/>
        <v>0</v>
      </c>
      <c r="O23" s="16">
        <f t="shared" si="2"/>
        <v>34</v>
      </c>
      <c r="P23" s="16">
        <f t="shared" si="3"/>
        <v>0</v>
      </c>
      <c r="Q23" s="17">
        <f t="shared" si="5"/>
        <v>154</v>
      </c>
    </row>
    <row r="24" spans="1:17">
      <c r="A24" s="8" t="s">
        <v>66</v>
      </c>
      <c r="B24" s="15">
        <f>'[1]10'!B26</f>
        <v>120</v>
      </c>
      <c r="C24" s="16">
        <f>'[1]10'!C26</f>
        <v>0</v>
      </c>
      <c r="D24" s="16">
        <f>'[1]10'!D26</f>
        <v>200</v>
      </c>
      <c r="E24" s="16">
        <f>'[1]10'!E26</f>
        <v>0</v>
      </c>
      <c r="F24" s="15">
        <f t="shared" si="6"/>
        <v>320</v>
      </c>
      <c r="G24" s="15">
        <f>'[1]10'!H26</f>
        <v>120</v>
      </c>
      <c r="H24" s="16">
        <f>'[1]10'!I26</f>
        <v>0</v>
      </c>
      <c r="I24" s="16">
        <f>'[1]10'!J26</f>
        <v>34</v>
      </c>
      <c r="J24" s="16">
        <f>'[1]10'!K26</f>
        <v>0</v>
      </c>
      <c r="K24" s="15">
        <f t="shared" si="4"/>
        <v>154</v>
      </c>
      <c r="L24" s="18">
        <f>frq!C24</f>
        <v>1</v>
      </c>
      <c r="M24" s="16">
        <f t="shared" si="0"/>
        <v>120</v>
      </c>
      <c r="N24" s="16">
        <f t="shared" si="1"/>
        <v>0</v>
      </c>
      <c r="O24" s="16">
        <f t="shared" si="2"/>
        <v>34</v>
      </c>
      <c r="P24" s="16">
        <f t="shared" si="3"/>
        <v>0</v>
      </c>
      <c r="Q24" s="17">
        <f t="shared" si="5"/>
        <v>154</v>
      </c>
    </row>
    <row r="25" spans="1:17">
      <c r="A25" s="8" t="s">
        <v>67</v>
      </c>
      <c r="B25" s="15">
        <f>'[1]10'!B27</f>
        <v>120</v>
      </c>
      <c r="C25" s="16">
        <f>'[1]10'!C27</f>
        <v>0</v>
      </c>
      <c r="D25" s="16">
        <f>'[1]10'!D27</f>
        <v>200</v>
      </c>
      <c r="E25" s="16">
        <f>'[1]10'!E27</f>
        <v>0</v>
      </c>
      <c r="F25" s="15">
        <f t="shared" si="6"/>
        <v>320</v>
      </c>
      <c r="G25" s="15">
        <f>'[1]10'!H27</f>
        <v>120</v>
      </c>
      <c r="H25" s="16">
        <f>'[1]10'!I27</f>
        <v>0</v>
      </c>
      <c r="I25" s="16">
        <f>'[1]10'!J27</f>
        <v>34</v>
      </c>
      <c r="J25" s="16">
        <f>'[1]10'!K27</f>
        <v>0</v>
      </c>
      <c r="K25" s="15">
        <f t="shared" si="4"/>
        <v>154</v>
      </c>
      <c r="L25" s="18">
        <f>frq!C25</f>
        <v>1</v>
      </c>
      <c r="M25" s="16">
        <f t="shared" si="0"/>
        <v>120</v>
      </c>
      <c r="N25" s="16">
        <f t="shared" si="1"/>
        <v>0</v>
      </c>
      <c r="O25" s="16">
        <f t="shared" si="2"/>
        <v>34</v>
      </c>
      <c r="P25" s="16">
        <f t="shared" si="3"/>
        <v>0</v>
      </c>
      <c r="Q25" s="17">
        <f t="shared" si="5"/>
        <v>154</v>
      </c>
    </row>
    <row r="26" spans="1:17">
      <c r="A26" s="8" t="s">
        <v>68</v>
      </c>
      <c r="B26" s="15">
        <f>'[1]10'!B28</f>
        <v>120</v>
      </c>
      <c r="C26" s="16">
        <f>'[1]10'!C28</f>
        <v>0</v>
      </c>
      <c r="D26" s="16">
        <f>'[1]10'!D28</f>
        <v>200</v>
      </c>
      <c r="E26" s="16">
        <f>'[1]10'!E28</f>
        <v>0</v>
      </c>
      <c r="F26" s="15">
        <f t="shared" si="6"/>
        <v>320</v>
      </c>
      <c r="G26" s="15">
        <f>'[1]10'!H28</f>
        <v>120</v>
      </c>
      <c r="H26" s="16">
        <f>'[1]10'!I28</f>
        <v>0</v>
      </c>
      <c r="I26" s="16">
        <f>'[1]10'!J28</f>
        <v>34</v>
      </c>
      <c r="J26" s="16">
        <f>'[1]10'!K28</f>
        <v>0</v>
      </c>
      <c r="K26" s="15">
        <f t="shared" si="4"/>
        <v>154</v>
      </c>
      <c r="L26" s="18">
        <f>frq!C26</f>
        <v>1</v>
      </c>
      <c r="M26" s="16">
        <f t="shared" si="0"/>
        <v>120</v>
      </c>
      <c r="N26" s="16">
        <f t="shared" si="1"/>
        <v>0</v>
      </c>
      <c r="O26" s="16">
        <f t="shared" si="2"/>
        <v>34</v>
      </c>
      <c r="P26" s="16">
        <f t="shared" si="3"/>
        <v>0</v>
      </c>
      <c r="Q26" s="17">
        <f t="shared" si="5"/>
        <v>154</v>
      </c>
    </row>
    <row r="27" spans="1:17">
      <c r="A27" s="8" t="s">
        <v>69</v>
      </c>
      <c r="B27" s="15">
        <f>'[1]10'!B29</f>
        <v>120</v>
      </c>
      <c r="C27" s="16">
        <f>'[1]10'!C29</f>
        <v>0</v>
      </c>
      <c r="D27" s="16">
        <f>'[1]10'!D29</f>
        <v>200</v>
      </c>
      <c r="E27" s="16">
        <f>'[1]10'!E29</f>
        <v>0</v>
      </c>
      <c r="F27" s="15">
        <f t="shared" si="6"/>
        <v>320</v>
      </c>
      <c r="G27" s="15">
        <f>'[1]10'!H29</f>
        <v>120</v>
      </c>
      <c r="H27" s="16">
        <f>'[1]10'!I29</f>
        <v>0</v>
      </c>
      <c r="I27" s="16">
        <f>'[1]10'!J29</f>
        <v>36</v>
      </c>
      <c r="J27" s="16">
        <f>'[1]10'!K29</f>
        <v>0</v>
      </c>
      <c r="K27" s="15">
        <f t="shared" si="4"/>
        <v>156</v>
      </c>
      <c r="L27" s="18">
        <f>frq!C27</f>
        <v>1</v>
      </c>
      <c r="M27" s="16">
        <f t="shared" si="0"/>
        <v>120</v>
      </c>
      <c r="N27" s="16">
        <f t="shared" si="1"/>
        <v>0</v>
      </c>
      <c r="O27" s="16">
        <f t="shared" si="2"/>
        <v>36</v>
      </c>
      <c r="P27" s="16">
        <f t="shared" si="3"/>
        <v>0</v>
      </c>
      <c r="Q27" s="17">
        <f t="shared" si="5"/>
        <v>156</v>
      </c>
    </row>
    <row r="28" spans="1:17">
      <c r="A28" s="8" t="s">
        <v>70</v>
      </c>
      <c r="B28" s="15">
        <f>'[1]10'!B30</f>
        <v>120</v>
      </c>
      <c r="C28" s="16">
        <f>'[1]10'!C30</f>
        <v>0</v>
      </c>
      <c r="D28" s="16">
        <f>'[1]10'!D30</f>
        <v>200</v>
      </c>
      <c r="E28" s="16">
        <f>'[1]10'!E30</f>
        <v>0</v>
      </c>
      <c r="F28" s="15">
        <f t="shared" si="6"/>
        <v>320</v>
      </c>
      <c r="G28" s="15">
        <f>'[1]10'!H30</f>
        <v>120</v>
      </c>
      <c r="H28" s="16">
        <f>'[1]10'!I30</f>
        <v>0</v>
      </c>
      <c r="I28" s="16">
        <f>'[1]10'!J30</f>
        <v>36</v>
      </c>
      <c r="J28" s="16">
        <f>'[1]10'!K30</f>
        <v>0</v>
      </c>
      <c r="K28" s="15">
        <f t="shared" si="4"/>
        <v>156</v>
      </c>
      <c r="L28" s="18">
        <f>frq!C28</f>
        <v>1</v>
      </c>
      <c r="M28" s="16">
        <f t="shared" si="0"/>
        <v>120</v>
      </c>
      <c r="N28" s="16">
        <f t="shared" si="1"/>
        <v>0</v>
      </c>
      <c r="O28" s="16">
        <f t="shared" si="2"/>
        <v>36</v>
      </c>
      <c r="P28" s="16">
        <f t="shared" si="3"/>
        <v>0</v>
      </c>
      <c r="Q28" s="17">
        <f t="shared" si="5"/>
        <v>156</v>
      </c>
    </row>
    <row r="29" spans="1:17">
      <c r="A29" s="8" t="s">
        <v>71</v>
      </c>
      <c r="B29" s="15">
        <f>'[1]10'!B31</f>
        <v>120</v>
      </c>
      <c r="C29" s="16">
        <f>'[1]10'!C31</f>
        <v>0</v>
      </c>
      <c r="D29" s="16">
        <f>'[1]10'!D31</f>
        <v>200</v>
      </c>
      <c r="E29" s="16">
        <f>'[1]10'!E31</f>
        <v>0</v>
      </c>
      <c r="F29" s="15">
        <f t="shared" si="6"/>
        <v>320</v>
      </c>
      <c r="G29" s="15">
        <f>'[1]10'!H31</f>
        <v>120</v>
      </c>
      <c r="H29" s="16">
        <f>'[1]10'!I31</f>
        <v>0</v>
      </c>
      <c r="I29" s="16">
        <f>'[1]10'!J31</f>
        <v>36</v>
      </c>
      <c r="J29" s="16">
        <f>'[1]10'!K31</f>
        <v>0</v>
      </c>
      <c r="K29" s="15">
        <f t="shared" si="4"/>
        <v>156</v>
      </c>
      <c r="L29" s="18">
        <f>frq!C29</f>
        <v>1</v>
      </c>
      <c r="M29" s="16">
        <f t="shared" si="0"/>
        <v>120</v>
      </c>
      <c r="N29" s="16">
        <f t="shared" si="1"/>
        <v>0</v>
      </c>
      <c r="O29" s="16">
        <f t="shared" si="2"/>
        <v>36</v>
      </c>
      <c r="P29" s="16">
        <f t="shared" si="3"/>
        <v>0</v>
      </c>
      <c r="Q29" s="17">
        <f t="shared" si="5"/>
        <v>156</v>
      </c>
    </row>
    <row r="30" spans="1:17">
      <c r="A30" s="8" t="s">
        <v>72</v>
      </c>
      <c r="B30" s="15">
        <f>'[1]10'!B32</f>
        <v>120</v>
      </c>
      <c r="C30" s="16">
        <f>'[1]10'!C32</f>
        <v>0</v>
      </c>
      <c r="D30" s="16">
        <f>'[1]10'!D32</f>
        <v>200</v>
      </c>
      <c r="E30" s="16">
        <f>'[1]10'!E32</f>
        <v>0</v>
      </c>
      <c r="F30" s="15">
        <f t="shared" si="6"/>
        <v>320</v>
      </c>
      <c r="G30" s="15">
        <f>'[1]10'!H32</f>
        <v>120</v>
      </c>
      <c r="H30" s="16">
        <f>'[1]10'!I32</f>
        <v>0</v>
      </c>
      <c r="I30" s="16">
        <f>'[1]10'!J32</f>
        <v>36</v>
      </c>
      <c r="J30" s="16">
        <f>'[1]10'!K32</f>
        <v>0</v>
      </c>
      <c r="K30" s="15">
        <f t="shared" si="4"/>
        <v>156</v>
      </c>
      <c r="L30" s="18">
        <f>frq!C30</f>
        <v>1</v>
      </c>
      <c r="M30" s="16">
        <f t="shared" si="0"/>
        <v>120</v>
      </c>
      <c r="N30" s="16">
        <f t="shared" si="1"/>
        <v>0</v>
      </c>
      <c r="O30" s="16">
        <f t="shared" si="2"/>
        <v>36</v>
      </c>
      <c r="P30" s="16">
        <f t="shared" si="3"/>
        <v>0</v>
      </c>
      <c r="Q30" s="17">
        <f t="shared" si="5"/>
        <v>156</v>
      </c>
    </row>
    <row r="31" spans="1:17">
      <c r="A31" s="8" t="s">
        <v>73</v>
      </c>
      <c r="B31" s="15">
        <f>'[1]10'!B33</f>
        <v>120</v>
      </c>
      <c r="C31" s="16">
        <f>'[1]10'!C33</f>
        <v>0</v>
      </c>
      <c r="D31" s="16">
        <f>'[1]10'!D33</f>
        <v>200</v>
      </c>
      <c r="E31" s="16">
        <f>'[1]10'!E33</f>
        <v>0</v>
      </c>
      <c r="F31" s="15">
        <f t="shared" si="6"/>
        <v>320</v>
      </c>
      <c r="G31" s="15">
        <f>'[1]10'!H33</f>
        <v>120</v>
      </c>
      <c r="H31" s="16">
        <f>'[1]10'!I33</f>
        <v>0</v>
      </c>
      <c r="I31" s="16">
        <f>'[1]10'!J33</f>
        <v>36</v>
      </c>
      <c r="J31" s="16">
        <f>'[1]10'!K33</f>
        <v>0</v>
      </c>
      <c r="K31" s="15">
        <f t="shared" si="4"/>
        <v>156</v>
      </c>
      <c r="L31" s="18">
        <f>frq!C31</f>
        <v>1</v>
      </c>
      <c r="M31" s="16">
        <f t="shared" si="0"/>
        <v>120</v>
      </c>
      <c r="N31" s="16">
        <f t="shared" si="1"/>
        <v>0</v>
      </c>
      <c r="O31" s="16">
        <f t="shared" si="2"/>
        <v>36</v>
      </c>
      <c r="P31" s="16">
        <f t="shared" si="3"/>
        <v>0</v>
      </c>
      <c r="Q31" s="17">
        <f t="shared" si="5"/>
        <v>156</v>
      </c>
    </row>
    <row r="32" spans="1:17">
      <c r="A32" s="8" t="s">
        <v>74</v>
      </c>
      <c r="B32" s="15">
        <f>'[1]10'!B34</f>
        <v>120</v>
      </c>
      <c r="C32" s="16">
        <f>'[1]10'!C34</f>
        <v>0</v>
      </c>
      <c r="D32" s="16">
        <f>'[1]10'!D34</f>
        <v>200</v>
      </c>
      <c r="E32" s="16">
        <f>'[1]10'!E34</f>
        <v>0</v>
      </c>
      <c r="F32" s="15">
        <f t="shared" si="6"/>
        <v>320</v>
      </c>
      <c r="G32" s="15">
        <f>'[1]10'!H34</f>
        <v>120</v>
      </c>
      <c r="H32" s="16">
        <f>'[1]10'!I34</f>
        <v>0</v>
      </c>
      <c r="I32" s="16">
        <f>'[1]10'!J34</f>
        <v>36</v>
      </c>
      <c r="J32" s="16">
        <f>'[1]10'!K34</f>
        <v>0</v>
      </c>
      <c r="K32" s="15">
        <f t="shared" si="4"/>
        <v>156</v>
      </c>
      <c r="L32" s="18">
        <f>frq!C32</f>
        <v>1</v>
      </c>
      <c r="M32" s="16">
        <f t="shared" si="0"/>
        <v>120</v>
      </c>
      <c r="N32" s="16">
        <f t="shared" si="1"/>
        <v>0</v>
      </c>
      <c r="O32" s="16">
        <f t="shared" si="2"/>
        <v>36</v>
      </c>
      <c r="P32" s="16">
        <f t="shared" si="3"/>
        <v>0</v>
      </c>
      <c r="Q32" s="17">
        <f t="shared" si="5"/>
        <v>156</v>
      </c>
    </row>
    <row r="33" spans="1:17">
      <c r="A33" s="8" t="s">
        <v>75</v>
      </c>
      <c r="B33" s="15">
        <f>'[1]10'!B35</f>
        <v>120</v>
      </c>
      <c r="C33" s="16">
        <f>'[1]10'!C35</f>
        <v>0</v>
      </c>
      <c r="D33" s="16">
        <f>'[1]10'!D35</f>
        <v>200</v>
      </c>
      <c r="E33" s="16">
        <f>'[1]10'!E35</f>
        <v>0</v>
      </c>
      <c r="F33" s="15">
        <f t="shared" si="6"/>
        <v>320</v>
      </c>
      <c r="G33" s="15">
        <f>'[1]10'!H35</f>
        <v>120</v>
      </c>
      <c r="H33" s="16">
        <f>'[1]10'!I35</f>
        <v>0</v>
      </c>
      <c r="I33" s="16">
        <f>'[1]10'!J35</f>
        <v>36</v>
      </c>
      <c r="J33" s="16">
        <f>'[1]10'!K35</f>
        <v>0</v>
      </c>
      <c r="K33" s="15">
        <f t="shared" si="4"/>
        <v>156</v>
      </c>
      <c r="L33" s="18">
        <f>frq!C33</f>
        <v>1</v>
      </c>
      <c r="M33" s="16">
        <f t="shared" si="0"/>
        <v>120</v>
      </c>
      <c r="N33" s="16">
        <f t="shared" si="1"/>
        <v>0</v>
      </c>
      <c r="O33" s="16">
        <f t="shared" si="2"/>
        <v>36</v>
      </c>
      <c r="P33" s="16">
        <f t="shared" si="3"/>
        <v>0</v>
      </c>
      <c r="Q33" s="17">
        <f t="shared" si="5"/>
        <v>156</v>
      </c>
    </row>
    <row r="34" spans="1:17">
      <c r="A34" s="8" t="s">
        <v>76</v>
      </c>
      <c r="B34" s="15">
        <f>'[1]10'!B36</f>
        <v>120</v>
      </c>
      <c r="C34" s="16">
        <f>'[1]10'!C36</f>
        <v>0</v>
      </c>
      <c r="D34" s="16">
        <f>'[1]10'!D36</f>
        <v>200</v>
      </c>
      <c r="E34" s="16">
        <f>'[1]10'!E36</f>
        <v>0</v>
      </c>
      <c r="F34" s="15">
        <f t="shared" si="6"/>
        <v>320</v>
      </c>
      <c r="G34" s="15">
        <f>'[1]10'!H36</f>
        <v>120</v>
      </c>
      <c r="H34" s="16">
        <f>'[1]10'!I36</f>
        <v>0</v>
      </c>
      <c r="I34" s="16">
        <f>'[1]10'!J36</f>
        <v>36</v>
      </c>
      <c r="J34" s="16">
        <f>'[1]10'!K36</f>
        <v>0</v>
      </c>
      <c r="K34" s="15">
        <f t="shared" si="4"/>
        <v>156</v>
      </c>
      <c r="L34" s="18">
        <f>frq!C34</f>
        <v>1</v>
      </c>
      <c r="M34" s="16">
        <f t="shared" si="0"/>
        <v>120</v>
      </c>
      <c r="N34" s="16">
        <f t="shared" si="1"/>
        <v>0</v>
      </c>
      <c r="O34" s="16">
        <f t="shared" si="2"/>
        <v>36</v>
      </c>
      <c r="P34" s="16">
        <f t="shared" si="3"/>
        <v>0</v>
      </c>
      <c r="Q34" s="17">
        <f t="shared" si="5"/>
        <v>156</v>
      </c>
    </row>
    <row r="35" spans="1:17">
      <c r="A35" s="8" t="s">
        <v>77</v>
      </c>
      <c r="B35" s="15">
        <f>'[1]10'!B37</f>
        <v>120</v>
      </c>
      <c r="C35" s="16">
        <f>'[1]10'!C37</f>
        <v>0</v>
      </c>
      <c r="D35" s="16">
        <f>'[1]10'!D37</f>
        <v>200</v>
      </c>
      <c r="E35" s="16">
        <f>'[1]10'!E37</f>
        <v>0</v>
      </c>
      <c r="F35" s="15">
        <f t="shared" si="6"/>
        <v>320</v>
      </c>
      <c r="G35" s="15">
        <f>'[1]10'!H37</f>
        <v>120</v>
      </c>
      <c r="H35" s="16">
        <f>'[1]10'!I37</f>
        <v>0</v>
      </c>
      <c r="I35" s="16">
        <f>'[1]10'!J37</f>
        <v>34</v>
      </c>
      <c r="J35" s="16">
        <f>'[1]10'!K37</f>
        <v>0</v>
      </c>
      <c r="K35" s="15">
        <f t="shared" si="4"/>
        <v>154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120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34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154</v>
      </c>
    </row>
    <row r="36" spans="1:17">
      <c r="A36" s="8" t="s">
        <v>78</v>
      </c>
      <c r="B36" s="15">
        <f>'[1]10'!B38</f>
        <v>120</v>
      </c>
      <c r="C36" s="16">
        <f>'[1]10'!C38</f>
        <v>0</v>
      </c>
      <c r="D36" s="16">
        <f>'[1]10'!D38</f>
        <v>200</v>
      </c>
      <c r="E36" s="16">
        <f>'[1]10'!E38</f>
        <v>0</v>
      </c>
      <c r="F36" s="15">
        <f t="shared" si="6"/>
        <v>320</v>
      </c>
      <c r="G36" s="15">
        <f>'[1]10'!H38</f>
        <v>120</v>
      </c>
      <c r="H36" s="16">
        <f>'[1]10'!I38</f>
        <v>0</v>
      </c>
      <c r="I36" s="16">
        <f>'[1]10'!J38</f>
        <v>34</v>
      </c>
      <c r="J36" s="16">
        <f>'[1]10'!K38</f>
        <v>0</v>
      </c>
      <c r="K36" s="15">
        <f t="shared" si="4"/>
        <v>154</v>
      </c>
      <c r="L36" s="18">
        <f>frq!C36</f>
        <v>1</v>
      </c>
      <c r="M36" s="16">
        <f t="shared" si="7"/>
        <v>120</v>
      </c>
      <c r="N36" s="16">
        <f t="shared" si="8"/>
        <v>0</v>
      </c>
      <c r="O36" s="16">
        <f t="shared" si="9"/>
        <v>34</v>
      </c>
      <c r="P36" s="16">
        <f t="shared" si="10"/>
        <v>0</v>
      </c>
      <c r="Q36" s="17">
        <f t="shared" si="5"/>
        <v>154</v>
      </c>
    </row>
    <row r="37" spans="1:17">
      <c r="A37" s="8" t="s">
        <v>79</v>
      </c>
      <c r="B37" s="15">
        <f>'[1]10'!B39</f>
        <v>120</v>
      </c>
      <c r="C37" s="16">
        <f>'[1]10'!C39</f>
        <v>0</v>
      </c>
      <c r="D37" s="16">
        <f>'[1]10'!D39</f>
        <v>200</v>
      </c>
      <c r="E37" s="16">
        <f>'[1]10'!E39</f>
        <v>0</v>
      </c>
      <c r="F37" s="15">
        <f t="shared" si="6"/>
        <v>320</v>
      </c>
      <c r="G37" s="15">
        <f>'[1]10'!H39</f>
        <v>120</v>
      </c>
      <c r="H37" s="16">
        <f>'[1]10'!I39</f>
        <v>0</v>
      </c>
      <c r="I37" s="16">
        <f>'[1]10'!J39</f>
        <v>34</v>
      </c>
      <c r="J37" s="16">
        <f>'[1]10'!K39</f>
        <v>0</v>
      </c>
      <c r="K37" s="15">
        <f t="shared" si="4"/>
        <v>154</v>
      </c>
      <c r="L37" s="18">
        <f>frq!C37</f>
        <v>1</v>
      </c>
      <c r="M37" s="16">
        <f t="shared" si="7"/>
        <v>120</v>
      </c>
      <c r="N37" s="16">
        <f t="shared" si="8"/>
        <v>0</v>
      </c>
      <c r="O37" s="16">
        <f t="shared" si="9"/>
        <v>34</v>
      </c>
      <c r="P37" s="16">
        <f t="shared" si="10"/>
        <v>0</v>
      </c>
      <c r="Q37" s="17">
        <f t="shared" si="5"/>
        <v>154</v>
      </c>
    </row>
    <row r="38" spans="1:17">
      <c r="A38" s="8" t="s">
        <v>80</v>
      </c>
      <c r="B38" s="15">
        <f>'[1]10'!B40</f>
        <v>120</v>
      </c>
      <c r="C38" s="16">
        <f>'[1]10'!C40</f>
        <v>0</v>
      </c>
      <c r="D38" s="16">
        <f>'[1]10'!D40</f>
        <v>200</v>
      </c>
      <c r="E38" s="16">
        <f>'[1]10'!E40</f>
        <v>0</v>
      </c>
      <c r="F38" s="15">
        <f t="shared" si="6"/>
        <v>320</v>
      </c>
      <c r="G38" s="15">
        <f>'[1]10'!H40</f>
        <v>120</v>
      </c>
      <c r="H38" s="16">
        <f>'[1]10'!I40</f>
        <v>0</v>
      </c>
      <c r="I38" s="16">
        <f>'[1]10'!J40</f>
        <v>34</v>
      </c>
      <c r="J38" s="16">
        <f>'[1]10'!K40</f>
        <v>0</v>
      </c>
      <c r="K38" s="15">
        <f t="shared" si="4"/>
        <v>154</v>
      </c>
      <c r="L38" s="18">
        <f>frq!C38</f>
        <v>1</v>
      </c>
      <c r="M38" s="16">
        <f t="shared" si="7"/>
        <v>120</v>
      </c>
      <c r="N38" s="16">
        <f t="shared" si="8"/>
        <v>0</v>
      </c>
      <c r="O38" s="16">
        <f t="shared" si="9"/>
        <v>34</v>
      </c>
      <c r="P38" s="16">
        <f t="shared" si="10"/>
        <v>0</v>
      </c>
      <c r="Q38" s="17">
        <f t="shared" si="5"/>
        <v>154</v>
      </c>
    </row>
    <row r="39" spans="1:17">
      <c r="A39" s="8" t="s">
        <v>81</v>
      </c>
      <c r="B39" s="15">
        <f>'[1]10'!B41</f>
        <v>120</v>
      </c>
      <c r="C39" s="16">
        <f>'[1]10'!C41</f>
        <v>0</v>
      </c>
      <c r="D39" s="16">
        <f>'[1]10'!D41</f>
        <v>200</v>
      </c>
      <c r="E39" s="16">
        <f>'[1]10'!E41</f>
        <v>0</v>
      </c>
      <c r="F39" s="15">
        <f t="shared" si="6"/>
        <v>320</v>
      </c>
      <c r="G39" s="15">
        <f>'[1]10'!H41</f>
        <v>120</v>
      </c>
      <c r="H39" s="16">
        <f>'[1]10'!I41</f>
        <v>0</v>
      </c>
      <c r="I39" s="16">
        <f>'[1]10'!J41</f>
        <v>34</v>
      </c>
      <c r="J39" s="16">
        <f>'[1]10'!K41</f>
        <v>0</v>
      </c>
      <c r="K39" s="15">
        <f t="shared" si="4"/>
        <v>154</v>
      </c>
      <c r="L39" s="18">
        <f>frq!C39</f>
        <v>1</v>
      </c>
      <c r="M39" s="16">
        <f t="shared" si="7"/>
        <v>120</v>
      </c>
      <c r="N39" s="16">
        <f t="shared" si="8"/>
        <v>0</v>
      </c>
      <c r="O39" s="16">
        <f t="shared" si="9"/>
        <v>34</v>
      </c>
      <c r="P39" s="16">
        <f t="shared" si="10"/>
        <v>0</v>
      </c>
      <c r="Q39" s="17">
        <f t="shared" si="5"/>
        <v>154</v>
      </c>
    </row>
    <row r="40" spans="1:17">
      <c r="A40" s="8" t="s">
        <v>82</v>
      </c>
      <c r="B40" s="15">
        <f>'[1]10'!B42</f>
        <v>120</v>
      </c>
      <c r="C40" s="16">
        <f>'[1]10'!C42</f>
        <v>0</v>
      </c>
      <c r="D40" s="16">
        <f>'[1]10'!D42</f>
        <v>200</v>
      </c>
      <c r="E40" s="16">
        <f>'[1]10'!E42</f>
        <v>0</v>
      </c>
      <c r="F40" s="15">
        <f t="shared" si="6"/>
        <v>320</v>
      </c>
      <c r="G40" s="15">
        <f>'[1]10'!H42</f>
        <v>120</v>
      </c>
      <c r="H40" s="16">
        <f>'[1]10'!I42</f>
        <v>0</v>
      </c>
      <c r="I40" s="16">
        <f>'[1]10'!J42</f>
        <v>34</v>
      </c>
      <c r="J40" s="16">
        <f>'[1]10'!K42</f>
        <v>0</v>
      </c>
      <c r="K40" s="15">
        <f t="shared" si="4"/>
        <v>154</v>
      </c>
      <c r="L40" s="18">
        <f>frq!C40</f>
        <v>1</v>
      </c>
      <c r="M40" s="16">
        <f t="shared" si="7"/>
        <v>120</v>
      </c>
      <c r="N40" s="16">
        <f t="shared" si="8"/>
        <v>0</v>
      </c>
      <c r="O40" s="16">
        <f t="shared" si="9"/>
        <v>34</v>
      </c>
      <c r="P40" s="16">
        <f t="shared" si="10"/>
        <v>0</v>
      </c>
      <c r="Q40" s="17">
        <f t="shared" si="5"/>
        <v>154</v>
      </c>
    </row>
    <row r="41" spans="1:17">
      <c r="A41" s="8" t="s">
        <v>83</v>
      </c>
      <c r="B41" s="15">
        <f>'[1]10'!B43</f>
        <v>120</v>
      </c>
      <c r="C41" s="16">
        <f>'[1]10'!C43</f>
        <v>0</v>
      </c>
      <c r="D41" s="16">
        <f>'[1]10'!D43</f>
        <v>200</v>
      </c>
      <c r="E41" s="16">
        <f>'[1]10'!E43</f>
        <v>0</v>
      </c>
      <c r="F41" s="15">
        <f t="shared" si="6"/>
        <v>320</v>
      </c>
      <c r="G41" s="15">
        <f>'[1]10'!H43</f>
        <v>120</v>
      </c>
      <c r="H41" s="16">
        <f>'[1]10'!I43</f>
        <v>0</v>
      </c>
      <c r="I41" s="16">
        <f>'[1]10'!J43</f>
        <v>34</v>
      </c>
      <c r="J41" s="16">
        <f>'[1]10'!K43</f>
        <v>0</v>
      </c>
      <c r="K41" s="15">
        <f t="shared" si="4"/>
        <v>154</v>
      </c>
      <c r="L41" s="18">
        <f>frq!C41</f>
        <v>1</v>
      </c>
      <c r="M41" s="16">
        <f t="shared" si="7"/>
        <v>120</v>
      </c>
      <c r="N41" s="16">
        <f t="shared" si="8"/>
        <v>0</v>
      </c>
      <c r="O41" s="16">
        <f t="shared" si="9"/>
        <v>34</v>
      </c>
      <c r="P41" s="16">
        <f t="shared" si="10"/>
        <v>0</v>
      </c>
      <c r="Q41" s="17">
        <f t="shared" si="5"/>
        <v>154</v>
      </c>
    </row>
    <row r="42" spans="1:17">
      <c r="A42" s="8" t="s">
        <v>84</v>
      </c>
      <c r="B42" s="15">
        <f>'[1]10'!B44</f>
        <v>120</v>
      </c>
      <c r="C42" s="16">
        <f>'[1]10'!C44</f>
        <v>0</v>
      </c>
      <c r="D42" s="16">
        <f>'[1]10'!D44</f>
        <v>200</v>
      </c>
      <c r="E42" s="16">
        <f>'[1]10'!E44</f>
        <v>0</v>
      </c>
      <c r="F42" s="15">
        <f t="shared" si="6"/>
        <v>320</v>
      </c>
      <c r="G42" s="15">
        <f>'[1]10'!H44</f>
        <v>120</v>
      </c>
      <c r="H42" s="16">
        <f>'[1]10'!I44</f>
        <v>0</v>
      </c>
      <c r="I42" s="16">
        <f>'[1]10'!J44</f>
        <v>34</v>
      </c>
      <c r="J42" s="16">
        <f>'[1]10'!K44</f>
        <v>0</v>
      </c>
      <c r="K42" s="15">
        <f t="shared" si="4"/>
        <v>154</v>
      </c>
      <c r="L42" s="18">
        <f>frq!C42</f>
        <v>1</v>
      </c>
      <c r="M42" s="16">
        <f t="shared" si="7"/>
        <v>120</v>
      </c>
      <c r="N42" s="16">
        <f t="shared" si="8"/>
        <v>0</v>
      </c>
      <c r="O42" s="16">
        <f t="shared" si="9"/>
        <v>34</v>
      </c>
      <c r="P42" s="16">
        <f t="shared" si="10"/>
        <v>0</v>
      </c>
      <c r="Q42" s="17">
        <f t="shared" si="5"/>
        <v>154</v>
      </c>
    </row>
    <row r="43" spans="1:17">
      <c r="A43" s="8" t="s">
        <v>85</v>
      </c>
      <c r="B43" s="15">
        <f>'[1]10'!B45</f>
        <v>120</v>
      </c>
      <c r="C43" s="16">
        <f>'[1]10'!C45</f>
        <v>0</v>
      </c>
      <c r="D43" s="16">
        <f>'[1]10'!D45</f>
        <v>200</v>
      </c>
      <c r="E43" s="16">
        <f>'[1]10'!E45</f>
        <v>0</v>
      </c>
      <c r="F43" s="15">
        <f t="shared" si="6"/>
        <v>320</v>
      </c>
      <c r="G43" s="15">
        <f>'[1]10'!H45</f>
        <v>120</v>
      </c>
      <c r="H43" s="16">
        <f>'[1]10'!I45</f>
        <v>0</v>
      </c>
      <c r="I43" s="16">
        <f>'[1]10'!J45</f>
        <v>32</v>
      </c>
      <c r="J43" s="16">
        <f>'[1]10'!K45</f>
        <v>0</v>
      </c>
      <c r="K43" s="15">
        <f t="shared" si="4"/>
        <v>152</v>
      </c>
      <c r="L43" s="18">
        <f>frq!C43</f>
        <v>1</v>
      </c>
      <c r="M43" s="16">
        <f t="shared" si="7"/>
        <v>120</v>
      </c>
      <c r="N43" s="16">
        <f t="shared" si="8"/>
        <v>0</v>
      </c>
      <c r="O43" s="16">
        <f t="shared" si="9"/>
        <v>32</v>
      </c>
      <c r="P43" s="16">
        <f t="shared" si="10"/>
        <v>0</v>
      </c>
      <c r="Q43" s="17">
        <f t="shared" si="5"/>
        <v>152</v>
      </c>
    </row>
    <row r="44" spans="1:17">
      <c r="A44" s="8" t="s">
        <v>86</v>
      </c>
      <c r="B44" s="15">
        <f>'[1]10'!B46</f>
        <v>120</v>
      </c>
      <c r="C44" s="16">
        <f>'[1]10'!C46</f>
        <v>0</v>
      </c>
      <c r="D44" s="16">
        <f>'[1]10'!D46</f>
        <v>200</v>
      </c>
      <c r="E44" s="16">
        <f>'[1]10'!E46</f>
        <v>0</v>
      </c>
      <c r="F44" s="15">
        <f t="shared" si="6"/>
        <v>320</v>
      </c>
      <c r="G44" s="15">
        <f>'[1]10'!H46</f>
        <v>120</v>
      </c>
      <c r="H44" s="16">
        <f>'[1]10'!I46</f>
        <v>0</v>
      </c>
      <c r="I44" s="16">
        <f>'[1]10'!J46</f>
        <v>32</v>
      </c>
      <c r="J44" s="16">
        <f>'[1]10'!K46</f>
        <v>0</v>
      </c>
      <c r="K44" s="15">
        <f t="shared" si="4"/>
        <v>152</v>
      </c>
      <c r="L44" s="18">
        <f>frq!C44</f>
        <v>1</v>
      </c>
      <c r="M44" s="16">
        <f t="shared" si="7"/>
        <v>120</v>
      </c>
      <c r="N44" s="16">
        <f t="shared" si="8"/>
        <v>0</v>
      </c>
      <c r="O44" s="16">
        <f t="shared" si="9"/>
        <v>32</v>
      </c>
      <c r="P44" s="16">
        <f t="shared" si="10"/>
        <v>0</v>
      </c>
      <c r="Q44" s="17">
        <f t="shared" si="5"/>
        <v>152</v>
      </c>
    </row>
    <row r="45" spans="1:17">
      <c r="A45" s="8" t="s">
        <v>87</v>
      </c>
      <c r="B45" s="15">
        <f>'[1]10'!B47</f>
        <v>120</v>
      </c>
      <c r="C45" s="16">
        <f>'[1]10'!C47</f>
        <v>0</v>
      </c>
      <c r="D45" s="16">
        <f>'[1]10'!D47</f>
        <v>200</v>
      </c>
      <c r="E45" s="16">
        <f>'[1]10'!E47</f>
        <v>0</v>
      </c>
      <c r="F45" s="15">
        <f t="shared" si="6"/>
        <v>320</v>
      </c>
      <c r="G45" s="15">
        <f>'[1]10'!H47</f>
        <v>120</v>
      </c>
      <c r="H45" s="16">
        <f>'[1]10'!I47</f>
        <v>0</v>
      </c>
      <c r="I45" s="16">
        <f>'[1]10'!J47</f>
        <v>32</v>
      </c>
      <c r="J45" s="16">
        <f>'[1]10'!K47</f>
        <v>0</v>
      </c>
      <c r="K45" s="15">
        <f t="shared" si="4"/>
        <v>152</v>
      </c>
      <c r="L45" s="18">
        <f>frq!C45</f>
        <v>1</v>
      </c>
      <c r="M45" s="16">
        <f t="shared" si="7"/>
        <v>120</v>
      </c>
      <c r="N45" s="16">
        <f t="shared" si="8"/>
        <v>0</v>
      </c>
      <c r="O45" s="16">
        <f t="shared" si="9"/>
        <v>32</v>
      </c>
      <c r="P45" s="16">
        <f t="shared" si="10"/>
        <v>0</v>
      </c>
      <c r="Q45" s="17">
        <f t="shared" si="5"/>
        <v>152</v>
      </c>
    </row>
    <row r="46" spans="1:17">
      <c r="A46" s="8" t="s">
        <v>88</v>
      </c>
      <c r="B46" s="15">
        <f>'[1]10'!B48</f>
        <v>120</v>
      </c>
      <c r="C46" s="16">
        <f>'[1]10'!C48</f>
        <v>0</v>
      </c>
      <c r="D46" s="16">
        <f>'[1]10'!D48</f>
        <v>200</v>
      </c>
      <c r="E46" s="16">
        <f>'[1]10'!E48</f>
        <v>0</v>
      </c>
      <c r="F46" s="15">
        <f t="shared" si="6"/>
        <v>320</v>
      </c>
      <c r="G46" s="15">
        <f>'[1]10'!H48</f>
        <v>120</v>
      </c>
      <c r="H46" s="16">
        <f>'[1]10'!I48</f>
        <v>0</v>
      </c>
      <c r="I46" s="16">
        <f>'[1]10'!J48</f>
        <v>32</v>
      </c>
      <c r="J46" s="16">
        <f>'[1]10'!K48</f>
        <v>0</v>
      </c>
      <c r="K46" s="15">
        <f t="shared" si="4"/>
        <v>152</v>
      </c>
      <c r="L46" s="18">
        <f>frq!C46</f>
        <v>1</v>
      </c>
      <c r="M46" s="16">
        <f t="shared" si="7"/>
        <v>120</v>
      </c>
      <c r="N46" s="16">
        <f t="shared" si="8"/>
        <v>0</v>
      </c>
      <c r="O46" s="16">
        <f t="shared" si="9"/>
        <v>32</v>
      </c>
      <c r="P46" s="16">
        <f t="shared" si="10"/>
        <v>0</v>
      </c>
      <c r="Q46" s="17">
        <f t="shared" si="5"/>
        <v>152</v>
      </c>
    </row>
    <row r="47" spans="1:17">
      <c r="A47" s="8" t="s">
        <v>89</v>
      </c>
      <c r="B47" s="15">
        <f>'[1]10'!B49</f>
        <v>120</v>
      </c>
      <c r="C47" s="16">
        <f>'[1]10'!C49</f>
        <v>0</v>
      </c>
      <c r="D47" s="16">
        <f>'[1]10'!D49</f>
        <v>200</v>
      </c>
      <c r="E47" s="16">
        <f>'[1]10'!E49</f>
        <v>0</v>
      </c>
      <c r="F47" s="15">
        <f t="shared" si="6"/>
        <v>320</v>
      </c>
      <c r="G47" s="15">
        <f>'[1]10'!H49</f>
        <v>120</v>
      </c>
      <c r="H47" s="16">
        <f>'[1]10'!I49</f>
        <v>0</v>
      </c>
      <c r="I47" s="16">
        <f>'[1]10'!J49</f>
        <v>32</v>
      </c>
      <c r="J47" s="16">
        <f>'[1]10'!K49</f>
        <v>0</v>
      </c>
      <c r="K47" s="15">
        <f t="shared" si="4"/>
        <v>152</v>
      </c>
      <c r="L47" s="18">
        <f>frq!C47</f>
        <v>1</v>
      </c>
      <c r="M47" s="16">
        <f t="shared" si="7"/>
        <v>120</v>
      </c>
      <c r="N47" s="16">
        <f t="shared" si="8"/>
        <v>0</v>
      </c>
      <c r="O47" s="16">
        <f t="shared" si="9"/>
        <v>32</v>
      </c>
      <c r="P47" s="16">
        <f t="shared" si="10"/>
        <v>0</v>
      </c>
      <c r="Q47" s="17">
        <f t="shared" si="5"/>
        <v>152</v>
      </c>
    </row>
    <row r="48" spans="1:17">
      <c r="A48" s="8" t="s">
        <v>90</v>
      </c>
      <c r="B48" s="15">
        <f>'[1]10'!B50</f>
        <v>120</v>
      </c>
      <c r="C48" s="16">
        <f>'[1]10'!C50</f>
        <v>0</v>
      </c>
      <c r="D48" s="16">
        <f>'[1]10'!D50</f>
        <v>200</v>
      </c>
      <c r="E48" s="16">
        <f>'[1]10'!E50</f>
        <v>0</v>
      </c>
      <c r="F48" s="15">
        <f t="shared" si="6"/>
        <v>320</v>
      </c>
      <c r="G48" s="15">
        <f>'[1]10'!H50</f>
        <v>120</v>
      </c>
      <c r="H48" s="16">
        <f>'[1]10'!I50</f>
        <v>0</v>
      </c>
      <c r="I48" s="16">
        <f>'[1]10'!J50</f>
        <v>32</v>
      </c>
      <c r="J48" s="16">
        <f>'[1]10'!K50</f>
        <v>0</v>
      </c>
      <c r="K48" s="15">
        <f t="shared" si="4"/>
        <v>152</v>
      </c>
      <c r="L48" s="18">
        <f>frq!C48</f>
        <v>1</v>
      </c>
      <c r="M48" s="16">
        <f t="shared" si="7"/>
        <v>120</v>
      </c>
      <c r="N48" s="16">
        <f t="shared" si="8"/>
        <v>0</v>
      </c>
      <c r="O48" s="16">
        <f t="shared" si="9"/>
        <v>32</v>
      </c>
      <c r="P48" s="16">
        <f t="shared" si="10"/>
        <v>0</v>
      </c>
      <c r="Q48" s="17">
        <f t="shared" si="5"/>
        <v>152</v>
      </c>
    </row>
    <row r="49" spans="1:17">
      <c r="A49" s="8" t="s">
        <v>91</v>
      </c>
      <c r="B49" s="15">
        <f>'[1]10'!B51</f>
        <v>120</v>
      </c>
      <c r="C49" s="16">
        <f>'[1]10'!C51</f>
        <v>0</v>
      </c>
      <c r="D49" s="16">
        <f>'[1]10'!D51</f>
        <v>200</v>
      </c>
      <c r="E49" s="16">
        <f>'[1]10'!E51</f>
        <v>0</v>
      </c>
      <c r="F49" s="15">
        <f t="shared" si="6"/>
        <v>320</v>
      </c>
      <c r="G49" s="15">
        <f>'[1]10'!H51</f>
        <v>120</v>
      </c>
      <c r="H49" s="16">
        <f>'[1]10'!I51</f>
        <v>0</v>
      </c>
      <c r="I49" s="16">
        <f>'[1]10'!J51</f>
        <v>32</v>
      </c>
      <c r="J49" s="16">
        <f>'[1]10'!K51</f>
        <v>0</v>
      </c>
      <c r="K49" s="15">
        <f t="shared" si="4"/>
        <v>152</v>
      </c>
      <c r="L49" s="18">
        <f>frq!C49</f>
        <v>1</v>
      </c>
      <c r="M49" s="16">
        <f t="shared" si="7"/>
        <v>120</v>
      </c>
      <c r="N49" s="16">
        <f t="shared" si="8"/>
        <v>0</v>
      </c>
      <c r="O49" s="16">
        <f t="shared" si="9"/>
        <v>32</v>
      </c>
      <c r="P49" s="16">
        <f t="shared" si="10"/>
        <v>0</v>
      </c>
      <c r="Q49" s="17">
        <f t="shared" si="5"/>
        <v>152</v>
      </c>
    </row>
    <row r="50" spans="1:17">
      <c r="A50" s="8" t="s">
        <v>92</v>
      </c>
      <c r="B50" s="15">
        <f>'[1]10'!B52</f>
        <v>120</v>
      </c>
      <c r="C50" s="16">
        <f>'[1]10'!C52</f>
        <v>0</v>
      </c>
      <c r="D50" s="16">
        <f>'[1]10'!D52</f>
        <v>200</v>
      </c>
      <c r="E50" s="16">
        <f>'[1]10'!E52</f>
        <v>0</v>
      </c>
      <c r="F50" s="15">
        <f t="shared" si="6"/>
        <v>320</v>
      </c>
      <c r="G50" s="15">
        <f>'[1]10'!H52</f>
        <v>120</v>
      </c>
      <c r="H50" s="16">
        <f>'[1]10'!I52</f>
        <v>0</v>
      </c>
      <c r="I50" s="16">
        <f>'[1]10'!J52</f>
        <v>32</v>
      </c>
      <c r="J50" s="16">
        <f>'[1]10'!K52</f>
        <v>0</v>
      </c>
      <c r="K50" s="15">
        <f t="shared" si="4"/>
        <v>152</v>
      </c>
      <c r="L50" s="18">
        <f>frq!C50</f>
        <v>1</v>
      </c>
      <c r="M50" s="16">
        <f t="shared" si="7"/>
        <v>120</v>
      </c>
      <c r="N50" s="16">
        <f t="shared" si="8"/>
        <v>0</v>
      </c>
      <c r="O50" s="16">
        <f t="shared" si="9"/>
        <v>32</v>
      </c>
      <c r="P50" s="16">
        <f t="shared" si="10"/>
        <v>0</v>
      </c>
      <c r="Q50" s="17">
        <f t="shared" si="5"/>
        <v>152</v>
      </c>
    </row>
    <row r="51" spans="1:17">
      <c r="A51" s="8" t="s">
        <v>93</v>
      </c>
      <c r="B51" s="15">
        <f>'[1]10'!B53</f>
        <v>120</v>
      </c>
      <c r="C51" s="16">
        <f>'[1]10'!C53</f>
        <v>0</v>
      </c>
      <c r="D51" s="16">
        <f>'[1]10'!D53</f>
        <v>200</v>
      </c>
      <c r="E51" s="16">
        <f>'[1]10'!E53</f>
        <v>0</v>
      </c>
      <c r="F51" s="15">
        <f t="shared" si="6"/>
        <v>320</v>
      </c>
      <c r="G51" s="15">
        <f>'[1]10'!H53</f>
        <v>120</v>
      </c>
      <c r="H51" s="16">
        <f>'[1]10'!I53</f>
        <v>0</v>
      </c>
      <c r="I51" s="16">
        <f>'[1]10'!J53</f>
        <v>30</v>
      </c>
      <c r="J51" s="16">
        <f>'[1]10'!K53</f>
        <v>0</v>
      </c>
      <c r="K51" s="15">
        <f t="shared" si="4"/>
        <v>150</v>
      </c>
      <c r="L51" s="18">
        <f>frq!C51</f>
        <v>1</v>
      </c>
      <c r="M51" s="16">
        <f t="shared" si="7"/>
        <v>120</v>
      </c>
      <c r="N51" s="16">
        <f t="shared" si="8"/>
        <v>0</v>
      </c>
      <c r="O51" s="16">
        <f t="shared" si="9"/>
        <v>30</v>
      </c>
      <c r="P51" s="16">
        <f t="shared" si="10"/>
        <v>0</v>
      </c>
      <c r="Q51" s="17">
        <f t="shared" si="5"/>
        <v>150</v>
      </c>
    </row>
    <row r="52" spans="1:17">
      <c r="A52" s="8" t="s">
        <v>94</v>
      </c>
      <c r="B52" s="15">
        <f>'[1]10'!B54</f>
        <v>120</v>
      </c>
      <c r="C52" s="16">
        <f>'[1]10'!C54</f>
        <v>0</v>
      </c>
      <c r="D52" s="16">
        <f>'[1]10'!D54</f>
        <v>200</v>
      </c>
      <c r="E52" s="16">
        <f>'[1]10'!E54</f>
        <v>0</v>
      </c>
      <c r="F52" s="15">
        <f t="shared" si="6"/>
        <v>320</v>
      </c>
      <c r="G52" s="15">
        <f>'[1]10'!H54</f>
        <v>120</v>
      </c>
      <c r="H52" s="16">
        <f>'[1]10'!I54</f>
        <v>0</v>
      </c>
      <c r="I52" s="16">
        <f>'[1]10'!J54</f>
        <v>35</v>
      </c>
      <c r="J52" s="16">
        <f>'[1]10'!K54</f>
        <v>0</v>
      </c>
      <c r="K52" s="15">
        <f t="shared" si="4"/>
        <v>155</v>
      </c>
      <c r="L52" s="18">
        <f>frq!C52</f>
        <v>1</v>
      </c>
      <c r="M52" s="16">
        <f t="shared" si="7"/>
        <v>120</v>
      </c>
      <c r="N52" s="16">
        <f t="shared" si="8"/>
        <v>0</v>
      </c>
      <c r="O52" s="16">
        <f t="shared" si="9"/>
        <v>35</v>
      </c>
      <c r="P52" s="16">
        <f t="shared" si="10"/>
        <v>0</v>
      </c>
      <c r="Q52" s="17">
        <f t="shared" si="5"/>
        <v>155</v>
      </c>
    </row>
    <row r="53" spans="1:17">
      <c r="A53" s="8" t="s">
        <v>95</v>
      </c>
      <c r="B53" s="15">
        <f>'[1]10'!B55</f>
        <v>120</v>
      </c>
      <c r="C53" s="16">
        <f>'[1]10'!C55</f>
        <v>0</v>
      </c>
      <c r="D53" s="16">
        <f>'[1]10'!D55</f>
        <v>200</v>
      </c>
      <c r="E53" s="16">
        <f>'[1]10'!E55</f>
        <v>0</v>
      </c>
      <c r="F53" s="15">
        <f t="shared" si="6"/>
        <v>320</v>
      </c>
      <c r="G53" s="15">
        <f>'[1]10'!H55</f>
        <v>120</v>
      </c>
      <c r="H53" s="16">
        <f>'[1]10'!I55</f>
        <v>0</v>
      </c>
      <c r="I53" s="16">
        <f>'[1]10'!J55</f>
        <v>35</v>
      </c>
      <c r="J53" s="16">
        <f>'[1]10'!K55</f>
        <v>0</v>
      </c>
      <c r="K53" s="15">
        <f t="shared" si="4"/>
        <v>155</v>
      </c>
      <c r="L53" s="18">
        <f>frq!C53</f>
        <v>1</v>
      </c>
      <c r="M53" s="16">
        <f t="shared" si="7"/>
        <v>120</v>
      </c>
      <c r="N53" s="16">
        <f t="shared" si="8"/>
        <v>0</v>
      </c>
      <c r="O53" s="16">
        <f t="shared" si="9"/>
        <v>35</v>
      </c>
      <c r="P53" s="16">
        <f t="shared" si="10"/>
        <v>0</v>
      </c>
      <c r="Q53" s="17">
        <f t="shared" si="5"/>
        <v>155</v>
      </c>
    </row>
    <row r="54" spans="1:17">
      <c r="A54" s="8" t="s">
        <v>96</v>
      </c>
      <c r="B54" s="15">
        <f>'[1]10'!B56</f>
        <v>120</v>
      </c>
      <c r="C54" s="16">
        <f>'[1]10'!C56</f>
        <v>0</v>
      </c>
      <c r="D54" s="16">
        <f>'[1]10'!D56</f>
        <v>200</v>
      </c>
      <c r="E54" s="16">
        <f>'[1]10'!E56</f>
        <v>0</v>
      </c>
      <c r="F54" s="15">
        <f t="shared" si="6"/>
        <v>320</v>
      </c>
      <c r="G54" s="15">
        <f>'[1]10'!H56</f>
        <v>120</v>
      </c>
      <c r="H54" s="16">
        <f>'[1]10'!I56</f>
        <v>0</v>
      </c>
      <c r="I54" s="16">
        <f>'[1]10'!J56</f>
        <v>35</v>
      </c>
      <c r="J54" s="16">
        <f>'[1]10'!K56</f>
        <v>0</v>
      </c>
      <c r="K54" s="15">
        <f t="shared" si="4"/>
        <v>155</v>
      </c>
      <c r="L54" s="18">
        <f>frq!C54</f>
        <v>1</v>
      </c>
      <c r="M54" s="16">
        <f t="shared" si="7"/>
        <v>120</v>
      </c>
      <c r="N54" s="16">
        <f t="shared" si="8"/>
        <v>0</v>
      </c>
      <c r="O54" s="16">
        <f t="shared" si="9"/>
        <v>35</v>
      </c>
      <c r="P54" s="16">
        <f t="shared" si="10"/>
        <v>0</v>
      </c>
      <c r="Q54" s="17">
        <f t="shared" si="5"/>
        <v>155</v>
      </c>
    </row>
    <row r="55" spans="1:17">
      <c r="A55" s="8" t="s">
        <v>97</v>
      </c>
      <c r="B55" s="15">
        <f>'[1]10'!B57</f>
        <v>120</v>
      </c>
      <c r="C55" s="16">
        <f>'[1]10'!C57</f>
        <v>0</v>
      </c>
      <c r="D55" s="16">
        <f>'[1]10'!D57</f>
        <v>200</v>
      </c>
      <c r="E55" s="16">
        <f>'[1]10'!E57</f>
        <v>0</v>
      </c>
      <c r="F55" s="15">
        <f t="shared" si="6"/>
        <v>320</v>
      </c>
      <c r="G55" s="15">
        <f>'[1]10'!H57</f>
        <v>120</v>
      </c>
      <c r="H55" s="16">
        <f>'[1]10'!I57</f>
        <v>0</v>
      </c>
      <c r="I55" s="16">
        <f>'[1]10'!J57</f>
        <v>35</v>
      </c>
      <c r="J55" s="16">
        <f>'[1]10'!K57</f>
        <v>0</v>
      </c>
      <c r="K55" s="15">
        <f t="shared" si="4"/>
        <v>155</v>
      </c>
      <c r="L55" s="18">
        <f>frq!C55</f>
        <v>1</v>
      </c>
      <c r="M55" s="16">
        <f t="shared" si="7"/>
        <v>120</v>
      </c>
      <c r="N55" s="16">
        <f t="shared" si="8"/>
        <v>0</v>
      </c>
      <c r="O55" s="16">
        <f t="shared" si="9"/>
        <v>35</v>
      </c>
      <c r="P55" s="16">
        <f t="shared" si="10"/>
        <v>0</v>
      </c>
      <c r="Q55" s="17">
        <f t="shared" si="5"/>
        <v>155</v>
      </c>
    </row>
    <row r="56" spans="1:17">
      <c r="A56" s="8" t="s">
        <v>98</v>
      </c>
      <c r="B56" s="15">
        <f>'[1]10'!B58</f>
        <v>120</v>
      </c>
      <c r="C56" s="16">
        <f>'[1]10'!C58</f>
        <v>0</v>
      </c>
      <c r="D56" s="16">
        <f>'[1]10'!D58</f>
        <v>200</v>
      </c>
      <c r="E56" s="16">
        <f>'[1]10'!E58</f>
        <v>0</v>
      </c>
      <c r="F56" s="15">
        <f t="shared" si="6"/>
        <v>320</v>
      </c>
      <c r="G56" s="15">
        <f>'[1]10'!H58</f>
        <v>120</v>
      </c>
      <c r="H56" s="16">
        <f>'[1]10'!I58</f>
        <v>0</v>
      </c>
      <c r="I56" s="16">
        <f>'[1]10'!J58</f>
        <v>35</v>
      </c>
      <c r="J56" s="16">
        <f>'[1]10'!K58</f>
        <v>0</v>
      </c>
      <c r="K56" s="15">
        <f t="shared" si="4"/>
        <v>155</v>
      </c>
      <c r="L56" s="18">
        <f>frq!C56</f>
        <v>1</v>
      </c>
      <c r="M56" s="16">
        <f t="shared" si="7"/>
        <v>120</v>
      </c>
      <c r="N56" s="16">
        <f t="shared" si="8"/>
        <v>0</v>
      </c>
      <c r="O56" s="16">
        <f t="shared" si="9"/>
        <v>35</v>
      </c>
      <c r="P56" s="16">
        <f t="shared" si="10"/>
        <v>0</v>
      </c>
      <c r="Q56" s="17">
        <f t="shared" si="5"/>
        <v>155</v>
      </c>
    </row>
    <row r="57" spans="1:17">
      <c r="A57" s="8" t="s">
        <v>99</v>
      </c>
      <c r="B57" s="15">
        <f>'[1]10'!B59</f>
        <v>120</v>
      </c>
      <c r="C57" s="16">
        <f>'[1]10'!C59</f>
        <v>0</v>
      </c>
      <c r="D57" s="16">
        <f>'[1]10'!D59</f>
        <v>200</v>
      </c>
      <c r="E57" s="16">
        <f>'[1]10'!E59</f>
        <v>0</v>
      </c>
      <c r="F57" s="15">
        <f t="shared" si="6"/>
        <v>320</v>
      </c>
      <c r="G57" s="15">
        <f>'[1]10'!H59</f>
        <v>120</v>
      </c>
      <c r="H57" s="16">
        <f>'[1]10'!I59</f>
        <v>0</v>
      </c>
      <c r="I57" s="16">
        <f>'[1]10'!J59</f>
        <v>31</v>
      </c>
      <c r="J57" s="16">
        <f>'[1]10'!K59</f>
        <v>0</v>
      </c>
      <c r="K57" s="15">
        <f t="shared" si="4"/>
        <v>151</v>
      </c>
      <c r="L57" s="18">
        <f>frq!C57</f>
        <v>1</v>
      </c>
      <c r="M57" s="16">
        <f t="shared" si="7"/>
        <v>120</v>
      </c>
      <c r="N57" s="16">
        <f t="shared" si="8"/>
        <v>0</v>
      </c>
      <c r="O57" s="16">
        <f t="shared" si="9"/>
        <v>31</v>
      </c>
      <c r="P57" s="16">
        <f t="shared" si="10"/>
        <v>0</v>
      </c>
      <c r="Q57" s="17">
        <f t="shared" si="5"/>
        <v>151</v>
      </c>
    </row>
    <row r="58" spans="1:17">
      <c r="A58" s="8" t="s">
        <v>100</v>
      </c>
      <c r="B58" s="15">
        <f>'[1]10'!B60</f>
        <v>120</v>
      </c>
      <c r="C58" s="16">
        <f>'[1]10'!C60</f>
        <v>0</v>
      </c>
      <c r="D58" s="16">
        <f>'[1]10'!D60</f>
        <v>200</v>
      </c>
      <c r="E58" s="16">
        <f>'[1]10'!E60</f>
        <v>0</v>
      </c>
      <c r="F58" s="15">
        <f t="shared" si="6"/>
        <v>320</v>
      </c>
      <c r="G58" s="15">
        <f>'[1]10'!H60</f>
        <v>120</v>
      </c>
      <c r="H58" s="16">
        <f>'[1]10'!I60</f>
        <v>0</v>
      </c>
      <c r="I58" s="16">
        <f>'[1]10'!J60</f>
        <v>31</v>
      </c>
      <c r="J58" s="16">
        <f>'[1]10'!K60</f>
        <v>0</v>
      </c>
      <c r="K58" s="15">
        <f t="shared" si="4"/>
        <v>151</v>
      </c>
      <c r="L58" s="18">
        <f>frq!C58</f>
        <v>1</v>
      </c>
      <c r="M58" s="16">
        <f t="shared" si="7"/>
        <v>120</v>
      </c>
      <c r="N58" s="16">
        <f t="shared" si="8"/>
        <v>0</v>
      </c>
      <c r="O58" s="16">
        <f t="shared" si="9"/>
        <v>31</v>
      </c>
      <c r="P58" s="16">
        <f t="shared" si="10"/>
        <v>0</v>
      </c>
      <c r="Q58" s="17">
        <f t="shared" si="5"/>
        <v>151</v>
      </c>
    </row>
    <row r="59" spans="1:17">
      <c r="A59" s="8" t="s">
        <v>101</v>
      </c>
      <c r="B59" s="15">
        <f>'[1]10'!B61</f>
        <v>120</v>
      </c>
      <c r="C59" s="16">
        <f>'[1]10'!C61</f>
        <v>0</v>
      </c>
      <c r="D59" s="16">
        <f>'[1]10'!D61</f>
        <v>200</v>
      </c>
      <c r="E59" s="16">
        <f>'[1]10'!E61</f>
        <v>0</v>
      </c>
      <c r="F59" s="15">
        <f t="shared" si="6"/>
        <v>320</v>
      </c>
      <c r="G59" s="15">
        <f>'[1]10'!H61</f>
        <v>120</v>
      </c>
      <c r="H59" s="16">
        <f>'[1]10'!I61</f>
        <v>0</v>
      </c>
      <c r="I59" s="16">
        <f>'[1]10'!J61</f>
        <v>31</v>
      </c>
      <c r="J59" s="16">
        <f>'[1]10'!K61</f>
        <v>0</v>
      </c>
      <c r="K59" s="15">
        <f t="shared" si="4"/>
        <v>151</v>
      </c>
      <c r="L59" s="18">
        <f>frq!C59</f>
        <v>1</v>
      </c>
      <c r="M59" s="16">
        <f t="shared" si="7"/>
        <v>120</v>
      </c>
      <c r="N59" s="16">
        <f t="shared" si="8"/>
        <v>0</v>
      </c>
      <c r="O59" s="16">
        <f t="shared" si="9"/>
        <v>31</v>
      </c>
      <c r="P59" s="16">
        <f t="shared" si="10"/>
        <v>0</v>
      </c>
      <c r="Q59" s="17">
        <f t="shared" si="5"/>
        <v>151</v>
      </c>
    </row>
    <row r="60" spans="1:17">
      <c r="A60" s="8" t="s">
        <v>102</v>
      </c>
      <c r="B60" s="15">
        <f>'[1]10'!B62</f>
        <v>120</v>
      </c>
      <c r="C60" s="16">
        <f>'[1]10'!C62</f>
        <v>0</v>
      </c>
      <c r="D60" s="16">
        <f>'[1]10'!D62</f>
        <v>200</v>
      </c>
      <c r="E60" s="16">
        <f>'[1]10'!E62</f>
        <v>0</v>
      </c>
      <c r="F60" s="15">
        <f t="shared" si="6"/>
        <v>320</v>
      </c>
      <c r="G60" s="15">
        <f>'[1]10'!H62</f>
        <v>120</v>
      </c>
      <c r="H60" s="16">
        <f>'[1]10'!I62</f>
        <v>0</v>
      </c>
      <c r="I60" s="16">
        <f>'[1]10'!J62</f>
        <v>31</v>
      </c>
      <c r="J60" s="16">
        <f>'[1]10'!K62</f>
        <v>0</v>
      </c>
      <c r="K60" s="15">
        <f t="shared" si="4"/>
        <v>151</v>
      </c>
      <c r="L60" s="18">
        <f>frq!C60</f>
        <v>1</v>
      </c>
      <c r="M60" s="16">
        <f t="shared" si="7"/>
        <v>120</v>
      </c>
      <c r="N60" s="16">
        <f t="shared" si="8"/>
        <v>0</v>
      </c>
      <c r="O60" s="16">
        <f t="shared" si="9"/>
        <v>31</v>
      </c>
      <c r="P60" s="16">
        <f t="shared" si="10"/>
        <v>0</v>
      </c>
      <c r="Q60" s="17">
        <f t="shared" si="5"/>
        <v>151</v>
      </c>
    </row>
    <row r="61" spans="1:17">
      <c r="A61" s="8" t="s">
        <v>103</v>
      </c>
      <c r="B61" s="15">
        <f>'[1]10'!B63</f>
        <v>120</v>
      </c>
      <c r="C61" s="16">
        <f>'[1]10'!C63</f>
        <v>0</v>
      </c>
      <c r="D61" s="16">
        <f>'[1]10'!D63</f>
        <v>200</v>
      </c>
      <c r="E61" s="16">
        <f>'[1]10'!E63</f>
        <v>0</v>
      </c>
      <c r="F61" s="15">
        <f t="shared" si="6"/>
        <v>320</v>
      </c>
      <c r="G61" s="15">
        <f>'[1]10'!H63</f>
        <v>120</v>
      </c>
      <c r="H61" s="16">
        <f>'[1]10'!I63</f>
        <v>0</v>
      </c>
      <c r="I61" s="16">
        <f>'[1]10'!J63</f>
        <v>31</v>
      </c>
      <c r="J61" s="16">
        <f>'[1]10'!K63</f>
        <v>0</v>
      </c>
      <c r="K61" s="15">
        <f t="shared" si="4"/>
        <v>151</v>
      </c>
      <c r="L61" s="18">
        <f>frq!C61</f>
        <v>1</v>
      </c>
      <c r="M61" s="16">
        <f t="shared" si="7"/>
        <v>120</v>
      </c>
      <c r="N61" s="16">
        <f t="shared" si="8"/>
        <v>0</v>
      </c>
      <c r="O61" s="16">
        <f t="shared" si="9"/>
        <v>31</v>
      </c>
      <c r="P61" s="16">
        <f t="shared" si="10"/>
        <v>0</v>
      </c>
      <c r="Q61" s="17">
        <f t="shared" si="5"/>
        <v>151</v>
      </c>
    </row>
    <row r="62" spans="1:17">
      <c r="A62" s="8" t="s">
        <v>104</v>
      </c>
      <c r="B62" s="15">
        <f>'[1]10'!B64</f>
        <v>120</v>
      </c>
      <c r="C62" s="16">
        <f>'[1]10'!C64</f>
        <v>0</v>
      </c>
      <c r="D62" s="16">
        <f>'[1]10'!D64</f>
        <v>200</v>
      </c>
      <c r="E62" s="16">
        <f>'[1]10'!E64</f>
        <v>0</v>
      </c>
      <c r="F62" s="15">
        <f t="shared" si="6"/>
        <v>320</v>
      </c>
      <c r="G62" s="15">
        <f>'[1]10'!H64</f>
        <v>120</v>
      </c>
      <c r="H62" s="16">
        <f>'[1]10'!I64</f>
        <v>0</v>
      </c>
      <c r="I62" s="16">
        <f>'[1]10'!J64</f>
        <v>31</v>
      </c>
      <c r="J62" s="16">
        <f>'[1]10'!K64</f>
        <v>0</v>
      </c>
      <c r="K62" s="15">
        <f t="shared" si="4"/>
        <v>151</v>
      </c>
      <c r="L62" s="18">
        <f>frq!C62</f>
        <v>1</v>
      </c>
      <c r="M62" s="16">
        <f t="shared" si="7"/>
        <v>120</v>
      </c>
      <c r="N62" s="16">
        <f t="shared" si="8"/>
        <v>0</v>
      </c>
      <c r="O62" s="16">
        <f t="shared" si="9"/>
        <v>31</v>
      </c>
      <c r="P62" s="16">
        <f t="shared" si="10"/>
        <v>0</v>
      </c>
      <c r="Q62" s="17">
        <f t="shared" si="5"/>
        <v>151</v>
      </c>
    </row>
    <row r="63" spans="1:17">
      <c r="A63" s="8" t="s">
        <v>105</v>
      </c>
      <c r="B63" s="15">
        <f>'[1]10'!B65</f>
        <v>120</v>
      </c>
      <c r="C63" s="16">
        <f>'[1]10'!C65</f>
        <v>0</v>
      </c>
      <c r="D63" s="16">
        <f>'[1]10'!D65</f>
        <v>200</v>
      </c>
      <c r="E63" s="16">
        <f>'[1]10'!E65</f>
        <v>0</v>
      </c>
      <c r="F63" s="15">
        <f t="shared" si="6"/>
        <v>320</v>
      </c>
      <c r="G63" s="15">
        <f>'[1]10'!H65</f>
        <v>120</v>
      </c>
      <c r="H63" s="16">
        <f>'[1]10'!I65</f>
        <v>0</v>
      </c>
      <c r="I63" s="16">
        <f>'[1]10'!J65</f>
        <v>28</v>
      </c>
      <c r="J63" s="16">
        <f>'[1]10'!K65</f>
        <v>0</v>
      </c>
      <c r="K63" s="15">
        <f t="shared" si="4"/>
        <v>148</v>
      </c>
      <c r="L63" s="18">
        <f>frq!C63</f>
        <v>1</v>
      </c>
      <c r="M63" s="16">
        <f t="shared" si="7"/>
        <v>120</v>
      </c>
      <c r="N63" s="16">
        <f t="shared" si="8"/>
        <v>0</v>
      </c>
      <c r="O63" s="16">
        <f t="shared" si="9"/>
        <v>28</v>
      </c>
      <c r="P63" s="16">
        <f t="shared" si="10"/>
        <v>0</v>
      </c>
      <c r="Q63" s="17">
        <f t="shared" si="5"/>
        <v>148</v>
      </c>
    </row>
    <row r="64" spans="1:17">
      <c r="A64" s="8" t="s">
        <v>106</v>
      </c>
      <c r="B64" s="15">
        <f>'[1]10'!B66</f>
        <v>120</v>
      </c>
      <c r="C64" s="16">
        <f>'[1]10'!C66</f>
        <v>0</v>
      </c>
      <c r="D64" s="16">
        <f>'[1]10'!D66</f>
        <v>200</v>
      </c>
      <c r="E64" s="16">
        <f>'[1]10'!E66</f>
        <v>0</v>
      </c>
      <c r="F64" s="15">
        <f t="shared" si="6"/>
        <v>320</v>
      </c>
      <c r="G64" s="15">
        <f>'[1]10'!H66</f>
        <v>120</v>
      </c>
      <c r="H64" s="16">
        <f>'[1]10'!I66</f>
        <v>0</v>
      </c>
      <c r="I64" s="16">
        <f>'[1]10'!J66</f>
        <v>28</v>
      </c>
      <c r="J64" s="16">
        <f>'[1]10'!K66</f>
        <v>0</v>
      </c>
      <c r="K64" s="15">
        <f t="shared" si="4"/>
        <v>148</v>
      </c>
      <c r="L64" s="18">
        <f>frq!C64</f>
        <v>1</v>
      </c>
      <c r="M64" s="16">
        <f t="shared" si="7"/>
        <v>120</v>
      </c>
      <c r="N64" s="16">
        <f t="shared" si="8"/>
        <v>0</v>
      </c>
      <c r="O64" s="16">
        <f t="shared" si="9"/>
        <v>28</v>
      </c>
      <c r="P64" s="16">
        <f t="shared" si="10"/>
        <v>0</v>
      </c>
      <c r="Q64" s="17">
        <f t="shared" si="5"/>
        <v>148</v>
      </c>
    </row>
    <row r="65" spans="1:19">
      <c r="A65" s="8" t="s">
        <v>107</v>
      </c>
      <c r="B65" s="15">
        <f>'[1]10'!B67</f>
        <v>120</v>
      </c>
      <c r="C65" s="16">
        <f>'[1]10'!C67</f>
        <v>0</v>
      </c>
      <c r="D65" s="16">
        <f>'[1]10'!D67</f>
        <v>200</v>
      </c>
      <c r="E65" s="16">
        <f>'[1]10'!E67</f>
        <v>0</v>
      </c>
      <c r="F65" s="15">
        <f t="shared" si="6"/>
        <v>320</v>
      </c>
      <c r="G65" s="15">
        <f>'[1]10'!H67</f>
        <v>120</v>
      </c>
      <c r="H65" s="16">
        <f>'[1]10'!I67</f>
        <v>0</v>
      </c>
      <c r="I65" s="16">
        <f>'[1]10'!J67</f>
        <v>28</v>
      </c>
      <c r="J65" s="16">
        <f>'[1]10'!K67</f>
        <v>0</v>
      </c>
      <c r="K65" s="15">
        <f t="shared" si="4"/>
        <v>148</v>
      </c>
      <c r="L65" s="18">
        <f>frq!C65</f>
        <v>1</v>
      </c>
      <c r="M65" s="16">
        <f t="shared" si="7"/>
        <v>120</v>
      </c>
      <c r="N65" s="16">
        <f t="shared" si="8"/>
        <v>0</v>
      </c>
      <c r="O65" s="16">
        <f t="shared" si="9"/>
        <v>28</v>
      </c>
      <c r="P65" s="16">
        <f t="shared" si="10"/>
        <v>0</v>
      </c>
      <c r="Q65" s="17">
        <f t="shared" si="5"/>
        <v>148</v>
      </c>
    </row>
    <row r="66" spans="1:19">
      <c r="A66" s="8" t="s">
        <v>108</v>
      </c>
      <c r="B66" s="15">
        <f>'[1]10'!B68</f>
        <v>120</v>
      </c>
      <c r="C66" s="16">
        <f>'[1]10'!C68</f>
        <v>0</v>
      </c>
      <c r="D66" s="16">
        <f>'[1]10'!D68</f>
        <v>200</v>
      </c>
      <c r="E66" s="16">
        <f>'[1]10'!E68</f>
        <v>0</v>
      </c>
      <c r="F66" s="15">
        <f t="shared" si="6"/>
        <v>320</v>
      </c>
      <c r="G66" s="15">
        <f>'[1]10'!H68</f>
        <v>120</v>
      </c>
      <c r="H66" s="16">
        <f>'[1]10'!I68</f>
        <v>0</v>
      </c>
      <c r="I66" s="16">
        <f>'[1]10'!J68</f>
        <v>28</v>
      </c>
      <c r="J66" s="16">
        <f>'[1]10'!K68</f>
        <v>0</v>
      </c>
      <c r="K66" s="15">
        <f t="shared" si="4"/>
        <v>148</v>
      </c>
      <c r="L66" s="18">
        <f>frq!C66</f>
        <v>1</v>
      </c>
      <c r="M66" s="16">
        <f t="shared" si="7"/>
        <v>120</v>
      </c>
      <c r="N66" s="16">
        <f t="shared" si="8"/>
        <v>0</v>
      </c>
      <c r="O66" s="16">
        <f t="shared" si="9"/>
        <v>28</v>
      </c>
      <c r="P66" s="16">
        <f t="shared" si="10"/>
        <v>0</v>
      </c>
      <c r="Q66" s="17">
        <f t="shared" si="5"/>
        <v>148</v>
      </c>
    </row>
    <row r="67" spans="1:19">
      <c r="A67" s="8" t="s">
        <v>109</v>
      </c>
      <c r="B67" s="15">
        <f>'[1]10'!B69</f>
        <v>120</v>
      </c>
      <c r="C67" s="16">
        <f>'[1]10'!C69</f>
        <v>0</v>
      </c>
      <c r="D67" s="16">
        <f>'[1]10'!D69</f>
        <v>200</v>
      </c>
      <c r="E67" s="16">
        <f>'[1]10'!E69</f>
        <v>0</v>
      </c>
      <c r="F67" s="15">
        <f t="shared" si="6"/>
        <v>320</v>
      </c>
      <c r="G67" s="15">
        <f>'[1]10'!H69</f>
        <v>120</v>
      </c>
      <c r="H67" s="16">
        <f>'[1]10'!I69</f>
        <v>0</v>
      </c>
      <c r="I67" s="16">
        <f>'[1]10'!J69</f>
        <v>28</v>
      </c>
      <c r="J67" s="16">
        <f>'[1]10'!K69</f>
        <v>0</v>
      </c>
      <c r="K67" s="15">
        <f t="shared" si="4"/>
        <v>148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120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28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148</v>
      </c>
    </row>
    <row r="68" spans="1:19">
      <c r="A68" s="8" t="s">
        <v>110</v>
      </c>
      <c r="B68" s="15">
        <f>'[1]10'!B70</f>
        <v>120</v>
      </c>
      <c r="C68" s="16">
        <f>'[1]10'!C70</f>
        <v>0</v>
      </c>
      <c r="D68" s="16">
        <f>'[1]10'!D70</f>
        <v>200</v>
      </c>
      <c r="E68" s="16">
        <f>'[1]10'!E70</f>
        <v>0</v>
      </c>
      <c r="F68" s="15">
        <f t="shared" si="6"/>
        <v>320</v>
      </c>
      <c r="G68" s="15">
        <f>'[1]10'!H70</f>
        <v>120</v>
      </c>
      <c r="H68" s="16">
        <f>'[1]10'!I70</f>
        <v>0</v>
      </c>
      <c r="I68" s="16">
        <f>'[1]10'!J70</f>
        <v>28</v>
      </c>
      <c r="J68" s="16">
        <f>'[1]10'!K70</f>
        <v>0</v>
      </c>
      <c r="K68" s="15">
        <f t="shared" ref="K68:K98" si="15">SUM(G68:J68)</f>
        <v>148</v>
      </c>
      <c r="L68" s="18">
        <f>frq!C68</f>
        <v>1</v>
      </c>
      <c r="M68" s="16">
        <f t="shared" si="11"/>
        <v>120</v>
      </c>
      <c r="N68" s="16">
        <f t="shared" si="12"/>
        <v>0</v>
      </c>
      <c r="O68" s="16">
        <f t="shared" si="13"/>
        <v>28</v>
      </c>
      <c r="P68" s="16">
        <f t="shared" si="14"/>
        <v>0</v>
      </c>
      <c r="Q68" s="17">
        <f t="shared" ref="Q68:Q98" si="16">SUM(M68:P68)</f>
        <v>148</v>
      </c>
    </row>
    <row r="69" spans="1:19">
      <c r="A69" s="8" t="s">
        <v>111</v>
      </c>
      <c r="B69" s="15">
        <f>'[1]10'!B71</f>
        <v>120</v>
      </c>
      <c r="C69" s="16">
        <f>'[1]10'!C71</f>
        <v>0</v>
      </c>
      <c r="D69" s="16">
        <f>'[1]10'!D71</f>
        <v>200</v>
      </c>
      <c r="E69" s="16">
        <f>'[1]10'!E71</f>
        <v>0</v>
      </c>
      <c r="F69" s="15">
        <f t="shared" ref="F69:F98" si="17">SUM(B69:E69)</f>
        <v>320</v>
      </c>
      <c r="G69" s="15">
        <f>'[1]10'!H71</f>
        <v>120</v>
      </c>
      <c r="H69" s="16">
        <f>'[1]10'!I71</f>
        <v>0</v>
      </c>
      <c r="I69" s="16">
        <f>'[1]10'!J71</f>
        <v>28</v>
      </c>
      <c r="J69" s="16">
        <f>'[1]10'!K71</f>
        <v>0</v>
      </c>
      <c r="K69" s="15">
        <f t="shared" si="15"/>
        <v>148</v>
      </c>
      <c r="L69" s="18">
        <f>frq!C69</f>
        <v>1</v>
      </c>
      <c r="M69" s="16">
        <f t="shared" si="11"/>
        <v>120</v>
      </c>
      <c r="N69" s="16">
        <f t="shared" si="12"/>
        <v>0</v>
      </c>
      <c r="O69" s="16">
        <f t="shared" si="13"/>
        <v>28</v>
      </c>
      <c r="P69" s="16">
        <f t="shared" si="14"/>
        <v>0</v>
      </c>
      <c r="Q69" s="17">
        <f t="shared" si="16"/>
        <v>148</v>
      </c>
      <c r="S69">
        <f>96*4</f>
        <v>384</v>
      </c>
    </row>
    <row r="70" spans="1:19">
      <c r="A70" s="8" t="s">
        <v>112</v>
      </c>
      <c r="B70" s="15">
        <f>'[1]10'!B72</f>
        <v>120</v>
      </c>
      <c r="C70" s="16">
        <f>'[1]10'!C72</f>
        <v>0</v>
      </c>
      <c r="D70" s="16">
        <f>'[1]10'!D72</f>
        <v>200</v>
      </c>
      <c r="E70" s="16">
        <f>'[1]10'!E72</f>
        <v>0</v>
      </c>
      <c r="F70" s="15">
        <f t="shared" si="17"/>
        <v>320</v>
      </c>
      <c r="G70" s="15">
        <f>'[1]10'!H72</f>
        <v>120</v>
      </c>
      <c r="H70" s="16">
        <f>'[1]10'!I72</f>
        <v>0</v>
      </c>
      <c r="I70" s="16">
        <f>'[1]10'!J72</f>
        <v>28</v>
      </c>
      <c r="J70" s="16">
        <f>'[1]10'!K72</f>
        <v>0</v>
      </c>
      <c r="K70" s="15">
        <f t="shared" si="15"/>
        <v>148</v>
      </c>
      <c r="L70" s="18">
        <f>frq!C70</f>
        <v>1</v>
      </c>
      <c r="M70" s="16">
        <f t="shared" si="11"/>
        <v>120</v>
      </c>
      <c r="N70" s="16">
        <f t="shared" si="12"/>
        <v>0</v>
      </c>
      <c r="O70" s="16">
        <f t="shared" si="13"/>
        <v>28</v>
      </c>
      <c r="P70" s="16">
        <f t="shared" si="14"/>
        <v>0</v>
      </c>
      <c r="Q70" s="17">
        <f t="shared" si="16"/>
        <v>148</v>
      </c>
    </row>
    <row r="71" spans="1:19">
      <c r="A71" s="8" t="s">
        <v>113</v>
      </c>
      <c r="B71" s="15">
        <f>'[1]10'!B73</f>
        <v>120</v>
      </c>
      <c r="C71" s="16">
        <f>'[1]10'!C73</f>
        <v>0</v>
      </c>
      <c r="D71" s="16">
        <f>'[1]10'!D73</f>
        <v>200</v>
      </c>
      <c r="E71" s="16">
        <f>'[1]10'!E73</f>
        <v>0</v>
      </c>
      <c r="F71" s="15">
        <f t="shared" si="17"/>
        <v>320</v>
      </c>
      <c r="G71" s="15">
        <f>'[1]10'!H73</f>
        <v>120</v>
      </c>
      <c r="H71" s="16">
        <f>'[1]10'!I73</f>
        <v>0</v>
      </c>
      <c r="I71" s="16">
        <f>'[1]10'!J73</f>
        <v>28</v>
      </c>
      <c r="J71" s="16">
        <f>'[1]10'!K73</f>
        <v>0</v>
      </c>
      <c r="K71" s="15">
        <f t="shared" si="15"/>
        <v>148</v>
      </c>
      <c r="L71" s="18">
        <f>frq!C71</f>
        <v>1</v>
      </c>
      <c r="M71" s="16">
        <f t="shared" si="11"/>
        <v>120</v>
      </c>
      <c r="N71" s="16">
        <f t="shared" si="12"/>
        <v>0</v>
      </c>
      <c r="O71" s="16">
        <f t="shared" si="13"/>
        <v>28</v>
      </c>
      <c r="P71" s="16">
        <f t="shared" si="14"/>
        <v>0</v>
      </c>
      <c r="Q71" s="17">
        <f t="shared" si="16"/>
        <v>148</v>
      </c>
    </row>
    <row r="72" spans="1:19">
      <c r="A72" s="8" t="s">
        <v>114</v>
      </c>
      <c r="B72" s="15">
        <f>'[1]10'!B74</f>
        <v>120</v>
      </c>
      <c r="C72" s="16">
        <f>'[1]10'!C74</f>
        <v>0</v>
      </c>
      <c r="D72" s="16">
        <f>'[1]10'!D74</f>
        <v>200</v>
      </c>
      <c r="E72" s="16">
        <f>'[1]10'!E74</f>
        <v>0</v>
      </c>
      <c r="F72" s="15">
        <f t="shared" si="17"/>
        <v>320</v>
      </c>
      <c r="G72" s="15">
        <f>'[1]10'!H74</f>
        <v>120</v>
      </c>
      <c r="H72" s="16">
        <f>'[1]10'!I74</f>
        <v>0</v>
      </c>
      <c r="I72" s="16">
        <f>'[1]10'!J74</f>
        <v>29</v>
      </c>
      <c r="J72" s="16">
        <f>'[1]10'!K74</f>
        <v>0</v>
      </c>
      <c r="K72" s="15">
        <f t="shared" si="15"/>
        <v>149</v>
      </c>
      <c r="L72" s="18">
        <f>frq!C72</f>
        <v>1</v>
      </c>
      <c r="M72" s="16">
        <f t="shared" si="11"/>
        <v>120</v>
      </c>
      <c r="N72" s="16">
        <f t="shared" si="12"/>
        <v>0</v>
      </c>
      <c r="O72" s="16">
        <f t="shared" si="13"/>
        <v>29</v>
      </c>
      <c r="P72" s="16">
        <f t="shared" si="14"/>
        <v>0</v>
      </c>
      <c r="Q72" s="17">
        <f t="shared" si="16"/>
        <v>149</v>
      </c>
    </row>
    <row r="73" spans="1:19">
      <c r="A73" s="8" t="s">
        <v>115</v>
      </c>
      <c r="B73" s="15">
        <f>'[1]10'!B75</f>
        <v>120</v>
      </c>
      <c r="C73" s="16">
        <f>'[1]10'!C75</f>
        <v>0</v>
      </c>
      <c r="D73" s="16">
        <f>'[1]10'!D75</f>
        <v>200</v>
      </c>
      <c r="E73" s="16">
        <f>'[1]10'!E75</f>
        <v>0</v>
      </c>
      <c r="F73" s="15">
        <f t="shared" si="17"/>
        <v>320</v>
      </c>
      <c r="G73" s="15">
        <f>'[1]10'!H75</f>
        <v>120</v>
      </c>
      <c r="H73" s="16">
        <f>'[1]10'!I75</f>
        <v>0</v>
      </c>
      <c r="I73" s="16">
        <f>'[1]10'!J75</f>
        <v>29</v>
      </c>
      <c r="J73" s="16">
        <f>'[1]10'!K75</f>
        <v>0</v>
      </c>
      <c r="K73" s="15">
        <f t="shared" si="15"/>
        <v>149</v>
      </c>
      <c r="L73" s="18">
        <f>frq!C73</f>
        <v>1</v>
      </c>
      <c r="M73" s="16">
        <f t="shared" si="11"/>
        <v>120</v>
      </c>
      <c r="N73" s="16">
        <f t="shared" si="12"/>
        <v>0</v>
      </c>
      <c r="O73" s="16">
        <f t="shared" si="13"/>
        <v>29</v>
      </c>
      <c r="P73" s="16">
        <f t="shared" si="14"/>
        <v>0</v>
      </c>
      <c r="Q73" s="17">
        <f t="shared" si="16"/>
        <v>149</v>
      </c>
    </row>
    <row r="74" spans="1:19">
      <c r="A74" s="8" t="s">
        <v>116</v>
      </c>
      <c r="B74" s="15">
        <f>'[1]10'!B76</f>
        <v>120</v>
      </c>
      <c r="C74" s="16">
        <f>'[1]10'!C76</f>
        <v>0</v>
      </c>
      <c r="D74" s="16">
        <f>'[1]10'!D76</f>
        <v>200</v>
      </c>
      <c r="E74" s="16">
        <f>'[1]10'!E76</f>
        <v>0</v>
      </c>
      <c r="F74" s="15">
        <f t="shared" si="17"/>
        <v>320</v>
      </c>
      <c r="G74" s="15">
        <f>'[1]10'!H76</f>
        <v>120</v>
      </c>
      <c r="H74" s="16">
        <f>'[1]10'!I76</f>
        <v>0</v>
      </c>
      <c r="I74" s="16">
        <f>'[1]10'!J76</f>
        <v>29</v>
      </c>
      <c r="J74" s="16">
        <f>'[1]10'!K76</f>
        <v>0</v>
      </c>
      <c r="K74" s="15">
        <f t="shared" si="15"/>
        <v>149</v>
      </c>
      <c r="L74" s="18">
        <f>frq!C74</f>
        <v>1</v>
      </c>
      <c r="M74" s="16">
        <f t="shared" si="11"/>
        <v>120</v>
      </c>
      <c r="N74" s="16">
        <f t="shared" si="12"/>
        <v>0</v>
      </c>
      <c r="O74" s="16">
        <f t="shared" si="13"/>
        <v>29</v>
      </c>
      <c r="P74" s="16">
        <f t="shared" si="14"/>
        <v>0</v>
      </c>
      <c r="Q74" s="17">
        <f t="shared" si="16"/>
        <v>149</v>
      </c>
    </row>
    <row r="75" spans="1:19">
      <c r="A75" s="8" t="s">
        <v>117</v>
      </c>
      <c r="B75" s="15">
        <f>'[1]10'!B77</f>
        <v>120</v>
      </c>
      <c r="C75" s="16">
        <f>'[1]10'!C77</f>
        <v>0</v>
      </c>
      <c r="D75" s="16">
        <f>'[1]10'!D77</f>
        <v>200</v>
      </c>
      <c r="E75" s="16">
        <f>'[1]10'!E77</f>
        <v>0</v>
      </c>
      <c r="F75" s="15">
        <f t="shared" si="17"/>
        <v>320</v>
      </c>
      <c r="G75" s="15">
        <f>'[1]10'!H77</f>
        <v>120</v>
      </c>
      <c r="H75" s="16">
        <f>'[1]10'!I77</f>
        <v>0</v>
      </c>
      <c r="I75" s="16">
        <f>'[1]10'!J77</f>
        <v>29</v>
      </c>
      <c r="J75" s="16">
        <f>'[1]10'!K77</f>
        <v>0</v>
      </c>
      <c r="K75" s="15">
        <f t="shared" si="15"/>
        <v>149</v>
      </c>
      <c r="L75" s="18">
        <f>frq!C75</f>
        <v>1</v>
      </c>
      <c r="M75" s="16">
        <f t="shared" si="11"/>
        <v>120</v>
      </c>
      <c r="N75" s="16">
        <f t="shared" si="12"/>
        <v>0</v>
      </c>
      <c r="O75" s="16">
        <f t="shared" si="13"/>
        <v>29</v>
      </c>
      <c r="P75" s="16">
        <f t="shared" si="14"/>
        <v>0</v>
      </c>
      <c r="Q75" s="17">
        <f t="shared" si="16"/>
        <v>149</v>
      </c>
    </row>
    <row r="76" spans="1:19">
      <c r="A76" s="8" t="s">
        <v>118</v>
      </c>
      <c r="B76" s="15">
        <f>'[1]10'!B78</f>
        <v>120</v>
      </c>
      <c r="C76" s="16">
        <f>'[1]10'!C78</f>
        <v>0</v>
      </c>
      <c r="D76" s="16">
        <f>'[1]10'!D78</f>
        <v>200</v>
      </c>
      <c r="E76" s="16">
        <f>'[1]10'!E78</f>
        <v>0</v>
      </c>
      <c r="F76" s="15">
        <f t="shared" si="17"/>
        <v>320</v>
      </c>
      <c r="G76" s="15">
        <f>'[1]10'!H78</f>
        <v>120</v>
      </c>
      <c r="H76" s="16">
        <f>'[1]10'!I78</f>
        <v>0</v>
      </c>
      <c r="I76" s="16">
        <f>'[1]10'!J78</f>
        <v>29</v>
      </c>
      <c r="J76" s="16">
        <f>'[1]10'!K78</f>
        <v>0</v>
      </c>
      <c r="K76" s="15">
        <f t="shared" si="15"/>
        <v>149</v>
      </c>
      <c r="L76" s="18">
        <f>frq!C76</f>
        <v>1</v>
      </c>
      <c r="M76" s="16">
        <f t="shared" si="11"/>
        <v>120</v>
      </c>
      <c r="N76" s="16">
        <f t="shared" si="12"/>
        <v>0</v>
      </c>
      <c r="O76" s="16">
        <f t="shared" si="13"/>
        <v>29</v>
      </c>
      <c r="P76" s="16">
        <f t="shared" si="14"/>
        <v>0</v>
      </c>
      <c r="Q76" s="17">
        <f t="shared" si="16"/>
        <v>149</v>
      </c>
    </row>
    <row r="77" spans="1:19">
      <c r="A77" s="8" t="s">
        <v>119</v>
      </c>
      <c r="B77" s="15">
        <f>'[1]10'!B79</f>
        <v>120</v>
      </c>
      <c r="C77" s="16">
        <f>'[1]10'!C79</f>
        <v>0</v>
      </c>
      <c r="D77" s="16">
        <f>'[1]10'!D79</f>
        <v>200</v>
      </c>
      <c r="E77" s="16">
        <f>'[1]10'!E79</f>
        <v>0</v>
      </c>
      <c r="F77" s="15">
        <f t="shared" si="17"/>
        <v>320</v>
      </c>
      <c r="G77" s="15">
        <f>'[1]10'!H79</f>
        <v>120</v>
      </c>
      <c r="H77" s="16">
        <f>'[1]10'!I79</f>
        <v>0</v>
      </c>
      <c r="I77" s="16">
        <f>'[1]10'!J79</f>
        <v>29</v>
      </c>
      <c r="J77" s="16">
        <f>'[1]10'!K79</f>
        <v>0</v>
      </c>
      <c r="K77" s="15">
        <f t="shared" si="15"/>
        <v>149</v>
      </c>
      <c r="L77" s="18">
        <f>frq!C77</f>
        <v>1</v>
      </c>
      <c r="M77" s="16">
        <f t="shared" si="11"/>
        <v>120</v>
      </c>
      <c r="N77" s="16">
        <f t="shared" si="12"/>
        <v>0</v>
      </c>
      <c r="O77" s="16">
        <f t="shared" si="13"/>
        <v>29</v>
      </c>
      <c r="P77" s="16">
        <f t="shared" si="14"/>
        <v>0</v>
      </c>
      <c r="Q77" s="17">
        <f t="shared" si="16"/>
        <v>149</v>
      </c>
    </row>
    <row r="78" spans="1:19">
      <c r="A78" s="8" t="s">
        <v>120</v>
      </c>
      <c r="B78" s="15">
        <f>'[1]10'!B80</f>
        <v>120</v>
      </c>
      <c r="C78" s="16">
        <f>'[1]10'!C80</f>
        <v>0</v>
      </c>
      <c r="D78" s="16">
        <f>'[1]10'!D80</f>
        <v>200</v>
      </c>
      <c r="E78" s="16">
        <f>'[1]10'!E80</f>
        <v>0</v>
      </c>
      <c r="F78" s="15">
        <f t="shared" si="17"/>
        <v>320</v>
      </c>
      <c r="G78" s="15">
        <f>'[1]10'!H80</f>
        <v>120</v>
      </c>
      <c r="H78" s="16">
        <f>'[1]10'!I80</f>
        <v>0</v>
      </c>
      <c r="I78" s="16">
        <f>'[1]10'!J80</f>
        <v>29</v>
      </c>
      <c r="J78" s="16">
        <f>'[1]10'!K80</f>
        <v>0</v>
      </c>
      <c r="K78" s="15">
        <f t="shared" si="15"/>
        <v>149</v>
      </c>
      <c r="L78" s="18">
        <f>frq!C78</f>
        <v>1</v>
      </c>
      <c r="M78" s="16">
        <f t="shared" si="11"/>
        <v>120</v>
      </c>
      <c r="N78" s="16">
        <f t="shared" si="12"/>
        <v>0</v>
      </c>
      <c r="O78" s="16">
        <f t="shared" si="13"/>
        <v>29</v>
      </c>
      <c r="P78" s="16">
        <f t="shared" si="14"/>
        <v>0</v>
      </c>
      <c r="Q78" s="17">
        <f t="shared" si="16"/>
        <v>149</v>
      </c>
    </row>
    <row r="79" spans="1:19">
      <c r="A79" s="8" t="s">
        <v>121</v>
      </c>
      <c r="B79" s="15">
        <f>'[1]10'!B81</f>
        <v>120</v>
      </c>
      <c r="C79" s="16">
        <f>'[1]10'!C81</f>
        <v>0</v>
      </c>
      <c r="D79" s="16">
        <f>'[1]10'!D81</f>
        <v>200</v>
      </c>
      <c r="E79" s="16">
        <f>'[1]10'!E81</f>
        <v>0</v>
      </c>
      <c r="F79" s="15">
        <f t="shared" si="17"/>
        <v>320</v>
      </c>
      <c r="G79" s="15">
        <f>'[1]10'!H81</f>
        <v>120</v>
      </c>
      <c r="H79" s="16">
        <f>'[1]10'!I81</f>
        <v>0</v>
      </c>
      <c r="I79" s="16">
        <f>'[1]10'!J81</f>
        <v>29</v>
      </c>
      <c r="J79" s="16">
        <f>'[1]10'!K81</f>
        <v>0</v>
      </c>
      <c r="K79" s="15">
        <f t="shared" si="15"/>
        <v>149</v>
      </c>
      <c r="L79" s="18">
        <f>frq!C79</f>
        <v>1</v>
      </c>
      <c r="M79" s="16">
        <f t="shared" si="11"/>
        <v>120</v>
      </c>
      <c r="N79" s="16">
        <f t="shared" si="12"/>
        <v>0</v>
      </c>
      <c r="O79" s="16">
        <f t="shared" si="13"/>
        <v>29</v>
      </c>
      <c r="P79" s="16">
        <f t="shared" si="14"/>
        <v>0</v>
      </c>
      <c r="Q79" s="17">
        <f t="shared" si="16"/>
        <v>149</v>
      </c>
    </row>
    <row r="80" spans="1:19">
      <c r="A80" s="8" t="s">
        <v>122</v>
      </c>
      <c r="B80" s="15">
        <f>'[1]10'!B82</f>
        <v>120</v>
      </c>
      <c r="C80" s="16">
        <f>'[1]10'!C82</f>
        <v>0</v>
      </c>
      <c r="D80" s="16">
        <f>'[1]10'!D82</f>
        <v>200</v>
      </c>
      <c r="E80" s="16">
        <f>'[1]10'!E82</f>
        <v>0</v>
      </c>
      <c r="F80" s="15">
        <f t="shared" si="17"/>
        <v>320</v>
      </c>
      <c r="G80" s="15">
        <f>'[1]10'!H82</f>
        <v>120</v>
      </c>
      <c r="H80" s="16">
        <f>'[1]10'!I82</f>
        <v>0</v>
      </c>
      <c r="I80" s="16">
        <f>'[1]10'!J82</f>
        <v>31</v>
      </c>
      <c r="J80" s="16">
        <f>'[1]10'!K82</f>
        <v>0</v>
      </c>
      <c r="K80" s="15">
        <f t="shared" si="15"/>
        <v>151</v>
      </c>
      <c r="L80" s="18">
        <f>frq!C80</f>
        <v>1</v>
      </c>
      <c r="M80" s="16">
        <f t="shared" si="11"/>
        <v>120</v>
      </c>
      <c r="N80" s="16">
        <f t="shared" si="12"/>
        <v>0</v>
      </c>
      <c r="O80" s="16">
        <f t="shared" si="13"/>
        <v>31</v>
      </c>
      <c r="P80" s="16">
        <f t="shared" si="14"/>
        <v>0</v>
      </c>
      <c r="Q80" s="17">
        <f t="shared" si="16"/>
        <v>151</v>
      </c>
    </row>
    <row r="81" spans="1:17">
      <c r="A81" s="8" t="s">
        <v>123</v>
      </c>
      <c r="B81" s="15">
        <f>'[1]10'!B83</f>
        <v>120</v>
      </c>
      <c r="C81" s="16">
        <f>'[1]10'!C83</f>
        <v>0</v>
      </c>
      <c r="D81" s="16">
        <f>'[1]10'!D83</f>
        <v>200</v>
      </c>
      <c r="E81" s="16">
        <f>'[1]10'!E83</f>
        <v>0</v>
      </c>
      <c r="F81" s="15">
        <f t="shared" si="17"/>
        <v>320</v>
      </c>
      <c r="G81" s="15">
        <f>'[1]10'!H83</f>
        <v>120</v>
      </c>
      <c r="H81" s="16">
        <f>'[1]10'!I83</f>
        <v>0</v>
      </c>
      <c r="I81" s="16">
        <f>'[1]10'!J83</f>
        <v>31</v>
      </c>
      <c r="J81" s="16">
        <f>'[1]10'!K83</f>
        <v>0</v>
      </c>
      <c r="K81" s="15">
        <f t="shared" si="15"/>
        <v>151</v>
      </c>
      <c r="L81" s="18">
        <f>frq!C81</f>
        <v>1</v>
      </c>
      <c r="M81" s="16">
        <f t="shared" si="11"/>
        <v>120</v>
      </c>
      <c r="N81" s="16">
        <f t="shared" si="12"/>
        <v>0</v>
      </c>
      <c r="O81" s="16">
        <f t="shared" si="13"/>
        <v>31</v>
      </c>
      <c r="P81" s="16">
        <f t="shared" si="14"/>
        <v>0</v>
      </c>
      <c r="Q81" s="17">
        <f t="shared" si="16"/>
        <v>151</v>
      </c>
    </row>
    <row r="82" spans="1:17">
      <c r="A82" s="8" t="s">
        <v>124</v>
      </c>
      <c r="B82" s="15">
        <f>'[1]10'!B84</f>
        <v>120</v>
      </c>
      <c r="C82" s="16">
        <f>'[1]10'!C84</f>
        <v>0</v>
      </c>
      <c r="D82" s="16">
        <f>'[1]10'!D84</f>
        <v>200</v>
      </c>
      <c r="E82" s="16">
        <f>'[1]10'!E84</f>
        <v>0</v>
      </c>
      <c r="F82" s="15">
        <f t="shared" si="17"/>
        <v>320</v>
      </c>
      <c r="G82" s="15">
        <f>'[1]10'!H84</f>
        <v>120</v>
      </c>
      <c r="H82" s="16">
        <f>'[1]10'!I84</f>
        <v>0</v>
      </c>
      <c r="I82" s="16">
        <f>'[1]10'!J84</f>
        <v>31</v>
      </c>
      <c r="J82" s="16">
        <f>'[1]10'!K84</f>
        <v>0</v>
      </c>
      <c r="K82" s="15">
        <f t="shared" si="15"/>
        <v>151</v>
      </c>
      <c r="L82" s="18">
        <f>frq!C82</f>
        <v>1</v>
      </c>
      <c r="M82" s="16">
        <f t="shared" si="11"/>
        <v>120</v>
      </c>
      <c r="N82" s="16">
        <f t="shared" si="12"/>
        <v>0</v>
      </c>
      <c r="O82" s="16">
        <f t="shared" si="13"/>
        <v>31</v>
      </c>
      <c r="P82" s="16">
        <f t="shared" si="14"/>
        <v>0</v>
      </c>
      <c r="Q82" s="17">
        <f t="shared" si="16"/>
        <v>151</v>
      </c>
    </row>
    <row r="83" spans="1:17">
      <c r="A83" s="8" t="s">
        <v>125</v>
      </c>
      <c r="B83" s="15">
        <f>'[1]10'!B85</f>
        <v>120</v>
      </c>
      <c r="C83" s="16">
        <f>'[1]10'!C85</f>
        <v>0</v>
      </c>
      <c r="D83" s="16">
        <f>'[1]10'!D85</f>
        <v>200</v>
      </c>
      <c r="E83" s="16">
        <f>'[1]10'!E85</f>
        <v>0</v>
      </c>
      <c r="F83" s="15">
        <f t="shared" si="17"/>
        <v>320</v>
      </c>
      <c r="G83" s="15">
        <f>'[1]10'!H85</f>
        <v>120</v>
      </c>
      <c r="H83" s="16">
        <f>'[1]10'!I85</f>
        <v>0</v>
      </c>
      <c r="I83" s="16">
        <f>'[1]10'!J85</f>
        <v>31</v>
      </c>
      <c r="J83" s="16">
        <f>'[1]10'!K85</f>
        <v>0</v>
      </c>
      <c r="K83" s="15">
        <f t="shared" si="15"/>
        <v>151</v>
      </c>
      <c r="L83" s="18">
        <f>frq!C83</f>
        <v>1</v>
      </c>
      <c r="M83" s="16">
        <f t="shared" si="11"/>
        <v>120</v>
      </c>
      <c r="N83" s="16">
        <f t="shared" si="12"/>
        <v>0</v>
      </c>
      <c r="O83" s="16">
        <f t="shared" si="13"/>
        <v>31</v>
      </c>
      <c r="P83" s="16">
        <f t="shared" si="14"/>
        <v>0</v>
      </c>
      <c r="Q83" s="17">
        <f t="shared" si="16"/>
        <v>151</v>
      </c>
    </row>
    <row r="84" spans="1:17">
      <c r="A84" s="8" t="s">
        <v>126</v>
      </c>
      <c r="B84" s="15">
        <f>'[1]10'!B86</f>
        <v>120</v>
      </c>
      <c r="C84" s="16">
        <f>'[1]10'!C86</f>
        <v>0</v>
      </c>
      <c r="D84" s="16">
        <f>'[1]10'!D86</f>
        <v>200</v>
      </c>
      <c r="E84" s="16">
        <f>'[1]10'!E86</f>
        <v>0</v>
      </c>
      <c r="F84" s="15">
        <f t="shared" si="17"/>
        <v>320</v>
      </c>
      <c r="G84" s="15">
        <f>'[1]10'!H86</f>
        <v>120</v>
      </c>
      <c r="H84" s="16">
        <f>'[1]10'!I86</f>
        <v>0</v>
      </c>
      <c r="I84" s="16">
        <f>'[1]10'!J86</f>
        <v>31</v>
      </c>
      <c r="J84" s="16">
        <f>'[1]10'!K86</f>
        <v>0</v>
      </c>
      <c r="K84" s="15">
        <f t="shared" si="15"/>
        <v>151</v>
      </c>
      <c r="L84" s="18">
        <f>frq!C84</f>
        <v>1</v>
      </c>
      <c r="M84" s="16">
        <f t="shared" si="11"/>
        <v>120</v>
      </c>
      <c r="N84" s="16">
        <f t="shared" si="12"/>
        <v>0</v>
      </c>
      <c r="O84" s="16">
        <f t="shared" si="13"/>
        <v>31</v>
      </c>
      <c r="P84" s="16">
        <f t="shared" si="14"/>
        <v>0</v>
      </c>
      <c r="Q84" s="17">
        <f t="shared" si="16"/>
        <v>151</v>
      </c>
    </row>
    <row r="85" spans="1:17">
      <c r="A85" s="8" t="s">
        <v>127</v>
      </c>
      <c r="B85" s="15">
        <f>'[1]10'!B87</f>
        <v>120</v>
      </c>
      <c r="C85" s="16">
        <f>'[1]10'!C87</f>
        <v>0</v>
      </c>
      <c r="D85" s="16">
        <f>'[1]10'!D87</f>
        <v>200</v>
      </c>
      <c r="E85" s="16">
        <f>'[1]10'!E87</f>
        <v>0</v>
      </c>
      <c r="F85" s="15">
        <f t="shared" si="17"/>
        <v>320</v>
      </c>
      <c r="G85" s="15">
        <f>'[1]10'!H87</f>
        <v>120</v>
      </c>
      <c r="H85" s="16">
        <f>'[1]10'!I87</f>
        <v>0</v>
      </c>
      <c r="I85" s="16">
        <f>'[1]10'!J87</f>
        <v>31</v>
      </c>
      <c r="J85" s="16">
        <f>'[1]10'!K87</f>
        <v>0</v>
      </c>
      <c r="K85" s="15">
        <f t="shared" si="15"/>
        <v>151</v>
      </c>
      <c r="L85" s="18">
        <f>frq!C85</f>
        <v>1</v>
      </c>
      <c r="M85" s="16">
        <f t="shared" si="11"/>
        <v>120</v>
      </c>
      <c r="N85" s="16">
        <f t="shared" si="12"/>
        <v>0</v>
      </c>
      <c r="O85" s="16">
        <f t="shared" si="13"/>
        <v>31</v>
      </c>
      <c r="P85" s="16">
        <f t="shared" si="14"/>
        <v>0</v>
      </c>
      <c r="Q85" s="17">
        <f t="shared" si="16"/>
        <v>151</v>
      </c>
    </row>
    <row r="86" spans="1:17">
      <c r="A86" s="8" t="s">
        <v>128</v>
      </c>
      <c r="B86" s="15">
        <f>'[1]10'!B88</f>
        <v>120</v>
      </c>
      <c r="C86" s="16">
        <f>'[1]10'!C88</f>
        <v>0</v>
      </c>
      <c r="D86" s="16">
        <f>'[1]10'!D88</f>
        <v>200</v>
      </c>
      <c r="E86" s="16">
        <f>'[1]10'!E88</f>
        <v>0</v>
      </c>
      <c r="F86" s="15">
        <f t="shared" si="17"/>
        <v>320</v>
      </c>
      <c r="G86" s="15">
        <f>'[1]10'!H88</f>
        <v>120</v>
      </c>
      <c r="H86" s="16">
        <f>'[1]10'!I88</f>
        <v>0</v>
      </c>
      <c r="I86" s="16">
        <f>'[1]10'!J88</f>
        <v>31</v>
      </c>
      <c r="J86" s="16">
        <f>'[1]10'!K88</f>
        <v>0</v>
      </c>
      <c r="K86" s="15">
        <f t="shared" si="15"/>
        <v>151</v>
      </c>
      <c r="L86" s="18">
        <f>frq!C86</f>
        <v>1</v>
      </c>
      <c r="M86" s="16">
        <f t="shared" si="11"/>
        <v>120</v>
      </c>
      <c r="N86" s="16">
        <f t="shared" si="12"/>
        <v>0</v>
      </c>
      <c r="O86" s="16">
        <f t="shared" si="13"/>
        <v>31</v>
      </c>
      <c r="P86" s="16">
        <f t="shared" si="14"/>
        <v>0</v>
      </c>
      <c r="Q86" s="17">
        <f t="shared" si="16"/>
        <v>151</v>
      </c>
    </row>
    <row r="87" spans="1:17">
      <c r="A87" s="8" t="s">
        <v>129</v>
      </c>
      <c r="B87" s="15">
        <f>'[1]10'!B89</f>
        <v>120</v>
      </c>
      <c r="C87" s="16">
        <f>'[1]10'!C89</f>
        <v>0</v>
      </c>
      <c r="D87" s="16">
        <f>'[1]10'!D89</f>
        <v>200</v>
      </c>
      <c r="E87" s="16">
        <f>'[1]10'!E89</f>
        <v>0</v>
      </c>
      <c r="F87" s="15">
        <f t="shared" si="17"/>
        <v>320</v>
      </c>
      <c r="G87" s="15">
        <f>'[1]10'!H89</f>
        <v>120</v>
      </c>
      <c r="H87" s="16">
        <f>'[1]10'!I89</f>
        <v>0</v>
      </c>
      <c r="I87" s="16">
        <f>'[1]10'!J89</f>
        <v>33</v>
      </c>
      <c r="J87" s="16">
        <f>'[1]10'!K89</f>
        <v>0</v>
      </c>
      <c r="K87" s="15">
        <f t="shared" si="15"/>
        <v>153</v>
      </c>
      <c r="L87" s="18">
        <f>frq!C87</f>
        <v>1</v>
      </c>
      <c r="M87" s="16">
        <f t="shared" si="11"/>
        <v>120</v>
      </c>
      <c r="N87" s="16">
        <f t="shared" si="12"/>
        <v>0</v>
      </c>
      <c r="O87" s="16">
        <f t="shared" si="13"/>
        <v>33</v>
      </c>
      <c r="P87" s="16">
        <f t="shared" si="14"/>
        <v>0</v>
      </c>
      <c r="Q87" s="17">
        <f t="shared" si="16"/>
        <v>153</v>
      </c>
    </row>
    <row r="88" spans="1:17">
      <c r="A88" s="8" t="s">
        <v>130</v>
      </c>
      <c r="B88" s="15">
        <f>'[1]10'!B90</f>
        <v>120</v>
      </c>
      <c r="C88" s="16">
        <f>'[1]10'!C90</f>
        <v>0</v>
      </c>
      <c r="D88" s="16">
        <f>'[1]10'!D90</f>
        <v>200</v>
      </c>
      <c r="E88" s="16">
        <f>'[1]10'!E90</f>
        <v>0</v>
      </c>
      <c r="F88" s="15">
        <f t="shared" si="17"/>
        <v>320</v>
      </c>
      <c r="G88" s="15">
        <f>'[1]10'!H90</f>
        <v>120</v>
      </c>
      <c r="H88" s="16">
        <f>'[1]10'!I90</f>
        <v>0</v>
      </c>
      <c r="I88" s="16">
        <f>'[1]10'!J90</f>
        <v>34</v>
      </c>
      <c r="J88" s="16">
        <f>'[1]10'!K90</f>
        <v>0</v>
      </c>
      <c r="K88" s="15">
        <f t="shared" si="15"/>
        <v>154</v>
      </c>
      <c r="L88" s="18">
        <f>frq!C88</f>
        <v>1</v>
      </c>
      <c r="M88" s="16">
        <f t="shared" si="11"/>
        <v>120</v>
      </c>
      <c r="N88" s="16">
        <f t="shared" si="12"/>
        <v>0</v>
      </c>
      <c r="O88" s="16">
        <f t="shared" si="13"/>
        <v>34</v>
      </c>
      <c r="P88" s="16">
        <f t="shared" si="14"/>
        <v>0</v>
      </c>
      <c r="Q88" s="17">
        <f t="shared" si="16"/>
        <v>154</v>
      </c>
    </row>
    <row r="89" spans="1:17">
      <c r="A89" s="8" t="s">
        <v>131</v>
      </c>
      <c r="B89" s="15">
        <f>'[1]10'!B91</f>
        <v>120</v>
      </c>
      <c r="C89" s="16">
        <f>'[1]10'!C91</f>
        <v>0</v>
      </c>
      <c r="D89" s="16">
        <f>'[1]10'!D91</f>
        <v>200</v>
      </c>
      <c r="E89" s="16">
        <f>'[1]10'!E91</f>
        <v>0</v>
      </c>
      <c r="F89" s="15">
        <f t="shared" si="17"/>
        <v>320</v>
      </c>
      <c r="G89" s="15">
        <f>'[1]10'!H91</f>
        <v>120</v>
      </c>
      <c r="H89" s="16">
        <f>'[1]10'!I91</f>
        <v>0</v>
      </c>
      <c r="I89" s="16">
        <f>'[1]10'!J91</f>
        <v>34</v>
      </c>
      <c r="J89" s="16">
        <f>'[1]10'!K91</f>
        <v>0</v>
      </c>
      <c r="K89" s="15">
        <f t="shared" si="15"/>
        <v>154</v>
      </c>
      <c r="L89" s="18">
        <f>frq!C89</f>
        <v>1</v>
      </c>
      <c r="M89" s="16">
        <f t="shared" si="11"/>
        <v>120</v>
      </c>
      <c r="N89" s="16">
        <f t="shared" si="12"/>
        <v>0</v>
      </c>
      <c r="O89" s="16">
        <f t="shared" si="13"/>
        <v>34</v>
      </c>
      <c r="P89" s="16">
        <f t="shared" si="14"/>
        <v>0</v>
      </c>
      <c r="Q89" s="17">
        <f t="shared" si="16"/>
        <v>154</v>
      </c>
    </row>
    <row r="90" spans="1:17">
      <c r="A90" s="8" t="s">
        <v>132</v>
      </c>
      <c r="B90" s="15">
        <f>'[1]10'!B92</f>
        <v>120</v>
      </c>
      <c r="C90" s="16">
        <f>'[1]10'!C92</f>
        <v>0</v>
      </c>
      <c r="D90" s="16">
        <f>'[1]10'!D92</f>
        <v>200</v>
      </c>
      <c r="E90" s="16">
        <f>'[1]10'!E92</f>
        <v>0</v>
      </c>
      <c r="F90" s="15">
        <f t="shared" si="17"/>
        <v>320</v>
      </c>
      <c r="G90" s="15">
        <f>'[1]10'!H92</f>
        <v>120</v>
      </c>
      <c r="H90" s="16">
        <f>'[1]10'!I92</f>
        <v>0</v>
      </c>
      <c r="I90" s="16">
        <f>'[1]10'!J92</f>
        <v>34</v>
      </c>
      <c r="J90" s="16">
        <f>'[1]10'!K92</f>
        <v>0</v>
      </c>
      <c r="K90" s="15">
        <f t="shared" si="15"/>
        <v>154</v>
      </c>
      <c r="L90" s="18">
        <f>frq!C90</f>
        <v>1</v>
      </c>
      <c r="M90" s="16">
        <f t="shared" si="11"/>
        <v>120</v>
      </c>
      <c r="N90" s="16">
        <f t="shared" si="12"/>
        <v>0</v>
      </c>
      <c r="O90" s="16">
        <f t="shared" si="13"/>
        <v>34</v>
      </c>
      <c r="P90" s="16">
        <f t="shared" si="14"/>
        <v>0</v>
      </c>
      <c r="Q90" s="17">
        <f t="shared" si="16"/>
        <v>154</v>
      </c>
    </row>
    <row r="91" spans="1:17">
      <c r="A91" s="8" t="s">
        <v>133</v>
      </c>
      <c r="B91" s="15">
        <f>'[1]10'!B93</f>
        <v>120</v>
      </c>
      <c r="C91" s="16">
        <f>'[1]10'!C93</f>
        <v>0</v>
      </c>
      <c r="D91" s="16">
        <f>'[1]10'!D93</f>
        <v>200</v>
      </c>
      <c r="E91" s="16">
        <f>'[1]10'!E93</f>
        <v>0</v>
      </c>
      <c r="F91" s="15">
        <f t="shared" si="17"/>
        <v>320</v>
      </c>
      <c r="G91" s="15">
        <f>'[1]10'!H93</f>
        <v>120</v>
      </c>
      <c r="H91" s="16">
        <f>'[1]10'!I93</f>
        <v>0</v>
      </c>
      <c r="I91" s="16">
        <f>'[1]10'!J93</f>
        <v>34</v>
      </c>
      <c r="J91" s="16">
        <f>'[1]10'!K93</f>
        <v>0</v>
      </c>
      <c r="K91" s="15">
        <f t="shared" si="15"/>
        <v>154</v>
      </c>
      <c r="L91" s="18">
        <f>frq!C91</f>
        <v>1</v>
      </c>
      <c r="M91" s="16">
        <f t="shared" si="11"/>
        <v>120</v>
      </c>
      <c r="N91" s="16">
        <f t="shared" si="12"/>
        <v>0</v>
      </c>
      <c r="O91" s="16">
        <f t="shared" si="13"/>
        <v>34</v>
      </c>
      <c r="P91" s="16">
        <f t="shared" si="14"/>
        <v>0</v>
      </c>
      <c r="Q91" s="17">
        <f t="shared" si="16"/>
        <v>154</v>
      </c>
    </row>
    <row r="92" spans="1:17">
      <c r="A92" s="8" t="s">
        <v>134</v>
      </c>
      <c r="B92" s="15">
        <f>'[1]10'!B94</f>
        <v>120</v>
      </c>
      <c r="C92" s="16">
        <f>'[1]10'!C94</f>
        <v>0</v>
      </c>
      <c r="D92" s="16">
        <f>'[1]10'!D94</f>
        <v>200</v>
      </c>
      <c r="E92" s="16">
        <f>'[1]10'!E94</f>
        <v>0</v>
      </c>
      <c r="F92" s="15">
        <f t="shared" si="17"/>
        <v>320</v>
      </c>
      <c r="G92" s="15">
        <f>'[1]10'!H94</f>
        <v>120</v>
      </c>
      <c r="H92" s="16">
        <f>'[1]10'!I94</f>
        <v>0</v>
      </c>
      <c r="I92" s="16">
        <f>'[1]10'!J94</f>
        <v>34</v>
      </c>
      <c r="J92" s="16">
        <f>'[1]10'!K94</f>
        <v>0</v>
      </c>
      <c r="K92" s="15">
        <f t="shared" si="15"/>
        <v>154</v>
      </c>
      <c r="L92" s="18">
        <f>frq!C92</f>
        <v>1</v>
      </c>
      <c r="M92" s="16">
        <f t="shared" si="11"/>
        <v>120</v>
      </c>
      <c r="N92" s="16">
        <f t="shared" si="12"/>
        <v>0</v>
      </c>
      <c r="O92" s="16">
        <f t="shared" si="13"/>
        <v>34</v>
      </c>
      <c r="P92" s="16">
        <f t="shared" si="14"/>
        <v>0</v>
      </c>
      <c r="Q92" s="17">
        <f t="shared" si="16"/>
        <v>154</v>
      </c>
    </row>
    <row r="93" spans="1:17">
      <c r="A93" s="8" t="s">
        <v>135</v>
      </c>
      <c r="B93" s="15">
        <f>'[1]10'!B95</f>
        <v>120</v>
      </c>
      <c r="C93" s="16">
        <f>'[1]10'!C95</f>
        <v>0</v>
      </c>
      <c r="D93" s="16">
        <f>'[1]10'!D95</f>
        <v>200</v>
      </c>
      <c r="E93" s="16">
        <f>'[1]10'!E95</f>
        <v>0</v>
      </c>
      <c r="F93" s="15">
        <f t="shared" si="17"/>
        <v>320</v>
      </c>
      <c r="G93" s="15">
        <f>'[1]10'!H95</f>
        <v>120</v>
      </c>
      <c r="H93" s="16">
        <f>'[1]10'!I95</f>
        <v>0</v>
      </c>
      <c r="I93" s="16">
        <f>'[1]10'!J95</f>
        <v>34</v>
      </c>
      <c r="J93" s="16">
        <f>'[1]10'!K95</f>
        <v>0</v>
      </c>
      <c r="K93" s="15">
        <f t="shared" si="15"/>
        <v>154</v>
      </c>
      <c r="L93" s="18">
        <f>frq!C93</f>
        <v>1</v>
      </c>
      <c r="M93" s="16">
        <f t="shared" si="11"/>
        <v>120</v>
      </c>
      <c r="N93" s="16">
        <f t="shared" si="12"/>
        <v>0</v>
      </c>
      <c r="O93" s="16">
        <f t="shared" si="13"/>
        <v>34</v>
      </c>
      <c r="P93" s="16">
        <f t="shared" si="14"/>
        <v>0</v>
      </c>
      <c r="Q93" s="17">
        <f t="shared" si="16"/>
        <v>154</v>
      </c>
    </row>
    <row r="94" spans="1:17">
      <c r="A94" s="8" t="s">
        <v>136</v>
      </c>
      <c r="B94" s="15">
        <f>'[1]10'!B96</f>
        <v>120</v>
      </c>
      <c r="C94" s="16">
        <f>'[1]10'!C96</f>
        <v>0</v>
      </c>
      <c r="D94" s="16">
        <f>'[1]10'!D96</f>
        <v>200</v>
      </c>
      <c r="E94" s="16">
        <f>'[1]10'!E96</f>
        <v>0</v>
      </c>
      <c r="F94" s="15">
        <f t="shared" si="17"/>
        <v>320</v>
      </c>
      <c r="G94" s="15">
        <f>'[1]10'!H96</f>
        <v>120</v>
      </c>
      <c r="H94" s="16">
        <f>'[1]10'!I96</f>
        <v>0</v>
      </c>
      <c r="I94" s="16">
        <f>'[1]10'!J96</f>
        <v>34</v>
      </c>
      <c r="J94" s="16">
        <f>'[1]10'!K96</f>
        <v>0</v>
      </c>
      <c r="K94" s="15">
        <f t="shared" si="15"/>
        <v>154</v>
      </c>
      <c r="L94" s="18">
        <f>frq!C94</f>
        <v>1</v>
      </c>
      <c r="M94" s="16">
        <f t="shared" si="11"/>
        <v>120</v>
      </c>
      <c r="N94" s="16">
        <f t="shared" si="12"/>
        <v>0</v>
      </c>
      <c r="O94" s="16">
        <f t="shared" si="13"/>
        <v>34</v>
      </c>
      <c r="P94" s="16">
        <f t="shared" si="14"/>
        <v>0</v>
      </c>
      <c r="Q94" s="17">
        <f t="shared" si="16"/>
        <v>154</v>
      </c>
    </row>
    <row r="95" spans="1:17">
      <c r="A95" s="8" t="s">
        <v>137</v>
      </c>
      <c r="B95" s="15">
        <f>'[1]10'!B97</f>
        <v>120</v>
      </c>
      <c r="C95" s="16">
        <f>'[1]10'!C97</f>
        <v>0</v>
      </c>
      <c r="D95" s="16">
        <f>'[1]10'!D97</f>
        <v>200</v>
      </c>
      <c r="E95" s="16">
        <f>'[1]10'!E97</f>
        <v>0</v>
      </c>
      <c r="F95" s="15">
        <f t="shared" si="17"/>
        <v>320</v>
      </c>
      <c r="G95" s="15">
        <f>'[1]10'!H97</f>
        <v>120</v>
      </c>
      <c r="H95" s="16">
        <f>'[1]10'!I97</f>
        <v>0</v>
      </c>
      <c r="I95" s="16">
        <f>'[1]10'!J97</f>
        <v>34</v>
      </c>
      <c r="J95" s="16">
        <f>'[1]10'!K97</f>
        <v>0</v>
      </c>
      <c r="K95" s="15">
        <f t="shared" si="15"/>
        <v>154</v>
      </c>
      <c r="L95" s="18">
        <f>frq!C95</f>
        <v>1</v>
      </c>
      <c r="M95" s="16">
        <f t="shared" si="11"/>
        <v>120</v>
      </c>
      <c r="N95" s="16">
        <f t="shared" si="12"/>
        <v>0</v>
      </c>
      <c r="O95" s="16">
        <f t="shared" si="13"/>
        <v>34</v>
      </c>
      <c r="P95" s="16">
        <f t="shared" si="14"/>
        <v>0</v>
      </c>
      <c r="Q95" s="17">
        <f t="shared" si="16"/>
        <v>154</v>
      </c>
    </row>
    <row r="96" spans="1:17">
      <c r="A96" s="8" t="s">
        <v>138</v>
      </c>
      <c r="B96" s="15">
        <f>'[1]10'!B98</f>
        <v>120</v>
      </c>
      <c r="C96" s="16">
        <f>'[1]10'!C98</f>
        <v>0</v>
      </c>
      <c r="D96" s="16">
        <f>'[1]10'!D98</f>
        <v>200</v>
      </c>
      <c r="E96" s="16">
        <f>'[1]10'!E98</f>
        <v>0</v>
      </c>
      <c r="F96" s="15">
        <f t="shared" si="17"/>
        <v>320</v>
      </c>
      <c r="G96" s="15">
        <f>'[1]10'!H98</f>
        <v>120</v>
      </c>
      <c r="H96" s="16">
        <f>'[1]10'!I98</f>
        <v>0</v>
      </c>
      <c r="I96" s="16">
        <f>'[1]10'!J98</f>
        <v>34</v>
      </c>
      <c r="J96" s="16">
        <f>'[1]10'!K98</f>
        <v>0</v>
      </c>
      <c r="K96" s="15">
        <f t="shared" si="15"/>
        <v>154</v>
      </c>
      <c r="L96" s="18">
        <f>frq!C96</f>
        <v>1</v>
      </c>
      <c r="M96" s="16">
        <f t="shared" si="11"/>
        <v>120</v>
      </c>
      <c r="N96" s="16">
        <f t="shared" si="12"/>
        <v>0</v>
      </c>
      <c r="O96" s="16">
        <f t="shared" si="13"/>
        <v>34</v>
      </c>
      <c r="P96" s="16">
        <f t="shared" si="14"/>
        <v>0</v>
      </c>
      <c r="Q96" s="17">
        <f t="shared" si="16"/>
        <v>154</v>
      </c>
    </row>
    <row r="97" spans="1:17">
      <c r="A97" s="8" t="s">
        <v>139</v>
      </c>
      <c r="B97" s="15">
        <f>'[1]10'!B99</f>
        <v>120</v>
      </c>
      <c r="C97" s="16">
        <f>'[1]10'!C99</f>
        <v>0</v>
      </c>
      <c r="D97" s="16">
        <f>'[1]10'!D99</f>
        <v>200</v>
      </c>
      <c r="E97" s="16">
        <f>'[1]10'!E99</f>
        <v>0</v>
      </c>
      <c r="F97" s="15">
        <f t="shared" si="17"/>
        <v>320</v>
      </c>
      <c r="G97" s="15">
        <f>'[1]10'!H99</f>
        <v>120</v>
      </c>
      <c r="H97" s="16">
        <f>'[1]10'!I99</f>
        <v>0</v>
      </c>
      <c r="I97" s="16">
        <f>'[1]10'!J99</f>
        <v>34</v>
      </c>
      <c r="J97" s="16">
        <f>'[1]10'!K99</f>
        <v>0</v>
      </c>
      <c r="K97" s="15">
        <f t="shared" si="15"/>
        <v>154</v>
      </c>
      <c r="L97" s="18">
        <f>frq!C97</f>
        <v>1</v>
      </c>
      <c r="M97" s="16">
        <f t="shared" si="11"/>
        <v>120</v>
      </c>
      <c r="N97" s="16">
        <f t="shared" si="12"/>
        <v>0</v>
      </c>
      <c r="O97" s="16">
        <f t="shared" si="13"/>
        <v>34</v>
      </c>
      <c r="P97" s="16">
        <f t="shared" si="14"/>
        <v>0</v>
      </c>
      <c r="Q97" s="17">
        <f t="shared" si="16"/>
        <v>154</v>
      </c>
    </row>
    <row r="98" spans="1:17">
      <c r="A98" s="8" t="s">
        <v>140</v>
      </c>
      <c r="B98" s="15">
        <f>'[1]10'!B100</f>
        <v>120</v>
      </c>
      <c r="C98" s="16">
        <f>'[1]10'!C100</f>
        <v>0</v>
      </c>
      <c r="D98" s="16">
        <f>'[1]10'!D100</f>
        <v>200</v>
      </c>
      <c r="E98" s="16">
        <f>'[1]10'!E100</f>
        <v>0</v>
      </c>
      <c r="F98" s="15">
        <f t="shared" si="17"/>
        <v>320</v>
      </c>
      <c r="G98" s="15">
        <f>'[1]10'!H100</f>
        <v>120</v>
      </c>
      <c r="H98" s="16">
        <f>'[1]10'!I100</f>
        <v>0</v>
      </c>
      <c r="I98" s="16">
        <f>'[1]10'!J100</f>
        <v>34</v>
      </c>
      <c r="J98" s="16">
        <f>'[1]10'!K100</f>
        <v>0</v>
      </c>
      <c r="K98" s="15">
        <f t="shared" si="15"/>
        <v>154</v>
      </c>
      <c r="L98" s="18">
        <f>frq!C98</f>
        <v>1</v>
      </c>
      <c r="M98" s="16">
        <f t="shared" si="11"/>
        <v>120</v>
      </c>
      <c r="N98" s="16">
        <f t="shared" si="12"/>
        <v>0</v>
      </c>
      <c r="O98" s="16">
        <f t="shared" si="13"/>
        <v>34</v>
      </c>
      <c r="P98" s="16">
        <f t="shared" si="14"/>
        <v>0</v>
      </c>
      <c r="Q98" s="17">
        <f t="shared" si="16"/>
        <v>154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4.8</v>
      </c>
      <c r="E99" s="15">
        <f t="shared" si="18"/>
        <v>0</v>
      </c>
      <c r="F99" s="15">
        <f t="shared" si="18"/>
        <v>7.68</v>
      </c>
      <c r="G99" s="15">
        <f t="shared" si="18"/>
        <v>2.88</v>
      </c>
      <c r="H99" s="15">
        <f t="shared" si="18"/>
        <v>0</v>
      </c>
      <c r="I99" s="15">
        <f t="shared" si="18"/>
        <v>0.77575000000000005</v>
      </c>
      <c r="J99" s="15">
        <f t="shared" si="18"/>
        <v>0</v>
      </c>
      <c r="K99" s="15">
        <f t="shared" si="18"/>
        <v>3.6557499999999998</v>
      </c>
      <c r="L99" s="15">
        <f t="shared" si="18"/>
        <v>2.4E-2</v>
      </c>
      <c r="M99" s="15">
        <f t="shared" si="18"/>
        <v>2.88</v>
      </c>
      <c r="N99" s="15">
        <f t="shared" si="18"/>
        <v>0</v>
      </c>
      <c r="O99" s="15">
        <f t="shared" si="18"/>
        <v>0.77575000000000005</v>
      </c>
      <c r="P99" s="15">
        <f t="shared" si="18"/>
        <v>0</v>
      </c>
      <c r="Q99" s="15">
        <f t="shared" si="18"/>
        <v>3.6557499999999998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T93" sqref="S93:T93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44814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357</v>
      </c>
    </row>
    <row r="3" spans="1:18">
      <c r="A3" s="8" t="s">
        <v>45</v>
      </c>
      <c r="B3" s="201">
        <f>'[2]10'!B5</f>
        <v>84</v>
      </c>
      <c r="C3" s="202">
        <f>'[2]10'!C5</f>
        <v>0</v>
      </c>
      <c r="D3" s="202">
        <f>'[2]10'!D5</f>
        <v>0</v>
      </c>
      <c r="E3" s="202">
        <f>'[2]10'!E5</f>
        <v>0</v>
      </c>
      <c r="F3" s="15">
        <f>SUM(B3:E3)</f>
        <v>84</v>
      </c>
      <c r="G3" s="201">
        <f>'[2]10'!H5</f>
        <v>35</v>
      </c>
      <c r="H3" s="202">
        <f>'[2]10'!I5</f>
        <v>0</v>
      </c>
      <c r="I3" s="202">
        <f>'[2]10'!J5</f>
        <v>0</v>
      </c>
      <c r="J3" s="202">
        <f>'[2]10'!K5</f>
        <v>0</v>
      </c>
      <c r="K3" s="15">
        <f>SUM(G3:J3)</f>
        <v>35</v>
      </c>
      <c r="L3" s="18">
        <f>frq!C3</f>
        <v>1</v>
      </c>
      <c r="M3" s="167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</v>
      </c>
      <c r="R3" s="18">
        <v>0.4</v>
      </c>
    </row>
    <row r="4" spans="1:18">
      <c r="A4" s="8" t="s">
        <v>46</v>
      </c>
      <c r="B4" s="201">
        <f>'[2]10'!B6</f>
        <v>84</v>
      </c>
      <c r="C4" s="202">
        <f>'[2]10'!C6</f>
        <v>0</v>
      </c>
      <c r="D4" s="202">
        <f>'[2]10'!D6</f>
        <v>0</v>
      </c>
      <c r="E4" s="202">
        <f>'[2]10'!E6</f>
        <v>0</v>
      </c>
      <c r="F4" s="15">
        <f>SUM(B4:E4)</f>
        <v>84</v>
      </c>
      <c r="G4" s="201">
        <f>'[2]10'!H6</f>
        <v>35</v>
      </c>
      <c r="H4" s="202">
        <f>'[2]10'!I6</f>
        <v>0</v>
      </c>
      <c r="I4" s="202">
        <f>'[2]10'!J6</f>
        <v>0</v>
      </c>
      <c r="J4" s="202">
        <f>'[2]10'!K6</f>
        <v>0</v>
      </c>
      <c r="K4" s="15">
        <f t="shared" ref="K4:K67" si="3">SUM(G4:J4)</f>
        <v>35</v>
      </c>
      <c r="L4" s="18">
        <f>frq!C4</f>
        <v>1</v>
      </c>
      <c r="M4" s="167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</row>
    <row r="5" spans="1:18">
      <c r="A5" s="8" t="s">
        <v>47</v>
      </c>
      <c r="B5" s="201">
        <f>'[2]10'!B7</f>
        <v>84</v>
      </c>
      <c r="C5" s="202">
        <f>'[2]10'!C7</f>
        <v>0</v>
      </c>
      <c r="D5" s="202">
        <f>'[2]10'!D7</f>
        <v>0</v>
      </c>
      <c r="E5" s="202">
        <f>'[2]10'!E7</f>
        <v>0</v>
      </c>
      <c r="F5" s="15">
        <f t="shared" ref="F5:F68" si="6">SUM(B5:E5)</f>
        <v>84</v>
      </c>
      <c r="G5" s="201">
        <f>'[2]10'!H7</f>
        <v>35</v>
      </c>
      <c r="H5" s="202">
        <f>'[2]10'!I7</f>
        <v>0</v>
      </c>
      <c r="I5" s="202">
        <f>'[2]10'!J7</f>
        <v>0</v>
      </c>
      <c r="J5" s="202">
        <f>'[2]10'!K7</f>
        <v>0</v>
      </c>
      <c r="K5" s="15">
        <f t="shared" si="3"/>
        <v>35</v>
      </c>
      <c r="L5" s="18">
        <f>frq!C5</f>
        <v>1</v>
      </c>
      <c r="M5" s="167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</row>
    <row r="6" spans="1:18">
      <c r="A6" s="8" t="s">
        <v>48</v>
      </c>
      <c r="B6" s="201">
        <f>'[2]10'!B8</f>
        <v>84</v>
      </c>
      <c r="C6" s="202">
        <f>'[2]10'!C8</f>
        <v>0</v>
      </c>
      <c r="D6" s="202">
        <f>'[2]10'!D8</f>
        <v>0</v>
      </c>
      <c r="E6" s="202">
        <f>'[2]10'!E8</f>
        <v>0</v>
      </c>
      <c r="F6" s="15">
        <f t="shared" si="6"/>
        <v>84</v>
      </c>
      <c r="G6" s="201">
        <f>'[2]10'!H8</f>
        <v>35</v>
      </c>
      <c r="H6" s="202">
        <f>'[2]10'!I8</f>
        <v>0</v>
      </c>
      <c r="I6" s="202">
        <f>'[2]10'!J8</f>
        <v>0</v>
      </c>
      <c r="J6" s="202">
        <f>'[2]10'!K8</f>
        <v>0</v>
      </c>
      <c r="K6" s="15">
        <f t="shared" si="3"/>
        <v>35</v>
      </c>
      <c r="L6" s="18">
        <f>frq!C6</f>
        <v>1</v>
      </c>
      <c r="M6" s="167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</row>
    <row r="7" spans="1:18">
      <c r="A7" s="8" t="s">
        <v>49</v>
      </c>
      <c r="B7" s="201">
        <f>'[2]10'!B9</f>
        <v>84</v>
      </c>
      <c r="C7" s="202">
        <f>'[2]10'!C9</f>
        <v>0</v>
      </c>
      <c r="D7" s="202">
        <f>'[2]10'!D9</f>
        <v>0</v>
      </c>
      <c r="E7" s="202">
        <f>'[2]10'!E9</f>
        <v>0</v>
      </c>
      <c r="F7" s="15">
        <f t="shared" si="6"/>
        <v>84</v>
      </c>
      <c r="G7" s="201">
        <f>'[2]10'!H9</f>
        <v>34</v>
      </c>
      <c r="H7" s="202">
        <f>'[2]10'!I9</f>
        <v>0</v>
      </c>
      <c r="I7" s="202">
        <f>'[2]10'!J9</f>
        <v>0</v>
      </c>
      <c r="J7" s="202">
        <f>'[2]10'!K9</f>
        <v>0</v>
      </c>
      <c r="K7" s="15">
        <f t="shared" si="3"/>
        <v>34</v>
      </c>
      <c r="L7" s="18">
        <f>frq!C7</f>
        <v>1</v>
      </c>
      <c r="M7" s="167">
        <f t="shared" si="4"/>
        <v>33.6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33.6</v>
      </c>
      <c r="R7" s="18">
        <v>0.4</v>
      </c>
    </row>
    <row r="8" spans="1:18">
      <c r="A8" s="8" t="s">
        <v>50</v>
      </c>
      <c r="B8" s="201">
        <f>'[2]10'!B10</f>
        <v>84</v>
      </c>
      <c r="C8" s="202">
        <f>'[2]10'!C10</f>
        <v>0</v>
      </c>
      <c r="D8" s="202">
        <f>'[2]10'!D10</f>
        <v>0</v>
      </c>
      <c r="E8" s="202">
        <f>'[2]10'!E10</f>
        <v>0</v>
      </c>
      <c r="F8" s="15">
        <f t="shared" si="6"/>
        <v>84</v>
      </c>
      <c r="G8" s="201">
        <f>'[2]10'!H10</f>
        <v>34</v>
      </c>
      <c r="H8" s="202">
        <f>'[2]10'!I10</f>
        <v>0</v>
      </c>
      <c r="I8" s="202">
        <f>'[2]10'!J10</f>
        <v>0</v>
      </c>
      <c r="J8" s="202">
        <f>'[2]10'!K10</f>
        <v>0</v>
      </c>
      <c r="K8" s="15">
        <f t="shared" si="3"/>
        <v>34</v>
      </c>
      <c r="L8" s="18">
        <f>frq!C8</f>
        <v>1</v>
      </c>
      <c r="M8" s="167">
        <f t="shared" si="4"/>
        <v>33.6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33.6</v>
      </c>
      <c r="R8" s="18">
        <v>0.4</v>
      </c>
    </row>
    <row r="9" spans="1:18">
      <c r="A9" s="8" t="s">
        <v>51</v>
      </c>
      <c r="B9" s="201">
        <f>'[2]10'!B11</f>
        <v>84</v>
      </c>
      <c r="C9" s="202">
        <f>'[2]10'!C11</f>
        <v>0</v>
      </c>
      <c r="D9" s="202">
        <f>'[2]10'!D11</f>
        <v>0</v>
      </c>
      <c r="E9" s="202">
        <f>'[2]10'!E11</f>
        <v>0</v>
      </c>
      <c r="F9" s="15">
        <f t="shared" si="6"/>
        <v>84</v>
      </c>
      <c r="G9" s="201">
        <f>'[2]10'!H11</f>
        <v>34</v>
      </c>
      <c r="H9" s="202">
        <f>'[2]10'!I11</f>
        <v>0</v>
      </c>
      <c r="I9" s="202">
        <f>'[2]10'!J11</f>
        <v>0</v>
      </c>
      <c r="J9" s="202">
        <f>'[2]10'!K11</f>
        <v>0</v>
      </c>
      <c r="K9" s="15">
        <f t="shared" si="3"/>
        <v>34</v>
      </c>
      <c r="L9" s="18">
        <f>frq!C9</f>
        <v>1</v>
      </c>
      <c r="M9" s="167">
        <f t="shared" si="4"/>
        <v>33.6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33.6</v>
      </c>
      <c r="R9" s="18">
        <v>0.4</v>
      </c>
    </row>
    <row r="10" spans="1:18">
      <c r="A10" s="8" t="s">
        <v>52</v>
      </c>
      <c r="B10" s="201">
        <f>'[2]10'!B12</f>
        <v>84</v>
      </c>
      <c r="C10" s="202">
        <f>'[2]10'!C12</f>
        <v>0</v>
      </c>
      <c r="D10" s="202">
        <f>'[2]10'!D12</f>
        <v>0</v>
      </c>
      <c r="E10" s="202">
        <f>'[2]10'!E12</f>
        <v>0</v>
      </c>
      <c r="F10" s="15">
        <f t="shared" si="6"/>
        <v>84</v>
      </c>
      <c r="G10" s="201">
        <f>'[2]10'!H12</f>
        <v>34</v>
      </c>
      <c r="H10" s="202">
        <f>'[2]10'!I12</f>
        <v>0</v>
      </c>
      <c r="I10" s="202">
        <f>'[2]10'!J12</f>
        <v>0</v>
      </c>
      <c r="J10" s="202">
        <f>'[2]10'!K12</f>
        <v>0</v>
      </c>
      <c r="K10" s="15">
        <f t="shared" si="3"/>
        <v>34</v>
      </c>
      <c r="L10" s="18">
        <f>frq!C10</f>
        <v>1</v>
      </c>
      <c r="M10" s="167">
        <f t="shared" si="4"/>
        <v>33.6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33.6</v>
      </c>
      <c r="R10" s="18">
        <v>0.4</v>
      </c>
    </row>
    <row r="11" spans="1:18">
      <c r="A11" s="8" t="s">
        <v>53</v>
      </c>
      <c r="B11" s="201">
        <f>'[2]10'!B13</f>
        <v>84</v>
      </c>
      <c r="C11" s="202">
        <f>'[2]10'!C13</f>
        <v>0</v>
      </c>
      <c r="D11" s="202">
        <f>'[2]10'!D13</f>
        <v>0</v>
      </c>
      <c r="E11" s="202">
        <f>'[2]10'!E13</f>
        <v>0</v>
      </c>
      <c r="F11" s="15">
        <f t="shared" si="6"/>
        <v>84</v>
      </c>
      <c r="G11" s="201">
        <f>'[2]10'!H13</f>
        <v>34</v>
      </c>
      <c r="H11" s="202">
        <f>'[2]10'!I13</f>
        <v>0</v>
      </c>
      <c r="I11" s="202">
        <f>'[2]10'!J13</f>
        <v>0</v>
      </c>
      <c r="J11" s="202">
        <f>'[2]10'!K13</f>
        <v>0</v>
      </c>
      <c r="K11" s="15">
        <f t="shared" si="3"/>
        <v>34</v>
      </c>
      <c r="L11" s="18">
        <f>frq!C11</f>
        <v>1</v>
      </c>
      <c r="M11" s="167">
        <f t="shared" si="4"/>
        <v>33.6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33.6</v>
      </c>
      <c r="R11" s="18">
        <v>0.4</v>
      </c>
    </row>
    <row r="12" spans="1:18">
      <c r="A12" s="8" t="s">
        <v>54</v>
      </c>
      <c r="B12" s="201">
        <f>'[2]10'!B14</f>
        <v>84</v>
      </c>
      <c r="C12" s="202">
        <f>'[2]10'!C14</f>
        <v>0</v>
      </c>
      <c r="D12" s="202">
        <f>'[2]10'!D14</f>
        <v>0</v>
      </c>
      <c r="E12" s="202">
        <f>'[2]10'!E14</f>
        <v>0</v>
      </c>
      <c r="F12" s="15">
        <f t="shared" si="6"/>
        <v>84</v>
      </c>
      <c r="G12" s="201">
        <f>'[2]10'!H14</f>
        <v>34</v>
      </c>
      <c r="H12" s="202">
        <f>'[2]10'!I14</f>
        <v>0</v>
      </c>
      <c r="I12" s="202">
        <f>'[2]10'!J14</f>
        <v>0</v>
      </c>
      <c r="J12" s="202">
        <f>'[2]10'!K14</f>
        <v>0</v>
      </c>
      <c r="K12" s="15">
        <f t="shared" si="3"/>
        <v>34</v>
      </c>
      <c r="L12" s="18">
        <f>frq!C12</f>
        <v>1</v>
      </c>
      <c r="M12" s="167">
        <f t="shared" si="4"/>
        <v>33.6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33.6</v>
      </c>
      <c r="R12" s="18">
        <v>0.4</v>
      </c>
    </row>
    <row r="13" spans="1:18">
      <c r="A13" s="8" t="s">
        <v>55</v>
      </c>
      <c r="B13" s="201">
        <f>'[2]10'!B15</f>
        <v>84</v>
      </c>
      <c r="C13" s="202">
        <f>'[2]10'!C15</f>
        <v>0</v>
      </c>
      <c r="D13" s="202">
        <f>'[2]10'!D15</f>
        <v>0</v>
      </c>
      <c r="E13" s="202">
        <f>'[2]10'!E15</f>
        <v>0</v>
      </c>
      <c r="F13" s="15">
        <f t="shared" si="6"/>
        <v>84</v>
      </c>
      <c r="G13" s="201">
        <f>'[2]10'!H15</f>
        <v>34</v>
      </c>
      <c r="H13" s="202">
        <f>'[2]10'!I15</f>
        <v>0</v>
      </c>
      <c r="I13" s="202">
        <f>'[2]10'!J15</f>
        <v>0</v>
      </c>
      <c r="J13" s="202">
        <f>'[2]10'!K15</f>
        <v>0</v>
      </c>
      <c r="K13" s="15">
        <f t="shared" si="3"/>
        <v>34</v>
      </c>
      <c r="L13" s="18">
        <f>frq!C13</f>
        <v>1</v>
      </c>
      <c r="M13" s="167">
        <f t="shared" si="4"/>
        <v>33.6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33.6</v>
      </c>
      <c r="R13" s="18">
        <v>0.4</v>
      </c>
    </row>
    <row r="14" spans="1:18">
      <c r="A14" s="8" t="s">
        <v>56</v>
      </c>
      <c r="B14" s="201">
        <f>'[2]10'!B16</f>
        <v>84</v>
      </c>
      <c r="C14" s="202">
        <f>'[2]10'!C16</f>
        <v>0</v>
      </c>
      <c r="D14" s="202">
        <f>'[2]10'!D16</f>
        <v>0</v>
      </c>
      <c r="E14" s="202">
        <f>'[2]10'!E16</f>
        <v>0</v>
      </c>
      <c r="F14" s="15">
        <f t="shared" si="6"/>
        <v>84</v>
      </c>
      <c r="G14" s="201">
        <f>'[2]10'!H16</f>
        <v>34</v>
      </c>
      <c r="H14" s="202">
        <f>'[2]10'!I16</f>
        <v>0</v>
      </c>
      <c r="I14" s="202">
        <f>'[2]10'!J16</f>
        <v>0</v>
      </c>
      <c r="J14" s="202">
        <f>'[2]10'!K16</f>
        <v>0</v>
      </c>
      <c r="K14" s="15">
        <f t="shared" si="3"/>
        <v>34</v>
      </c>
      <c r="L14" s="18">
        <f>frq!C14</f>
        <v>1</v>
      </c>
      <c r="M14" s="167">
        <f t="shared" si="4"/>
        <v>33.6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33.6</v>
      </c>
      <c r="R14" s="18">
        <v>0.4</v>
      </c>
    </row>
    <row r="15" spans="1:18">
      <c r="A15" s="8" t="s">
        <v>57</v>
      </c>
      <c r="B15" s="201">
        <f>'[2]10'!B17</f>
        <v>84</v>
      </c>
      <c r="C15" s="202">
        <f>'[2]10'!C17</f>
        <v>0</v>
      </c>
      <c r="D15" s="202">
        <f>'[2]10'!D17</f>
        <v>0</v>
      </c>
      <c r="E15" s="202">
        <f>'[2]10'!E17</f>
        <v>0</v>
      </c>
      <c r="F15" s="15">
        <f t="shared" si="6"/>
        <v>84</v>
      </c>
      <c r="G15" s="201">
        <f>'[2]10'!H17</f>
        <v>33</v>
      </c>
      <c r="H15" s="202">
        <f>'[2]10'!I17</f>
        <v>0</v>
      </c>
      <c r="I15" s="202">
        <f>'[2]10'!J17</f>
        <v>0</v>
      </c>
      <c r="J15" s="202">
        <f>'[2]10'!K17</f>
        <v>0</v>
      </c>
      <c r="K15" s="15">
        <f t="shared" si="3"/>
        <v>33</v>
      </c>
      <c r="L15" s="18">
        <f>frq!C15</f>
        <v>1</v>
      </c>
      <c r="M15" s="167">
        <f t="shared" si="4"/>
        <v>32.6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32.6</v>
      </c>
      <c r="R15" s="18">
        <v>0.4</v>
      </c>
    </row>
    <row r="16" spans="1:18">
      <c r="A16" s="8" t="s">
        <v>58</v>
      </c>
      <c r="B16" s="201">
        <f>'[2]10'!B18</f>
        <v>84</v>
      </c>
      <c r="C16" s="202">
        <f>'[2]10'!C18</f>
        <v>0</v>
      </c>
      <c r="D16" s="202">
        <f>'[2]10'!D18</f>
        <v>0</v>
      </c>
      <c r="E16" s="202">
        <f>'[2]10'!E18</f>
        <v>0</v>
      </c>
      <c r="F16" s="15">
        <f t="shared" si="6"/>
        <v>84</v>
      </c>
      <c r="G16" s="201">
        <f>'[2]10'!H18</f>
        <v>33</v>
      </c>
      <c r="H16" s="202">
        <f>'[2]10'!I18</f>
        <v>0</v>
      </c>
      <c r="I16" s="202">
        <f>'[2]10'!J18</f>
        <v>0</v>
      </c>
      <c r="J16" s="202">
        <f>'[2]10'!K18</f>
        <v>0</v>
      </c>
      <c r="K16" s="15">
        <f t="shared" si="3"/>
        <v>33</v>
      </c>
      <c r="L16" s="18">
        <f>frq!C16</f>
        <v>1</v>
      </c>
      <c r="M16" s="167">
        <f t="shared" si="4"/>
        <v>32.6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32.6</v>
      </c>
      <c r="R16" s="18">
        <v>0.4</v>
      </c>
    </row>
    <row r="17" spans="1:18">
      <c r="A17" s="8" t="s">
        <v>59</v>
      </c>
      <c r="B17" s="201">
        <f>'[2]10'!B19</f>
        <v>84</v>
      </c>
      <c r="C17" s="202">
        <f>'[2]10'!C19</f>
        <v>0</v>
      </c>
      <c r="D17" s="202">
        <f>'[2]10'!D19</f>
        <v>0</v>
      </c>
      <c r="E17" s="202">
        <f>'[2]10'!E19</f>
        <v>0</v>
      </c>
      <c r="F17" s="15">
        <f t="shared" si="6"/>
        <v>84</v>
      </c>
      <c r="G17" s="201">
        <f>'[2]10'!H19</f>
        <v>33</v>
      </c>
      <c r="H17" s="202">
        <f>'[2]10'!I19</f>
        <v>0</v>
      </c>
      <c r="I17" s="202">
        <f>'[2]10'!J19</f>
        <v>0</v>
      </c>
      <c r="J17" s="202">
        <f>'[2]10'!K19</f>
        <v>0</v>
      </c>
      <c r="K17" s="15">
        <f t="shared" si="3"/>
        <v>33</v>
      </c>
      <c r="L17" s="18">
        <f>frq!C17</f>
        <v>1</v>
      </c>
      <c r="M17" s="167">
        <f t="shared" si="4"/>
        <v>32.6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32.6</v>
      </c>
      <c r="R17" s="18">
        <v>0.4</v>
      </c>
    </row>
    <row r="18" spans="1:18">
      <c r="A18" s="8" t="s">
        <v>60</v>
      </c>
      <c r="B18" s="201">
        <f>'[2]10'!B20</f>
        <v>84</v>
      </c>
      <c r="C18" s="202">
        <f>'[2]10'!C20</f>
        <v>0</v>
      </c>
      <c r="D18" s="202">
        <f>'[2]10'!D20</f>
        <v>0</v>
      </c>
      <c r="E18" s="202">
        <f>'[2]10'!E20</f>
        <v>0</v>
      </c>
      <c r="F18" s="15">
        <f t="shared" si="6"/>
        <v>84</v>
      </c>
      <c r="G18" s="201">
        <f>'[2]10'!H20</f>
        <v>33</v>
      </c>
      <c r="H18" s="202">
        <f>'[2]10'!I20</f>
        <v>0</v>
      </c>
      <c r="I18" s="202">
        <f>'[2]10'!J20</f>
        <v>0</v>
      </c>
      <c r="J18" s="202">
        <f>'[2]10'!K20</f>
        <v>0</v>
      </c>
      <c r="K18" s="15">
        <f t="shared" si="3"/>
        <v>33</v>
      </c>
      <c r="L18" s="18">
        <f>frq!C18</f>
        <v>1</v>
      </c>
      <c r="M18" s="167">
        <f t="shared" si="4"/>
        <v>32.6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32.6</v>
      </c>
      <c r="R18" s="18">
        <v>0.4</v>
      </c>
    </row>
    <row r="19" spans="1:18">
      <c r="A19" s="8" t="s">
        <v>61</v>
      </c>
      <c r="B19" s="201">
        <f>'[2]10'!B21</f>
        <v>84</v>
      </c>
      <c r="C19" s="202">
        <f>'[2]10'!C21</f>
        <v>0</v>
      </c>
      <c r="D19" s="202">
        <f>'[2]10'!D21</f>
        <v>0</v>
      </c>
      <c r="E19" s="202">
        <f>'[2]10'!E21</f>
        <v>0</v>
      </c>
      <c r="F19" s="15">
        <f t="shared" si="6"/>
        <v>84</v>
      </c>
      <c r="G19" s="201">
        <f>'[2]10'!H21</f>
        <v>33</v>
      </c>
      <c r="H19" s="202">
        <f>'[2]10'!I21</f>
        <v>0</v>
      </c>
      <c r="I19" s="202">
        <f>'[2]10'!J21</f>
        <v>0</v>
      </c>
      <c r="J19" s="202">
        <f>'[2]10'!K21</f>
        <v>0</v>
      </c>
      <c r="K19" s="15">
        <f t="shared" si="3"/>
        <v>33</v>
      </c>
      <c r="L19" s="18">
        <f>frq!C19</f>
        <v>1</v>
      </c>
      <c r="M19" s="167">
        <f t="shared" si="4"/>
        <v>32.6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32.6</v>
      </c>
      <c r="R19" s="18">
        <v>0.4</v>
      </c>
    </row>
    <row r="20" spans="1:18">
      <c r="A20" s="8" t="s">
        <v>62</v>
      </c>
      <c r="B20" s="201">
        <f>'[2]10'!B22</f>
        <v>84</v>
      </c>
      <c r="C20" s="202">
        <f>'[2]10'!C22</f>
        <v>0</v>
      </c>
      <c r="D20" s="202">
        <f>'[2]10'!D22</f>
        <v>0</v>
      </c>
      <c r="E20" s="202">
        <f>'[2]10'!E22</f>
        <v>0</v>
      </c>
      <c r="F20" s="15">
        <f t="shared" si="6"/>
        <v>84</v>
      </c>
      <c r="G20" s="201">
        <f>'[2]10'!H22</f>
        <v>33</v>
      </c>
      <c r="H20" s="202">
        <f>'[2]10'!I22</f>
        <v>0</v>
      </c>
      <c r="I20" s="202">
        <f>'[2]10'!J22</f>
        <v>0</v>
      </c>
      <c r="J20" s="202">
        <f>'[2]10'!K22</f>
        <v>0</v>
      </c>
      <c r="K20" s="15">
        <f t="shared" si="3"/>
        <v>33</v>
      </c>
      <c r="L20" s="18">
        <f>frq!C20</f>
        <v>1</v>
      </c>
      <c r="M20" s="167">
        <f t="shared" si="4"/>
        <v>32.6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32.6</v>
      </c>
      <c r="R20" s="18">
        <v>0.4</v>
      </c>
    </row>
    <row r="21" spans="1:18">
      <c r="A21" s="8" t="s">
        <v>63</v>
      </c>
      <c r="B21" s="201">
        <f>'[2]10'!B23</f>
        <v>84</v>
      </c>
      <c r="C21" s="202">
        <f>'[2]10'!C23</f>
        <v>0</v>
      </c>
      <c r="D21" s="202">
        <f>'[2]10'!D23</f>
        <v>0</v>
      </c>
      <c r="E21" s="202">
        <f>'[2]10'!E23</f>
        <v>0</v>
      </c>
      <c r="F21" s="15">
        <f t="shared" si="6"/>
        <v>84</v>
      </c>
      <c r="G21" s="201">
        <f>'[2]10'!H23</f>
        <v>33</v>
      </c>
      <c r="H21" s="202">
        <f>'[2]10'!I23</f>
        <v>0</v>
      </c>
      <c r="I21" s="202">
        <f>'[2]10'!J23</f>
        <v>0</v>
      </c>
      <c r="J21" s="202">
        <f>'[2]10'!K23</f>
        <v>0</v>
      </c>
      <c r="K21" s="15">
        <f t="shared" si="3"/>
        <v>33</v>
      </c>
      <c r="L21" s="18">
        <f>frq!C21</f>
        <v>1</v>
      </c>
      <c r="M21" s="167">
        <f t="shared" si="4"/>
        <v>32.6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32.6</v>
      </c>
      <c r="R21" s="18">
        <v>0.4</v>
      </c>
    </row>
    <row r="22" spans="1:18">
      <c r="A22" s="8" t="s">
        <v>64</v>
      </c>
      <c r="B22" s="201">
        <f>'[2]10'!B24</f>
        <v>84</v>
      </c>
      <c r="C22" s="202">
        <f>'[2]10'!C24</f>
        <v>0</v>
      </c>
      <c r="D22" s="202">
        <f>'[2]10'!D24</f>
        <v>0</v>
      </c>
      <c r="E22" s="202">
        <f>'[2]10'!E24</f>
        <v>0</v>
      </c>
      <c r="F22" s="15">
        <f t="shared" si="6"/>
        <v>84</v>
      </c>
      <c r="G22" s="201">
        <f>'[2]10'!H24</f>
        <v>33</v>
      </c>
      <c r="H22" s="202">
        <f>'[2]10'!I24</f>
        <v>0</v>
      </c>
      <c r="I22" s="202">
        <f>'[2]10'!J24</f>
        <v>0</v>
      </c>
      <c r="J22" s="202">
        <f>'[2]10'!K24</f>
        <v>0</v>
      </c>
      <c r="K22" s="15">
        <f t="shared" si="3"/>
        <v>33</v>
      </c>
      <c r="L22" s="18">
        <f>frq!C22</f>
        <v>1</v>
      </c>
      <c r="M22" s="167">
        <f t="shared" si="4"/>
        <v>32.6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32.6</v>
      </c>
      <c r="R22" s="18">
        <v>0.4</v>
      </c>
    </row>
    <row r="23" spans="1:18">
      <c r="A23" s="8" t="s">
        <v>65</v>
      </c>
      <c r="B23" s="201">
        <f>'[2]10'!B25</f>
        <v>84</v>
      </c>
      <c r="C23" s="202">
        <f>'[2]10'!C25</f>
        <v>0</v>
      </c>
      <c r="D23" s="202">
        <f>'[2]10'!D25</f>
        <v>0</v>
      </c>
      <c r="E23" s="202">
        <f>'[2]10'!E25</f>
        <v>0</v>
      </c>
      <c r="F23" s="15">
        <f t="shared" si="6"/>
        <v>84</v>
      </c>
      <c r="G23" s="201">
        <f>'[2]10'!H25</f>
        <v>33</v>
      </c>
      <c r="H23" s="202">
        <f>'[2]10'!I25</f>
        <v>0</v>
      </c>
      <c r="I23" s="202">
        <f>'[2]10'!J25</f>
        <v>0</v>
      </c>
      <c r="J23" s="202">
        <f>'[2]10'!K25</f>
        <v>0</v>
      </c>
      <c r="K23" s="15">
        <f t="shared" si="3"/>
        <v>33</v>
      </c>
      <c r="L23" s="18">
        <f>frq!C23</f>
        <v>1</v>
      </c>
      <c r="M23" s="167">
        <f t="shared" si="4"/>
        <v>32.6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32.6</v>
      </c>
      <c r="R23" s="18">
        <v>0.4</v>
      </c>
    </row>
    <row r="24" spans="1:18">
      <c r="A24" s="8" t="s">
        <v>66</v>
      </c>
      <c r="B24" s="201">
        <f>'[2]10'!B26</f>
        <v>84</v>
      </c>
      <c r="C24" s="202">
        <f>'[2]10'!C26</f>
        <v>0</v>
      </c>
      <c r="D24" s="202">
        <f>'[2]10'!D26</f>
        <v>0</v>
      </c>
      <c r="E24" s="202">
        <f>'[2]10'!E26</f>
        <v>0</v>
      </c>
      <c r="F24" s="15">
        <f t="shared" si="6"/>
        <v>84</v>
      </c>
      <c r="G24" s="201">
        <f>'[2]10'!H26</f>
        <v>33</v>
      </c>
      <c r="H24" s="202">
        <f>'[2]10'!I26</f>
        <v>0</v>
      </c>
      <c r="I24" s="202">
        <f>'[2]10'!J26</f>
        <v>0</v>
      </c>
      <c r="J24" s="202">
        <f>'[2]10'!K26</f>
        <v>0</v>
      </c>
      <c r="K24" s="15">
        <f t="shared" si="3"/>
        <v>33</v>
      </c>
      <c r="L24" s="18">
        <f>frq!C24</f>
        <v>1</v>
      </c>
      <c r="M24" s="167">
        <f t="shared" si="4"/>
        <v>32.6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32.6</v>
      </c>
      <c r="R24" s="18">
        <v>0.4</v>
      </c>
    </row>
    <row r="25" spans="1:18">
      <c r="A25" s="8" t="s">
        <v>67</v>
      </c>
      <c r="B25" s="201">
        <f>'[2]10'!B27</f>
        <v>84</v>
      </c>
      <c r="C25" s="202">
        <f>'[2]10'!C27</f>
        <v>0</v>
      </c>
      <c r="D25" s="202">
        <f>'[2]10'!D27</f>
        <v>0</v>
      </c>
      <c r="E25" s="202">
        <f>'[2]10'!E27</f>
        <v>0</v>
      </c>
      <c r="F25" s="15">
        <f t="shared" si="6"/>
        <v>84</v>
      </c>
      <c r="G25" s="201">
        <f>'[2]10'!H27</f>
        <v>33</v>
      </c>
      <c r="H25" s="202">
        <f>'[2]10'!I27</f>
        <v>0</v>
      </c>
      <c r="I25" s="202">
        <f>'[2]10'!J27</f>
        <v>0</v>
      </c>
      <c r="J25" s="202">
        <f>'[2]10'!K27</f>
        <v>0</v>
      </c>
      <c r="K25" s="15">
        <f t="shared" si="3"/>
        <v>33</v>
      </c>
      <c r="L25" s="18">
        <f>frq!C25</f>
        <v>1</v>
      </c>
      <c r="M25" s="167">
        <f t="shared" si="4"/>
        <v>32.6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32.6</v>
      </c>
      <c r="R25" s="18">
        <v>0.4</v>
      </c>
    </row>
    <row r="26" spans="1:18">
      <c r="A26" s="8" t="s">
        <v>68</v>
      </c>
      <c r="B26" s="201">
        <f>'[2]10'!B28</f>
        <v>84</v>
      </c>
      <c r="C26" s="202">
        <f>'[2]10'!C28</f>
        <v>0</v>
      </c>
      <c r="D26" s="202">
        <f>'[2]10'!D28</f>
        <v>0</v>
      </c>
      <c r="E26" s="202">
        <f>'[2]10'!E28</f>
        <v>0</v>
      </c>
      <c r="F26" s="15">
        <f t="shared" si="6"/>
        <v>84</v>
      </c>
      <c r="G26" s="201">
        <f>'[2]10'!H28</f>
        <v>33</v>
      </c>
      <c r="H26" s="202">
        <f>'[2]10'!I28</f>
        <v>0</v>
      </c>
      <c r="I26" s="202">
        <f>'[2]10'!J28</f>
        <v>0</v>
      </c>
      <c r="J26" s="202">
        <f>'[2]10'!K28</f>
        <v>0</v>
      </c>
      <c r="K26" s="15">
        <f t="shared" si="3"/>
        <v>33</v>
      </c>
      <c r="L26" s="18">
        <f>frq!C26</f>
        <v>1</v>
      </c>
      <c r="M26" s="167">
        <f t="shared" si="4"/>
        <v>32.6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32.6</v>
      </c>
      <c r="R26" s="18">
        <v>0.4</v>
      </c>
    </row>
    <row r="27" spans="1:18">
      <c r="A27" s="8" t="s">
        <v>69</v>
      </c>
      <c r="B27" s="201">
        <f>'[2]10'!B29</f>
        <v>84</v>
      </c>
      <c r="C27" s="202">
        <f>'[2]10'!C29</f>
        <v>0</v>
      </c>
      <c r="D27" s="202">
        <f>'[2]10'!D29</f>
        <v>0</v>
      </c>
      <c r="E27" s="202">
        <f>'[2]10'!E29</f>
        <v>0</v>
      </c>
      <c r="F27" s="15">
        <f t="shared" si="6"/>
        <v>84</v>
      </c>
      <c r="G27" s="201">
        <f>'[2]10'!H29</f>
        <v>33</v>
      </c>
      <c r="H27" s="202">
        <f>'[2]10'!I29</f>
        <v>0</v>
      </c>
      <c r="I27" s="202">
        <f>'[2]10'!J29</f>
        <v>0</v>
      </c>
      <c r="J27" s="202">
        <f>'[2]10'!K29</f>
        <v>0</v>
      </c>
      <c r="K27" s="15">
        <f t="shared" si="3"/>
        <v>33</v>
      </c>
      <c r="L27" s="18">
        <f>frq!C27</f>
        <v>1</v>
      </c>
      <c r="M27" s="167">
        <f t="shared" si="4"/>
        <v>32.6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32.6</v>
      </c>
      <c r="R27" s="18">
        <v>0.4</v>
      </c>
    </row>
    <row r="28" spans="1:18">
      <c r="A28" s="8" t="s">
        <v>70</v>
      </c>
      <c r="B28" s="201">
        <f>'[2]10'!B30</f>
        <v>84</v>
      </c>
      <c r="C28" s="202">
        <f>'[2]10'!C30</f>
        <v>0</v>
      </c>
      <c r="D28" s="202">
        <f>'[2]10'!D30</f>
        <v>0</v>
      </c>
      <c r="E28" s="202">
        <f>'[2]10'!E30</f>
        <v>0</v>
      </c>
      <c r="F28" s="15">
        <f t="shared" si="6"/>
        <v>84</v>
      </c>
      <c r="G28" s="201">
        <f>'[2]10'!H30</f>
        <v>33</v>
      </c>
      <c r="H28" s="202">
        <f>'[2]10'!I30</f>
        <v>0</v>
      </c>
      <c r="I28" s="202">
        <f>'[2]10'!J30</f>
        <v>0</v>
      </c>
      <c r="J28" s="202">
        <f>'[2]10'!K30</f>
        <v>0</v>
      </c>
      <c r="K28" s="15">
        <f t="shared" si="3"/>
        <v>33</v>
      </c>
      <c r="L28" s="18">
        <f>frq!C28</f>
        <v>1</v>
      </c>
      <c r="M28" s="167">
        <f t="shared" si="4"/>
        <v>32.6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32.6</v>
      </c>
      <c r="R28" s="18">
        <v>0.4</v>
      </c>
    </row>
    <row r="29" spans="1:18">
      <c r="A29" s="8" t="s">
        <v>71</v>
      </c>
      <c r="B29" s="201">
        <f>'[2]10'!B31</f>
        <v>84</v>
      </c>
      <c r="C29" s="202">
        <f>'[2]10'!C31</f>
        <v>0</v>
      </c>
      <c r="D29" s="202">
        <f>'[2]10'!D31</f>
        <v>0</v>
      </c>
      <c r="E29" s="202">
        <f>'[2]10'!E31</f>
        <v>0</v>
      </c>
      <c r="F29" s="15">
        <f t="shared" si="6"/>
        <v>84</v>
      </c>
      <c r="G29" s="201">
        <f>'[2]10'!H31</f>
        <v>33</v>
      </c>
      <c r="H29" s="202">
        <f>'[2]10'!I31</f>
        <v>0</v>
      </c>
      <c r="I29" s="202">
        <f>'[2]10'!J31</f>
        <v>0</v>
      </c>
      <c r="J29" s="202">
        <f>'[2]10'!K31</f>
        <v>0</v>
      </c>
      <c r="K29" s="15">
        <f t="shared" si="3"/>
        <v>33</v>
      </c>
      <c r="L29" s="18">
        <f>frq!C29</f>
        <v>1</v>
      </c>
      <c r="M29" s="167">
        <f t="shared" si="4"/>
        <v>32.6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32.6</v>
      </c>
      <c r="R29" s="18">
        <v>0.4</v>
      </c>
    </row>
    <row r="30" spans="1:18">
      <c r="A30" s="8" t="s">
        <v>72</v>
      </c>
      <c r="B30" s="201">
        <f>'[2]10'!B32</f>
        <v>84</v>
      </c>
      <c r="C30" s="202">
        <f>'[2]10'!C32</f>
        <v>0</v>
      </c>
      <c r="D30" s="202">
        <f>'[2]10'!D32</f>
        <v>0</v>
      </c>
      <c r="E30" s="202">
        <f>'[2]10'!E32</f>
        <v>0</v>
      </c>
      <c r="F30" s="15">
        <f t="shared" si="6"/>
        <v>84</v>
      </c>
      <c r="G30" s="201">
        <f>'[2]10'!H32</f>
        <v>33</v>
      </c>
      <c r="H30" s="202">
        <f>'[2]10'!I32</f>
        <v>0</v>
      </c>
      <c r="I30" s="202">
        <f>'[2]10'!J32</f>
        <v>0</v>
      </c>
      <c r="J30" s="202">
        <f>'[2]10'!K32</f>
        <v>0</v>
      </c>
      <c r="K30" s="15">
        <f t="shared" si="3"/>
        <v>33</v>
      </c>
      <c r="L30" s="18">
        <f>frq!C30</f>
        <v>1</v>
      </c>
      <c r="M30" s="167">
        <f t="shared" si="4"/>
        <v>32.6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32.6</v>
      </c>
      <c r="R30" s="18">
        <v>0.4</v>
      </c>
    </row>
    <row r="31" spans="1:18">
      <c r="A31" s="8" t="s">
        <v>73</v>
      </c>
      <c r="B31" s="201">
        <f>'[2]10'!B33</f>
        <v>84</v>
      </c>
      <c r="C31" s="202">
        <f>'[2]10'!C33</f>
        <v>0</v>
      </c>
      <c r="D31" s="202">
        <f>'[2]10'!D33</f>
        <v>0</v>
      </c>
      <c r="E31" s="202">
        <f>'[2]10'!E33</f>
        <v>0</v>
      </c>
      <c r="F31" s="15">
        <f t="shared" si="6"/>
        <v>84</v>
      </c>
      <c r="G31" s="201">
        <f>'[2]10'!H33</f>
        <v>34</v>
      </c>
      <c r="H31" s="202">
        <f>'[2]10'!I33</f>
        <v>0</v>
      </c>
      <c r="I31" s="202">
        <f>'[2]10'!J33</f>
        <v>0</v>
      </c>
      <c r="J31" s="202">
        <f>'[2]10'!K33</f>
        <v>0</v>
      </c>
      <c r="K31" s="15">
        <f t="shared" si="3"/>
        <v>34</v>
      </c>
      <c r="L31" s="18">
        <f>frq!C31</f>
        <v>1</v>
      </c>
      <c r="M31" s="167">
        <f t="shared" si="4"/>
        <v>33.6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33.6</v>
      </c>
      <c r="R31" s="18">
        <v>0.4</v>
      </c>
    </row>
    <row r="32" spans="1:18">
      <c r="A32" s="8" t="s">
        <v>74</v>
      </c>
      <c r="B32" s="201">
        <f>'[2]10'!B34</f>
        <v>84</v>
      </c>
      <c r="C32" s="202">
        <f>'[2]10'!C34</f>
        <v>0</v>
      </c>
      <c r="D32" s="202">
        <f>'[2]10'!D34</f>
        <v>0</v>
      </c>
      <c r="E32" s="202">
        <f>'[2]10'!E34</f>
        <v>0</v>
      </c>
      <c r="F32" s="15">
        <f t="shared" si="6"/>
        <v>84</v>
      </c>
      <c r="G32" s="201">
        <f>'[2]10'!H34</f>
        <v>34</v>
      </c>
      <c r="H32" s="202">
        <f>'[2]10'!I34</f>
        <v>0</v>
      </c>
      <c r="I32" s="202">
        <f>'[2]10'!J34</f>
        <v>0</v>
      </c>
      <c r="J32" s="202">
        <f>'[2]10'!K34</f>
        <v>0</v>
      </c>
      <c r="K32" s="15">
        <f t="shared" si="3"/>
        <v>34</v>
      </c>
      <c r="L32" s="18">
        <f>frq!C32</f>
        <v>1</v>
      </c>
      <c r="M32" s="167">
        <f t="shared" si="4"/>
        <v>33.6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33.6</v>
      </c>
      <c r="R32" s="18">
        <v>0.4</v>
      </c>
    </row>
    <row r="33" spans="1:18">
      <c r="A33" s="8" t="s">
        <v>75</v>
      </c>
      <c r="B33" s="201">
        <f>'[2]10'!B35</f>
        <v>84</v>
      </c>
      <c r="C33" s="202">
        <f>'[2]10'!C35</f>
        <v>0</v>
      </c>
      <c r="D33" s="202">
        <f>'[2]10'!D35</f>
        <v>0</v>
      </c>
      <c r="E33" s="202">
        <f>'[2]10'!E35</f>
        <v>0</v>
      </c>
      <c r="F33" s="15">
        <f t="shared" si="6"/>
        <v>84</v>
      </c>
      <c r="G33" s="201">
        <f>'[2]10'!H35</f>
        <v>34</v>
      </c>
      <c r="H33" s="202">
        <f>'[2]10'!I35</f>
        <v>0</v>
      </c>
      <c r="I33" s="202">
        <f>'[2]10'!J35</f>
        <v>0</v>
      </c>
      <c r="J33" s="202">
        <f>'[2]10'!K35</f>
        <v>0</v>
      </c>
      <c r="K33" s="15">
        <f t="shared" si="3"/>
        <v>34</v>
      </c>
      <c r="L33" s="18">
        <f>frq!C33</f>
        <v>1</v>
      </c>
      <c r="M33" s="167">
        <f t="shared" si="4"/>
        <v>33.6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33.6</v>
      </c>
      <c r="R33" s="18">
        <v>0.4</v>
      </c>
    </row>
    <row r="34" spans="1:18">
      <c r="A34" s="8" t="s">
        <v>76</v>
      </c>
      <c r="B34" s="201">
        <f>'[2]10'!B36</f>
        <v>84</v>
      </c>
      <c r="C34" s="202">
        <f>'[2]10'!C36</f>
        <v>0</v>
      </c>
      <c r="D34" s="202">
        <f>'[2]10'!D36</f>
        <v>0</v>
      </c>
      <c r="E34" s="202">
        <f>'[2]10'!E36</f>
        <v>0</v>
      </c>
      <c r="F34" s="15">
        <f t="shared" si="6"/>
        <v>84</v>
      </c>
      <c r="G34" s="201">
        <f>'[2]10'!H36</f>
        <v>34</v>
      </c>
      <c r="H34" s="202">
        <f>'[2]10'!I36</f>
        <v>0</v>
      </c>
      <c r="I34" s="202">
        <f>'[2]10'!J36</f>
        <v>0</v>
      </c>
      <c r="J34" s="202">
        <f>'[2]10'!K36</f>
        <v>0</v>
      </c>
      <c r="K34" s="15">
        <f t="shared" si="3"/>
        <v>34</v>
      </c>
      <c r="L34" s="18">
        <f>frq!C34</f>
        <v>1</v>
      </c>
      <c r="M34" s="167">
        <f t="shared" si="4"/>
        <v>33.6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33.6</v>
      </c>
      <c r="R34" s="18">
        <v>0.4</v>
      </c>
    </row>
    <row r="35" spans="1:18">
      <c r="A35" s="8" t="s">
        <v>77</v>
      </c>
      <c r="B35" s="201">
        <f>'[2]10'!B37</f>
        <v>84</v>
      </c>
      <c r="C35" s="202">
        <f>'[2]10'!C37</f>
        <v>0</v>
      </c>
      <c r="D35" s="202">
        <f>'[2]10'!D37</f>
        <v>0</v>
      </c>
      <c r="E35" s="202">
        <f>'[2]10'!E37</f>
        <v>0</v>
      </c>
      <c r="F35" s="15">
        <f t="shared" si="6"/>
        <v>84</v>
      </c>
      <c r="G35" s="201">
        <f>'[2]10'!H37</f>
        <v>33</v>
      </c>
      <c r="H35" s="202">
        <f>'[2]10'!I37</f>
        <v>0</v>
      </c>
      <c r="I35" s="202">
        <f>'[2]10'!J37</f>
        <v>0</v>
      </c>
      <c r="J35" s="202">
        <f>'[2]10'!K37</f>
        <v>0</v>
      </c>
      <c r="K35" s="15">
        <f t="shared" si="3"/>
        <v>33</v>
      </c>
      <c r="L35" s="18">
        <f>frq!C35</f>
        <v>1</v>
      </c>
      <c r="M35" s="167">
        <f t="shared" si="4"/>
        <v>32.6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32.6</v>
      </c>
      <c r="R35" s="18">
        <v>0.4</v>
      </c>
    </row>
    <row r="36" spans="1:18">
      <c r="A36" s="8" t="s">
        <v>78</v>
      </c>
      <c r="B36" s="201">
        <f>'[2]10'!B38</f>
        <v>84</v>
      </c>
      <c r="C36" s="202">
        <f>'[2]10'!C38</f>
        <v>0</v>
      </c>
      <c r="D36" s="202">
        <f>'[2]10'!D38</f>
        <v>0</v>
      </c>
      <c r="E36" s="202">
        <f>'[2]10'!E38</f>
        <v>0</v>
      </c>
      <c r="F36" s="15">
        <f t="shared" si="6"/>
        <v>84</v>
      </c>
      <c r="G36" s="201">
        <f>'[2]10'!H38</f>
        <v>33</v>
      </c>
      <c r="H36" s="202">
        <f>'[2]10'!I38</f>
        <v>0</v>
      </c>
      <c r="I36" s="202">
        <f>'[2]10'!J38</f>
        <v>0</v>
      </c>
      <c r="J36" s="202">
        <f>'[2]10'!K38</f>
        <v>0</v>
      </c>
      <c r="K36" s="15">
        <f t="shared" si="3"/>
        <v>33</v>
      </c>
      <c r="L36" s="18">
        <f>frq!C36</f>
        <v>1</v>
      </c>
      <c r="M36" s="167">
        <f t="shared" si="4"/>
        <v>32.6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32.6</v>
      </c>
      <c r="R36" s="18">
        <v>0.4</v>
      </c>
    </row>
    <row r="37" spans="1:18">
      <c r="A37" s="8" t="s">
        <v>79</v>
      </c>
      <c r="B37" s="201">
        <f>'[2]10'!B39</f>
        <v>84</v>
      </c>
      <c r="C37" s="202">
        <f>'[2]10'!C39</f>
        <v>0</v>
      </c>
      <c r="D37" s="202">
        <f>'[2]10'!D39</f>
        <v>0</v>
      </c>
      <c r="E37" s="202">
        <f>'[2]10'!E39</f>
        <v>0</v>
      </c>
      <c r="F37" s="15">
        <f t="shared" si="6"/>
        <v>84</v>
      </c>
      <c r="G37" s="201">
        <f>'[2]10'!H39</f>
        <v>33</v>
      </c>
      <c r="H37" s="202">
        <f>'[2]10'!I39</f>
        <v>0</v>
      </c>
      <c r="I37" s="202">
        <f>'[2]10'!J39</f>
        <v>0</v>
      </c>
      <c r="J37" s="202">
        <f>'[2]10'!K39</f>
        <v>0</v>
      </c>
      <c r="K37" s="15">
        <f t="shared" si="3"/>
        <v>33</v>
      </c>
      <c r="L37" s="18">
        <f>frq!C37</f>
        <v>1</v>
      </c>
      <c r="M37" s="167">
        <f t="shared" si="4"/>
        <v>32.6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32.6</v>
      </c>
      <c r="R37" s="18">
        <v>0.4</v>
      </c>
    </row>
    <row r="38" spans="1:18">
      <c r="A38" s="8" t="s">
        <v>80</v>
      </c>
      <c r="B38" s="201">
        <f>'[2]10'!B40</f>
        <v>84</v>
      </c>
      <c r="C38" s="202">
        <f>'[2]10'!C40</f>
        <v>0</v>
      </c>
      <c r="D38" s="202">
        <f>'[2]10'!D40</f>
        <v>0</v>
      </c>
      <c r="E38" s="202">
        <f>'[2]10'!E40</f>
        <v>0</v>
      </c>
      <c r="F38" s="15">
        <f t="shared" si="6"/>
        <v>84</v>
      </c>
      <c r="G38" s="201">
        <f>'[2]10'!H40</f>
        <v>33</v>
      </c>
      <c r="H38" s="202">
        <f>'[2]10'!I40</f>
        <v>0</v>
      </c>
      <c r="I38" s="202">
        <f>'[2]10'!J40</f>
        <v>0</v>
      </c>
      <c r="J38" s="202">
        <f>'[2]10'!K40</f>
        <v>0</v>
      </c>
      <c r="K38" s="15">
        <f t="shared" si="3"/>
        <v>33</v>
      </c>
      <c r="L38" s="18">
        <f>frq!C38</f>
        <v>1</v>
      </c>
      <c r="M38" s="167">
        <f t="shared" si="4"/>
        <v>32.6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32.6</v>
      </c>
      <c r="R38" s="18">
        <v>0.4</v>
      </c>
    </row>
    <row r="39" spans="1:18">
      <c r="A39" s="8" t="s">
        <v>81</v>
      </c>
      <c r="B39" s="201">
        <f>'[2]10'!B41</f>
        <v>84</v>
      </c>
      <c r="C39" s="202">
        <f>'[2]10'!C41</f>
        <v>0</v>
      </c>
      <c r="D39" s="202">
        <f>'[2]10'!D41</f>
        <v>0</v>
      </c>
      <c r="E39" s="202">
        <f>'[2]10'!E41</f>
        <v>0</v>
      </c>
      <c r="F39" s="15">
        <f t="shared" si="6"/>
        <v>84</v>
      </c>
      <c r="G39" s="201">
        <f>'[2]10'!H41</f>
        <v>33</v>
      </c>
      <c r="H39" s="202">
        <f>'[2]10'!I41</f>
        <v>0</v>
      </c>
      <c r="I39" s="202">
        <f>'[2]10'!J41</f>
        <v>0</v>
      </c>
      <c r="J39" s="202">
        <f>'[2]10'!K41</f>
        <v>0</v>
      </c>
      <c r="K39" s="15">
        <f t="shared" si="3"/>
        <v>33</v>
      </c>
      <c r="L39" s="18">
        <f>frq!C39</f>
        <v>1</v>
      </c>
      <c r="M39" s="167">
        <f t="shared" si="4"/>
        <v>32.6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32.6</v>
      </c>
      <c r="R39" s="18">
        <v>0.4</v>
      </c>
    </row>
    <row r="40" spans="1:18">
      <c r="A40" s="8" t="s">
        <v>82</v>
      </c>
      <c r="B40" s="201">
        <f>'[2]10'!B42</f>
        <v>42</v>
      </c>
      <c r="C40" s="202">
        <f>'[2]10'!C42</f>
        <v>25</v>
      </c>
      <c r="D40" s="202">
        <f>'[2]10'!D42</f>
        <v>0</v>
      </c>
      <c r="E40" s="202">
        <f>'[2]10'!E42</f>
        <v>0</v>
      </c>
      <c r="F40" s="15">
        <f t="shared" si="6"/>
        <v>67</v>
      </c>
      <c r="G40" s="201">
        <f>'[2]10'!H42</f>
        <v>33</v>
      </c>
      <c r="H40" s="202">
        <f>'[2]10'!I42</f>
        <v>25</v>
      </c>
      <c r="I40" s="202">
        <f>'[2]10'!J42</f>
        <v>0</v>
      </c>
      <c r="J40" s="202">
        <f>'[2]10'!K42</f>
        <v>0</v>
      </c>
      <c r="K40" s="15">
        <f t="shared" si="3"/>
        <v>58</v>
      </c>
      <c r="L40" s="18">
        <f>frq!C40</f>
        <v>1</v>
      </c>
      <c r="M40" s="167">
        <f t="shared" si="4"/>
        <v>32.6</v>
      </c>
      <c r="N40" s="16">
        <f t="shared" si="7"/>
        <v>25</v>
      </c>
      <c r="O40" s="16">
        <f t="shared" si="8"/>
        <v>0</v>
      </c>
      <c r="P40" s="16">
        <f t="shared" si="9"/>
        <v>0</v>
      </c>
      <c r="Q40" s="17">
        <f t="shared" si="5"/>
        <v>57.6</v>
      </c>
      <c r="R40" s="18">
        <v>0.4</v>
      </c>
    </row>
    <row r="41" spans="1:18">
      <c r="A41" s="8" t="s">
        <v>83</v>
      </c>
      <c r="B41" s="201">
        <f>'[2]10'!B43</f>
        <v>42</v>
      </c>
      <c r="C41" s="202">
        <f>'[2]10'!C43</f>
        <v>25</v>
      </c>
      <c r="D41" s="202">
        <f>'[2]10'!D43</f>
        <v>0</v>
      </c>
      <c r="E41" s="202">
        <f>'[2]10'!E43</f>
        <v>0</v>
      </c>
      <c r="F41" s="15">
        <f t="shared" si="6"/>
        <v>67</v>
      </c>
      <c r="G41" s="201">
        <f>'[2]10'!H43</f>
        <v>33</v>
      </c>
      <c r="H41" s="202">
        <f>'[2]10'!I43</f>
        <v>25</v>
      </c>
      <c r="I41" s="202">
        <f>'[2]10'!J43</f>
        <v>0</v>
      </c>
      <c r="J41" s="202">
        <f>'[2]10'!K43</f>
        <v>0</v>
      </c>
      <c r="K41" s="15">
        <f t="shared" si="3"/>
        <v>58</v>
      </c>
      <c r="L41" s="18">
        <f>frq!C41</f>
        <v>1</v>
      </c>
      <c r="M41" s="167">
        <f t="shared" si="4"/>
        <v>32.6</v>
      </c>
      <c r="N41" s="16">
        <f t="shared" si="7"/>
        <v>25</v>
      </c>
      <c r="O41" s="16">
        <f t="shared" si="8"/>
        <v>0</v>
      </c>
      <c r="P41" s="16">
        <f t="shared" si="9"/>
        <v>0</v>
      </c>
      <c r="Q41" s="17">
        <f t="shared" si="5"/>
        <v>57.6</v>
      </c>
      <c r="R41" s="18">
        <v>0.4</v>
      </c>
    </row>
    <row r="42" spans="1:18">
      <c r="A42" s="8" t="s">
        <v>84</v>
      </c>
      <c r="B42" s="201">
        <f>'[2]10'!B44</f>
        <v>42</v>
      </c>
      <c r="C42" s="202">
        <f>'[2]10'!C44</f>
        <v>25</v>
      </c>
      <c r="D42" s="202">
        <f>'[2]10'!D44</f>
        <v>0</v>
      </c>
      <c r="E42" s="202">
        <f>'[2]10'!E44</f>
        <v>0</v>
      </c>
      <c r="F42" s="15">
        <f t="shared" si="6"/>
        <v>67</v>
      </c>
      <c r="G42" s="201">
        <f>'[2]10'!H44</f>
        <v>33</v>
      </c>
      <c r="H42" s="202">
        <f>'[2]10'!I44</f>
        <v>25</v>
      </c>
      <c r="I42" s="202">
        <f>'[2]10'!J44</f>
        <v>0</v>
      </c>
      <c r="J42" s="202">
        <f>'[2]10'!K44</f>
        <v>0</v>
      </c>
      <c r="K42" s="15">
        <f t="shared" si="3"/>
        <v>58</v>
      </c>
      <c r="L42" s="18">
        <f>frq!C42</f>
        <v>1</v>
      </c>
      <c r="M42" s="167">
        <f t="shared" si="4"/>
        <v>32.6</v>
      </c>
      <c r="N42" s="16">
        <f t="shared" si="7"/>
        <v>25</v>
      </c>
      <c r="O42" s="16">
        <f t="shared" si="8"/>
        <v>0</v>
      </c>
      <c r="P42" s="16">
        <f t="shared" si="9"/>
        <v>0</v>
      </c>
      <c r="Q42" s="17">
        <f t="shared" si="5"/>
        <v>57.6</v>
      </c>
      <c r="R42" s="18">
        <v>0.4</v>
      </c>
    </row>
    <row r="43" spans="1:18">
      <c r="A43" s="8" t="s">
        <v>85</v>
      </c>
      <c r="B43" s="201">
        <f>'[2]10'!B45</f>
        <v>42</v>
      </c>
      <c r="C43" s="202">
        <f>'[2]10'!C45</f>
        <v>25</v>
      </c>
      <c r="D43" s="202">
        <f>'[2]10'!D45</f>
        <v>0</v>
      </c>
      <c r="E43" s="202">
        <f>'[2]10'!E45</f>
        <v>0</v>
      </c>
      <c r="F43" s="15">
        <f t="shared" si="6"/>
        <v>67</v>
      </c>
      <c r="G43" s="201">
        <f>'[2]10'!H45</f>
        <v>33</v>
      </c>
      <c r="H43" s="202">
        <f>'[2]10'!I45</f>
        <v>25</v>
      </c>
      <c r="I43" s="202">
        <f>'[2]10'!J45</f>
        <v>0</v>
      </c>
      <c r="J43" s="202">
        <f>'[2]10'!K45</f>
        <v>0</v>
      </c>
      <c r="K43" s="15">
        <f t="shared" si="3"/>
        <v>58</v>
      </c>
      <c r="L43" s="18">
        <f>frq!C43</f>
        <v>1</v>
      </c>
      <c r="M43" s="167">
        <f t="shared" si="4"/>
        <v>32.6</v>
      </c>
      <c r="N43" s="16">
        <f t="shared" si="7"/>
        <v>25</v>
      </c>
      <c r="O43" s="16">
        <f t="shared" si="8"/>
        <v>0</v>
      </c>
      <c r="P43" s="16">
        <f t="shared" si="9"/>
        <v>0</v>
      </c>
      <c r="Q43" s="17">
        <f t="shared" si="5"/>
        <v>57.6</v>
      </c>
      <c r="R43" s="18">
        <v>0.4</v>
      </c>
    </row>
    <row r="44" spans="1:18">
      <c r="A44" s="8" t="s">
        <v>86</v>
      </c>
      <c r="B44" s="201">
        <f>'[2]10'!B46</f>
        <v>42</v>
      </c>
      <c r="C44" s="202">
        <f>'[2]10'!C46</f>
        <v>25</v>
      </c>
      <c r="D44" s="202">
        <f>'[2]10'!D46</f>
        <v>0</v>
      </c>
      <c r="E44" s="202">
        <f>'[2]10'!E46</f>
        <v>0</v>
      </c>
      <c r="F44" s="15">
        <f t="shared" si="6"/>
        <v>67</v>
      </c>
      <c r="G44" s="201">
        <f>'[2]10'!H46</f>
        <v>33</v>
      </c>
      <c r="H44" s="202">
        <f>'[2]10'!I46</f>
        <v>25</v>
      </c>
      <c r="I44" s="202">
        <f>'[2]10'!J46</f>
        <v>0</v>
      </c>
      <c r="J44" s="202">
        <f>'[2]10'!K46</f>
        <v>0</v>
      </c>
      <c r="K44" s="15">
        <f t="shared" si="3"/>
        <v>58</v>
      </c>
      <c r="L44" s="18">
        <f>frq!C44</f>
        <v>1</v>
      </c>
      <c r="M44" s="167">
        <f t="shared" si="4"/>
        <v>32.6</v>
      </c>
      <c r="N44" s="16">
        <f t="shared" si="7"/>
        <v>25</v>
      </c>
      <c r="O44" s="16">
        <f t="shared" si="8"/>
        <v>0</v>
      </c>
      <c r="P44" s="16">
        <f t="shared" si="9"/>
        <v>0</v>
      </c>
      <c r="Q44" s="17">
        <f t="shared" si="5"/>
        <v>57.6</v>
      </c>
      <c r="R44" s="18">
        <v>0.4</v>
      </c>
    </row>
    <row r="45" spans="1:18">
      <c r="A45" s="8" t="s">
        <v>87</v>
      </c>
      <c r="B45" s="201">
        <f>'[2]10'!B47</f>
        <v>42</v>
      </c>
      <c r="C45" s="202">
        <f>'[2]10'!C47</f>
        <v>30</v>
      </c>
      <c r="D45" s="202">
        <f>'[2]10'!D47</f>
        <v>0</v>
      </c>
      <c r="E45" s="202">
        <f>'[2]10'!E47</f>
        <v>0</v>
      </c>
      <c r="F45" s="15">
        <f t="shared" si="6"/>
        <v>72</v>
      </c>
      <c r="G45" s="201">
        <f>'[2]10'!H47</f>
        <v>33</v>
      </c>
      <c r="H45" s="202">
        <f>'[2]10'!I47</f>
        <v>25</v>
      </c>
      <c r="I45" s="202">
        <f>'[2]10'!J47</f>
        <v>0</v>
      </c>
      <c r="J45" s="202">
        <f>'[2]10'!K47</f>
        <v>0</v>
      </c>
      <c r="K45" s="15">
        <f t="shared" si="3"/>
        <v>58</v>
      </c>
      <c r="L45" s="18">
        <f>frq!C45</f>
        <v>1</v>
      </c>
      <c r="M45" s="167">
        <f t="shared" si="4"/>
        <v>32.6</v>
      </c>
      <c r="N45" s="16">
        <f t="shared" si="7"/>
        <v>25</v>
      </c>
      <c r="O45" s="16">
        <f t="shared" si="8"/>
        <v>0</v>
      </c>
      <c r="P45" s="16">
        <f t="shared" si="9"/>
        <v>0</v>
      </c>
      <c r="Q45" s="17">
        <f t="shared" si="5"/>
        <v>57.6</v>
      </c>
      <c r="R45" s="18">
        <v>0.4</v>
      </c>
    </row>
    <row r="46" spans="1:18">
      <c r="A46" s="8" t="s">
        <v>88</v>
      </c>
      <c r="B46" s="201">
        <f>'[2]10'!B48</f>
        <v>42</v>
      </c>
      <c r="C46" s="202">
        <f>'[2]10'!C48</f>
        <v>30</v>
      </c>
      <c r="D46" s="202">
        <f>'[2]10'!D48</f>
        <v>0</v>
      </c>
      <c r="E46" s="202">
        <f>'[2]10'!E48</f>
        <v>0</v>
      </c>
      <c r="F46" s="15">
        <f t="shared" si="6"/>
        <v>72</v>
      </c>
      <c r="G46" s="201">
        <f>'[2]10'!H48</f>
        <v>33</v>
      </c>
      <c r="H46" s="202">
        <f>'[2]10'!I48</f>
        <v>25</v>
      </c>
      <c r="I46" s="202">
        <f>'[2]10'!J48</f>
        <v>0</v>
      </c>
      <c r="J46" s="202">
        <f>'[2]10'!K48</f>
        <v>0</v>
      </c>
      <c r="K46" s="15">
        <f t="shared" si="3"/>
        <v>58</v>
      </c>
      <c r="L46" s="18">
        <f>frq!C46</f>
        <v>1</v>
      </c>
      <c r="M46" s="167">
        <f t="shared" si="4"/>
        <v>32.6</v>
      </c>
      <c r="N46" s="16">
        <f t="shared" si="7"/>
        <v>25</v>
      </c>
      <c r="O46" s="16">
        <f t="shared" si="8"/>
        <v>0</v>
      </c>
      <c r="P46" s="16">
        <f t="shared" si="9"/>
        <v>0</v>
      </c>
      <c r="Q46" s="17">
        <f t="shared" si="5"/>
        <v>57.6</v>
      </c>
      <c r="R46" s="18">
        <v>0.4</v>
      </c>
    </row>
    <row r="47" spans="1:18">
      <c r="A47" s="8" t="s">
        <v>89</v>
      </c>
      <c r="B47" s="201">
        <f>'[2]10'!B49</f>
        <v>84</v>
      </c>
      <c r="C47" s="202">
        <f>'[2]10'!C49</f>
        <v>0</v>
      </c>
      <c r="D47" s="202">
        <f>'[2]10'!D49</f>
        <v>0</v>
      </c>
      <c r="E47" s="202">
        <f>'[2]10'!E49</f>
        <v>0</v>
      </c>
      <c r="F47" s="15">
        <f t="shared" si="6"/>
        <v>84</v>
      </c>
      <c r="G47" s="201">
        <f>'[2]10'!H49</f>
        <v>33</v>
      </c>
      <c r="H47" s="202">
        <f>'[2]10'!I49</f>
        <v>0</v>
      </c>
      <c r="I47" s="202">
        <f>'[2]10'!J49</f>
        <v>0</v>
      </c>
      <c r="J47" s="202">
        <f>'[2]10'!K49</f>
        <v>0</v>
      </c>
      <c r="K47" s="15">
        <f t="shared" si="3"/>
        <v>33</v>
      </c>
      <c r="L47" s="18">
        <f>frq!C47</f>
        <v>1</v>
      </c>
      <c r="M47" s="167">
        <f t="shared" si="4"/>
        <v>32.6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32.6</v>
      </c>
      <c r="R47" s="18">
        <v>0.4</v>
      </c>
    </row>
    <row r="48" spans="1:18">
      <c r="A48" s="8" t="s">
        <v>90</v>
      </c>
      <c r="B48" s="201">
        <f>'[2]10'!B50</f>
        <v>84</v>
      </c>
      <c r="C48" s="202">
        <f>'[2]10'!C50</f>
        <v>0</v>
      </c>
      <c r="D48" s="202">
        <f>'[2]10'!D50</f>
        <v>0</v>
      </c>
      <c r="E48" s="202">
        <f>'[2]10'!E50</f>
        <v>0</v>
      </c>
      <c r="F48" s="15">
        <f t="shared" si="6"/>
        <v>84</v>
      </c>
      <c r="G48" s="201">
        <f>'[2]10'!H50</f>
        <v>33</v>
      </c>
      <c r="H48" s="202">
        <f>'[2]10'!I50</f>
        <v>0</v>
      </c>
      <c r="I48" s="202">
        <f>'[2]10'!J50</f>
        <v>0</v>
      </c>
      <c r="J48" s="202">
        <f>'[2]10'!K50</f>
        <v>0</v>
      </c>
      <c r="K48" s="15">
        <f t="shared" si="3"/>
        <v>33</v>
      </c>
      <c r="L48" s="18">
        <f>frq!C48</f>
        <v>1</v>
      </c>
      <c r="M48" s="167">
        <f t="shared" si="4"/>
        <v>32.6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32.6</v>
      </c>
      <c r="R48" s="18">
        <v>0.4</v>
      </c>
    </row>
    <row r="49" spans="1:18">
      <c r="A49" s="8" t="s">
        <v>91</v>
      </c>
      <c r="B49" s="201">
        <f>'[2]10'!B51</f>
        <v>84</v>
      </c>
      <c r="C49" s="202">
        <f>'[2]10'!C51</f>
        <v>0</v>
      </c>
      <c r="D49" s="202">
        <f>'[2]10'!D51</f>
        <v>0</v>
      </c>
      <c r="E49" s="202">
        <f>'[2]10'!E51</f>
        <v>0</v>
      </c>
      <c r="F49" s="15">
        <f t="shared" si="6"/>
        <v>84</v>
      </c>
      <c r="G49" s="201">
        <f>'[2]10'!H51</f>
        <v>33</v>
      </c>
      <c r="H49" s="202">
        <f>'[2]10'!I51</f>
        <v>0</v>
      </c>
      <c r="I49" s="202">
        <f>'[2]10'!J51</f>
        <v>0</v>
      </c>
      <c r="J49" s="202">
        <f>'[2]10'!K51</f>
        <v>0</v>
      </c>
      <c r="K49" s="15">
        <f t="shared" si="3"/>
        <v>33</v>
      </c>
      <c r="L49" s="18">
        <f>frq!C49</f>
        <v>1</v>
      </c>
      <c r="M49" s="167">
        <f t="shared" si="4"/>
        <v>32.6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32.6</v>
      </c>
      <c r="R49" s="18">
        <v>0.4</v>
      </c>
    </row>
    <row r="50" spans="1:18">
      <c r="A50" s="8" t="s">
        <v>92</v>
      </c>
      <c r="B50" s="201">
        <f>'[2]10'!B52</f>
        <v>84</v>
      </c>
      <c r="C50" s="202">
        <f>'[2]10'!C52</f>
        <v>0</v>
      </c>
      <c r="D50" s="202">
        <f>'[2]10'!D52</f>
        <v>0</v>
      </c>
      <c r="E50" s="202">
        <f>'[2]10'!E52</f>
        <v>0</v>
      </c>
      <c r="F50" s="15">
        <f t="shared" si="6"/>
        <v>84</v>
      </c>
      <c r="G50" s="201">
        <f>'[2]10'!H52</f>
        <v>33</v>
      </c>
      <c r="H50" s="202">
        <f>'[2]10'!I52</f>
        <v>0</v>
      </c>
      <c r="I50" s="202">
        <f>'[2]10'!J52</f>
        <v>0</v>
      </c>
      <c r="J50" s="202">
        <f>'[2]10'!K52</f>
        <v>0</v>
      </c>
      <c r="K50" s="15">
        <f t="shared" si="3"/>
        <v>33</v>
      </c>
      <c r="L50" s="18">
        <f>frq!C50</f>
        <v>1</v>
      </c>
      <c r="M50" s="167">
        <f t="shared" si="4"/>
        <v>32.6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32.6</v>
      </c>
      <c r="R50" s="18">
        <v>0.4</v>
      </c>
    </row>
    <row r="51" spans="1:18">
      <c r="A51" s="8" t="s">
        <v>93</v>
      </c>
      <c r="B51" s="201">
        <f>'[2]10'!B53</f>
        <v>84</v>
      </c>
      <c r="C51" s="202">
        <f>'[2]10'!C53</f>
        <v>0</v>
      </c>
      <c r="D51" s="202">
        <f>'[2]10'!D53</f>
        <v>0</v>
      </c>
      <c r="E51" s="202">
        <f>'[2]10'!E53</f>
        <v>0</v>
      </c>
      <c r="F51" s="15">
        <f t="shared" si="6"/>
        <v>84</v>
      </c>
      <c r="G51" s="201">
        <f>'[2]10'!H53</f>
        <v>33</v>
      </c>
      <c r="H51" s="202">
        <f>'[2]10'!I53</f>
        <v>0</v>
      </c>
      <c r="I51" s="202">
        <f>'[2]10'!J53</f>
        <v>0</v>
      </c>
      <c r="J51" s="202">
        <f>'[2]10'!K53</f>
        <v>0</v>
      </c>
      <c r="K51" s="15">
        <f t="shared" si="3"/>
        <v>33</v>
      </c>
      <c r="L51" s="18">
        <f>frq!C51</f>
        <v>1</v>
      </c>
      <c r="M51" s="167">
        <f t="shared" si="4"/>
        <v>32.6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32.6</v>
      </c>
      <c r="R51" s="18">
        <v>0.4</v>
      </c>
    </row>
    <row r="52" spans="1:18">
      <c r="A52" s="8" t="s">
        <v>94</v>
      </c>
      <c r="B52" s="201">
        <f>'[2]10'!B54</f>
        <v>84</v>
      </c>
      <c r="C52" s="202">
        <f>'[2]10'!C54</f>
        <v>0</v>
      </c>
      <c r="D52" s="202">
        <f>'[2]10'!D54</f>
        <v>0</v>
      </c>
      <c r="E52" s="202">
        <f>'[2]10'!E54</f>
        <v>0</v>
      </c>
      <c r="F52" s="15">
        <f t="shared" si="6"/>
        <v>84</v>
      </c>
      <c r="G52" s="201">
        <f>'[2]10'!H54</f>
        <v>33</v>
      </c>
      <c r="H52" s="202">
        <f>'[2]10'!I54</f>
        <v>0</v>
      </c>
      <c r="I52" s="202">
        <f>'[2]10'!J54</f>
        <v>0</v>
      </c>
      <c r="J52" s="202">
        <f>'[2]10'!K54</f>
        <v>0</v>
      </c>
      <c r="K52" s="15">
        <f t="shared" si="3"/>
        <v>33</v>
      </c>
      <c r="L52" s="18">
        <f>frq!C52</f>
        <v>1</v>
      </c>
      <c r="M52" s="167">
        <f t="shared" si="4"/>
        <v>32.6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32.6</v>
      </c>
      <c r="R52" s="18">
        <v>0.4</v>
      </c>
    </row>
    <row r="53" spans="1:18">
      <c r="A53" s="8" t="s">
        <v>95</v>
      </c>
      <c r="B53" s="201">
        <f>'[2]10'!B55</f>
        <v>84</v>
      </c>
      <c r="C53" s="202">
        <f>'[2]10'!C55</f>
        <v>0</v>
      </c>
      <c r="D53" s="202">
        <f>'[2]10'!D55</f>
        <v>0</v>
      </c>
      <c r="E53" s="202">
        <f>'[2]10'!E55</f>
        <v>0</v>
      </c>
      <c r="F53" s="15">
        <f t="shared" si="6"/>
        <v>84</v>
      </c>
      <c r="G53" s="201">
        <f>'[2]10'!H55</f>
        <v>34</v>
      </c>
      <c r="H53" s="202">
        <f>'[2]10'!I55</f>
        <v>0</v>
      </c>
      <c r="I53" s="202">
        <f>'[2]10'!J55</f>
        <v>0</v>
      </c>
      <c r="J53" s="202">
        <f>'[2]10'!K55</f>
        <v>0</v>
      </c>
      <c r="K53" s="15">
        <f t="shared" si="3"/>
        <v>34</v>
      </c>
      <c r="L53" s="18">
        <f>frq!C53</f>
        <v>1</v>
      </c>
      <c r="M53" s="167">
        <f t="shared" si="4"/>
        <v>33.6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33.6</v>
      </c>
      <c r="R53" s="18">
        <v>0.4</v>
      </c>
    </row>
    <row r="54" spans="1:18">
      <c r="A54" s="8" t="s">
        <v>96</v>
      </c>
      <c r="B54" s="201">
        <f>'[2]10'!B56</f>
        <v>84</v>
      </c>
      <c r="C54" s="202">
        <f>'[2]10'!C56</f>
        <v>0</v>
      </c>
      <c r="D54" s="202">
        <f>'[2]10'!D56</f>
        <v>0</v>
      </c>
      <c r="E54" s="202">
        <f>'[2]10'!E56</f>
        <v>0</v>
      </c>
      <c r="F54" s="15">
        <f t="shared" si="6"/>
        <v>84</v>
      </c>
      <c r="G54" s="201">
        <f>'[2]10'!H56</f>
        <v>34</v>
      </c>
      <c r="H54" s="202">
        <f>'[2]10'!I56</f>
        <v>0</v>
      </c>
      <c r="I54" s="202">
        <f>'[2]10'!J56</f>
        <v>0</v>
      </c>
      <c r="J54" s="202">
        <f>'[2]10'!K56</f>
        <v>0</v>
      </c>
      <c r="K54" s="15">
        <f t="shared" si="3"/>
        <v>34</v>
      </c>
      <c r="L54" s="18">
        <f>frq!C54</f>
        <v>1</v>
      </c>
      <c r="M54" s="167">
        <f t="shared" si="4"/>
        <v>33.6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33.6</v>
      </c>
      <c r="R54" s="18">
        <v>0.4</v>
      </c>
    </row>
    <row r="55" spans="1:18">
      <c r="A55" s="8" t="s">
        <v>97</v>
      </c>
      <c r="B55" s="201">
        <f>'[2]10'!B57</f>
        <v>84</v>
      </c>
      <c r="C55" s="202">
        <f>'[2]10'!C57</f>
        <v>0</v>
      </c>
      <c r="D55" s="202">
        <f>'[2]10'!D57</f>
        <v>0</v>
      </c>
      <c r="E55" s="202">
        <f>'[2]10'!E57</f>
        <v>0</v>
      </c>
      <c r="F55" s="15">
        <f t="shared" si="6"/>
        <v>84</v>
      </c>
      <c r="G55" s="201">
        <f>'[2]10'!H57</f>
        <v>34</v>
      </c>
      <c r="H55" s="202">
        <f>'[2]10'!I57</f>
        <v>0</v>
      </c>
      <c r="I55" s="202">
        <f>'[2]10'!J57</f>
        <v>0</v>
      </c>
      <c r="J55" s="202">
        <f>'[2]10'!K57</f>
        <v>0</v>
      </c>
      <c r="K55" s="15">
        <f t="shared" si="3"/>
        <v>34</v>
      </c>
      <c r="L55" s="18">
        <f>frq!C55</f>
        <v>1</v>
      </c>
      <c r="M55" s="167">
        <f t="shared" si="4"/>
        <v>33.6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33.6</v>
      </c>
      <c r="R55" s="18">
        <v>0.4</v>
      </c>
    </row>
    <row r="56" spans="1:18">
      <c r="A56" s="8" t="s">
        <v>98</v>
      </c>
      <c r="B56" s="201">
        <f>'[2]10'!B58</f>
        <v>84</v>
      </c>
      <c r="C56" s="202">
        <f>'[2]10'!C58</f>
        <v>0</v>
      </c>
      <c r="D56" s="202">
        <f>'[2]10'!D58</f>
        <v>0</v>
      </c>
      <c r="E56" s="202">
        <f>'[2]10'!E58</f>
        <v>0</v>
      </c>
      <c r="F56" s="15">
        <f t="shared" si="6"/>
        <v>84</v>
      </c>
      <c r="G56" s="201">
        <f>'[2]10'!H58</f>
        <v>34</v>
      </c>
      <c r="H56" s="202">
        <f>'[2]10'!I58</f>
        <v>0</v>
      </c>
      <c r="I56" s="202">
        <f>'[2]10'!J58</f>
        <v>0</v>
      </c>
      <c r="J56" s="202">
        <f>'[2]10'!K58</f>
        <v>0</v>
      </c>
      <c r="K56" s="15">
        <f t="shared" si="3"/>
        <v>34</v>
      </c>
      <c r="L56" s="18">
        <f>frq!C56</f>
        <v>1</v>
      </c>
      <c r="M56" s="167">
        <f t="shared" si="4"/>
        <v>33.6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33.6</v>
      </c>
      <c r="R56" s="18">
        <v>0.4</v>
      </c>
    </row>
    <row r="57" spans="1:18">
      <c r="A57" s="8" t="s">
        <v>99</v>
      </c>
      <c r="B57" s="201">
        <f>'[2]10'!B59</f>
        <v>84</v>
      </c>
      <c r="C57" s="202">
        <f>'[2]10'!C59</f>
        <v>0</v>
      </c>
      <c r="D57" s="202">
        <f>'[2]10'!D59</f>
        <v>0</v>
      </c>
      <c r="E57" s="202">
        <f>'[2]10'!E59</f>
        <v>0</v>
      </c>
      <c r="F57" s="15">
        <f t="shared" si="6"/>
        <v>84</v>
      </c>
      <c r="G57" s="201">
        <f>'[2]10'!H59</f>
        <v>34</v>
      </c>
      <c r="H57" s="202">
        <f>'[2]10'!I59</f>
        <v>0</v>
      </c>
      <c r="I57" s="202">
        <f>'[2]10'!J59</f>
        <v>0</v>
      </c>
      <c r="J57" s="202">
        <f>'[2]10'!K59</f>
        <v>0</v>
      </c>
      <c r="K57" s="15">
        <f t="shared" si="3"/>
        <v>34</v>
      </c>
      <c r="L57" s="18">
        <f>frq!C57</f>
        <v>1</v>
      </c>
      <c r="M57" s="167">
        <f t="shared" si="4"/>
        <v>33.6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33.6</v>
      </c>
      <c r="R57" s="18">
        <v>0.4</v>
      </c>
    </row>
    <row r="58" spans="1:18">
      <c r="A58" s="8" t="s">
        <v>100</v>
      </c>
      <c r="B58" s="201">
        <f>'[2]10'!B60</f>
        <v>84</v>
      </c>
      <c r="C58" s="202">
        <f>'[2]10'!C60</f>
        <v>0</v>
      </c>
      <c r="D58" s="202">
        <f>'[2]10'!D60</f>
        <v>0</v>
      </c>
      <c r="E58" s="202">
        <f>'[2]10'!E60</f>
        <v>0</v>
      </c>
      <c r="F58" s="15">
        <f t="shared" si="6"/>
        <v>84</v>
      </c>
      <c r="G58" s="201">
        <f>'[2]10'!H60</f>
        <v>34</v>
      </c>
      <c r="H58" s="202">
        <f>'[2]10'!I60</f>
        <v>0</v>
      </c>
      <c r="I58" s="202">
        <f>'[2]10'!J60</f>
        <v>0</v>
      </c>
      <c r="J58" s="202">
        <f>'[2]10'!K60</f>
        <v>0</v>
      </c>
      <c r="K58" s="15">
        <f t="shared" si="3"/>
        <v>34</v>
      </c>
      <c r="L58" s="18">
        <f>frq!C58</f>
        <v>1</v>
      </c>
      <c r="M58" s="167">
        <f t="shared" si="4"/>
        <v>33.6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33.6</v>
      </c>
      <c r="R58" s="18">
        <v>0.4</v>
      </c>
    </row>
    <row r="59" spans="1:18">
      <c r="A59" s="8" t="s">
        <v>101</v>
      </c>
      <c r="B59" s="201">
        <f>'[2]10'!B61</f>
        <v>84</v>
      </c>
      <c r="C59" s="202">
        <f>'[2]10'!C61</f>
        <v>0</v>
      </c>
      <c r="D59" s="202">
        <f>'[2]10'!D61</f>
        <v>0</v>
      </c>
      <c r="E59" s="202">
        <f>'[2]10'!E61</f>
        <v>0</v>
      </c>
      <c r="F59" s="15">
        <f t="shared" si="6"/>
        <v>84</v>
      </c>
      <c r="G59" s="201">
        <f>'[2]10'!H61</f>
        <v>34</v>
      </c>
      <c r="H59" s="202">
        <f>'[2]10'!I61</f>
        <v>0</v>
      </c>
      <c r="I59" s="202">
        <f>'[2]10'!J61</f>
        <v>0</v>
      </c>
      <c r="J59" s="202">
        <f>'[2]10'!K61</f>
        <v>0</v>
      </c>
      <c r="K59" s="15">
        <f t="shared" si="3"/>
        <v>34</v>
      </c>
      <c r="L59" s="18">
        <f>frq!C59</f>
        <v>1</v>
      </c>
      <c r="M59" s="167">
        <f t="shared" si="4"/>
        <v>33.6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33.6</v>
      </c>
      <c r="R59" s="18">
        <v>0.4</v>
      </c>
    </row>
    <row r="60" spans="1:18">
      <c r="A60" s="8" t="s">
        <v>102</v>
      </c>
      <c r="B60" s="201">
        <f>'[2]10'!B62</f>
        <v>84</v>
      </c>
      <c r="C60" s="202">
        <f>'[2]10'!C62</f>
        <v>0</v>
      </c>
      <c r="D60" s="202">
        <f>'[2]10'!D62</f>
        <v>0</v>
      </c>
      <c r="E60" s="202">
        <f>'[2]10'!E62</f>
        <v>0</v>
      </c>
      <c r="F60" s="15">
        <f t="shared" si="6"/>
        <v>84</v>
      </c>
      <c r="G60" s="201">
        <f>'[2]10'!H62</f>
        <v>34</v>
      </c>
      <c r="H60" s="202">
        <f>'[2]10'!I62</f>
        <v>0</v>
      </c>
      <c r="I60" s="202">
        <f>'[2]10'!J62</f>
        <v>0</v>
      </c>
      <c r="J60" s="202">
        <f>'[2]10'!K62</f>
        <v>0</v>
      </c>
      <c r="K60" s="15">
        <f t="shared" si="3"/>
        <v>34</v>
      </c>
      <c r="L60" s="18">
        <f>frq!C60</f>
        <v>1</v>
      </c>
      <c r="M60" s="167">
        <f t="shared" si="4"/>
        <v>33.6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33.6</v>
      </c>
      <c r="R60" s="18">
        <v>0.4</v>
      </c>
    </row>
    <row r="61" spans="1:18">
      <c r="A61" s="8" t="s">
        <v>103</v>
      </c>
      <c r="B61" s="201">
        <f>'[2]10'!B63</f>
        <v>84</v>
      </c>
      <c r="C61" s="202">
        <f>'[2]10'!C63</f>
        <v>0</v>
      </c>
      <c r="D61" s="202">
        <f>'[2]10'!D63</f>
        <v>0</v>
      </c>
      <c r="E61" s="202">
        <f>'[2]10'!E63</f>
        <v>0</v>
      </c>
      <c r="F61" s="15">
        <f t="shared" si="6"/>
        <v>84</v>
      </c>
      <c r="G61" s="201">
        <f>'[2]10'!H63</f>
        <v>34</v>
      </c>
      <c r="H61" s="202">
        <f>'[2]10'!I63</f>
        <v>0</v>
      </c>
      <c r="I61" s="202">
        <f>'[2]10'!J63</f>
        <v>0</v>
      </c>
      <c r="J61" s="202">
        <f>'[2]10'!K63</f>
        <v>0</v>
      </c>
      <c r="K61" s="15">
        <f t="shared" si="3"/>
        <v>34</v>
      </c>
      <c r="L61" s="18">
        <f>frq!C61</f>
        <v>1</v>
      </c>
      <c r="M61" s="167">
        <f t="shared" si="4"/>
        <v>33.6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33.6</v>
      </c>
      <c r="R61" s="18">
        <v>0.4</v>
      </c>
    </row>
    <row r="62" spans="1:18">
      <c r="A62" s="8" t="s">
        <v>104</v>
      </c>
      <c r="B62" s="201">
        <f>'[2]10'!B64</f>
        <v>84</v>
      </c>
      <c r="C62" s="202">
        <f>'[2]10'!C64</f>
        <v>0</v>
      </c>
      <c r="D62" s="202">
        <f>'[2]10'!D64</f>
        <v>0</v>
      </c>
      <c r="E62" s="202">
        <f>'[2]10'!E64</f>
        <v>0</v>
      </c>
      <c r="F62" s="15">
        <f t="shared" si="6"/>
        <v>84</v>
      </c>
      <c r="G62" s="201">
        <f>'[2]10'!H64</f>
        <v>34</v>
      </c>
      <c r="H62" s="202">
        <f>'[2]10'!I64</f>
        <v>0</v>
      </c>
      <c r="I62" s="202">
        <f>'[2]10'!J64</f>
        <v>0</v>
      </c>
      <c r="J62" s="202">
        <f>'[2]10'!K64</f>
        <v>0</v>
      </c>
      <c r="K62" s="15">
        <f t="shared" si="3"/>
        <v>34</v>
      </c>
      <c r="L62" s="18">
        <f>frq!C62</f>
        <v>1</v>
      </c>
      <c r="M62" s="167">
        <f t="shared" si="4"/>
        <v>33.6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33.6</v>
      </c>
      <c r="R62" s="18">
        <v>0.4</v>
      </c>
    </row>
    <row r="63" spans="1:18">
      <c r="A63" s="8" t="s">
        <v>105</v>
      </c>
      <c r="B63" s="201">
        <f>'[2]10'!B65</f>
        <v>84</v>
      </c>
      <c r="C63" s="202">
        <f>'[2]10'!C65</f>
        <v>0</v>
      </c>
      <c r="D63" s="202">
        <f>'[2]10'!D65</f>
        <v>0</v>
      </c>
      <c r="E63" s="202">
        <f>'[2]10'!E65</f>
        <v>0</v>
      </c>
      <c r="F63" s="15">
        <f t="shared" si="6"/>
        <v>84</v>
      </c>
      <c r="G63" s="201">
        <f>'[2]10'!H65</f>
        <v>34</v>
      </c>
      <c r="H63" s="202">
        <f>'[2]10'!I65</f>
        <v>0</v>
      </c>
      <c r="I63" s="202">
        <f>'[2]10'!J65</f>
        <v>0</v>
      </c>
      <c r="J63" s="202">
        <f>'[2]10'!K65</f>
        <v>0</v>
      </c>
      <c r="K63" s="15">
        <f t="shared" si="3"/>
        <v>34</v>
      </c>
      <c r="L63" s="18">
        <f>frq!C63</f>
        <v>1</v>
      </c>
      <c r="M63" s="167">
        <f t="shared" si="4"/>
        <v>33.6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33.6</v>
      </c>
      <c r="R63" s="18">
        <v>0.4</v>
      </c>
    </row>
    <row r="64" spans="1:18">
      <c r="A64" s="8" t="s">
        <v>106</v>
      </c>
      <c r="B64" s="201">
        <f>'[2]10'!B66</f>
        <v>84</v>
      </c>
      <c r="C64" s="202">
        <f>'[2]10'!C66</f>
        <v>0</v>
      </c>
      <c r="D64" s="202">
        <f>'[2]10'!D66</f>
        <v>0</v>
      </c>
      <c r="E64" s="202">
        <f>'[2]10'!E66</f>
        <v>0</v>
      </c>
      <c r="F64" s="15">
        <f t="shared" si="6"/>
        <v>84</v>
      </c>
      <c r="G64" s="201">
        <f>'[2]10'!H66</f>
        <v>34</v>
      </c>
      <c r="H64" s="202">
        <f>'[2]10'!I66</f>
        <v>0</v>
      </c>
      <c r="I64" s="202">
        <f>'[2]10'!J66</f>
        <v>0</v>
      </c>
      <c r="J64" s="202">
        <f>'[2]10'!K66</f>
        <v>0</v>
      </c>
      <c r="K64" s="15">
        <f t="shared" si="3"/>
        <v>34</v>
      </c>
      <c r="L64" s="18">
        <f>frq!C64</f>
        <v>1</v>
      </c>
      <c r="M64" s="167">
        <f t="shared" si="4"/>
        <v>33.6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33.6</v>
      </c>
      <c r="R64" s="18">
        <v>0.4</v>
      </c>
    </row>
    <row r="65" spans="1:18">
      <c r="A65" s="8" t="s">
        <v>107</v>
      </c>
      <c r="B65" s="201">
        <f>'[2]10'!B67</f>
        <v>84</v>
      </c>
      <c r="C65" s="202">
        <f>'[2]10'!C67</f>
        <v>0</v>
      </c>
      <c r="D65" s="202">
        <f>'[2]10'!D67</f>
        <v>0</v>
      </c>
      <c r="E65" s="202">
        <f>'[2]10'!E67</f>
        <v>0</v>
      </c>
      <c r="F65" s="15">
        <f t="shared" si="6"/>
        <v>84</v>
      </c>
      <c r="G65" s="201">
        <f>'[2]10'!H67</f>
        <v>34</v>
      </c>
      <c r="H65" s="202">
        <f>'[2]10'!I67</f>
        <v>0</v>
      </c>
      <c r="I65" s="202">
        <f>'[2]10'!J67</f>
        <v>0</v>
      </c>
      <c r="J65" s="202">
        <f>'[2]10'!K67</f>
        <v>0</v>
      </c>
      <c r="K65" s="15">
        <f t="shared" si="3"/>
        <v>34</v>
      </c>
      <c r="L65" s="18">
        <f>frq!C65</f>
        <v>1</v>
      </c>
      <c r="M65" s="167">
        <f t="shared" si="4"/>
        <v>33.6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33.6</v>
      </c>
      <c r="R65" s="18">
        <v>0.4</v>
      </c>
    </row>
    <row r="66" spans="1:18">
      <c r="A66" s="8" t="s">
        <v>108</v>
      </c>
      <c r="B66" s="201">
        <f>'[2]10'!B68</f>
        <v>84</v>
      </c>
      <c r="C66" s="202">
        <f>'[2]10'!C68</f>
        <v>0</v>
      </c>
      <c r="D66" s="202">
        <f>'[2]10'!D68</f>
        <v>0</v>
      </c>
      <c r="E66" s="202">
        <f>'[2]10'!E68</f>
        <v>0</v>
      </c>
      <c r="F66" s="15">
        <f t="shared" si="6"/>
        <v>84</v>
      </c>
      <c r="G66" s="201">
        <f>'[2]10'!H68</f>
        <v>34</v>
      </c>
      <c r="H66" s="202">
        <f>'[2]10'!I68</f>
        <v>0</v>
      </c>
      <c r="I66" s="202">
        <f>'[2]10'!J68</f>
        <v>0</v>
      </c>
      <c r="J66" s="202">
        <f>'[2]10'!K68</f>
        <v>0</v>
      </c>
      <c r="K66" s="15">
        <f t="shared" si="3"/>
        <v>34</v>
      </c>
      <c r="L66" s="18">
        <f>frq!C66</f>
        <v>1</v>
      </c>
      <c r="M66" s="167">
        <f t="shared" si="4"/>
        <v>33.6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33.6</v>
      </c>
      <c r="R66" s="18">
        <v>0.4</v>
      </c>
    </row>
    <row r="67" spans="1:18">
      <c r="A67" s="8" t="s">
        <v>109</v>
      </c>
      <c r="B67" s="201">
        <f>'[2]10'!B69</f>
        <v>84</v>
      </c>
      <c r="C67" s="202">
        <f>'[2]10'!C69</f>
        <v>0</v>
      </c>
      <c r="D67" s="202">
        <f>'[2]10'!D69</f>
        <v>0</v>
      </c>
      <c r="E67" s="202">
        <f>'[2]10'!E69</f>
        <v>0</v>
      </c>
      <c r="F67" s="15">
        <f t="shared" si="6"/>
        <v>84</v>
      </c>
      <c r="G67" s="201">
        <f>'[2]10'!H69</f>
        <v>34</v>
      </c>
      <c r="H67" s="202">
        <f>'[2]10'!I69</f>
        <v>0</v>
      </c>
      <c r="I67" s="202">
        <f>'[2]10'!J69</f>
        <v>0</v>
      </c>
      <c r="J67" s="202">
        <f>'[2]10'!K69</f>
        <v>0</v>
      </c>
      <c r="K67" s="15">
        <f t="shared" si="3"/>
        <v>34</v>
      </c>
      <c r="L67" s="18">
        <f>frq!C67</f>
        <v>1</v>
      </c>
      <c r="M67" s="167">
        <f t="shared" si="4"/>
        <v>33.6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33.6</v>
      </c>
      <c r="R67" s="18">
        <v>0.4</v>
      </c>
    </row>
    <row r="68" spans="1:18">
      <c r="A68" s="8" t="s">
        <v>110</v>
      </c>
      <c r="B68" s="201">
        <f>'[2]10'!B70</f>
        <v>84</v>
      </c>
      <c r="C68" s="202">
        <f>'[2]10'!C70</f>
        <v>0</v>
      </c>
      <c r="D68" s="202">
        <f>'[2]10'!D70</f>
        <v>0</v>
      </c>
      <c r="E68" s="202">
        <f>'[2]10'!E70</f>
        <v>0</v>
      </c>
      <c r="F68" s="15">
        <f t="shared" si="6"/>
        <v>84</v>
      </c>
      <c r="G68" s="201">
        <f>'[2]10'!H70</f>
        <v>34</v>
      </c>
      <c r="H68" s="202">
        <f>'[2]10'!I70</f>
        <v>0</v>
      </c>
      <c r="I68" s="202">
        <f>'[2]10'!J70</f>
        <v>0</v>
      </c>
      <c r="J68" s="202">
        <f>'[2]10'!K70</f>
        <v>0</v>
      </c>
      <c r="K68" s="15">
        <f t="shared" ref="K68:K98" si="13">SUM(G68:J68)</f>
        <v>34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33.6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33.6</v>
      </c>
      <c r="R68" s="18">
        <v>0.4</v>
      </c>
    </row>
    <row r="69" spans="1:18">
      <c r="A69" s="8" t="s">
        <v>111</v>
      </c>
      <c r="B69" s="201">
        <f>'[2]10'!B71</f>
        <v>84</v>
      </c>
      <c r="C69" s="202">
        <f>'[2]10'!C71</f>
        <v>0</v>
      </c>
      <c r="D69" s="202">
        <f>'[2]10'!D71</f>
        <v>0</v>
      </c>
      <c r="E69" s="202">
        <f>'[2]10'!E71</f>
        <v>0</v>
      </c>
      <c r="F69" s="15">
        <f t="shared" ref="F69:F98" si="16">SUM(B69:E69)</f>
        <v>84</v>
      </c>
      <c r="G69" s="201">
        <f>'[2]10'!H71</f>
        <v>35</v>
      </c>
      <c r="H69" s="202">
        <f>'[2]10'!I71</f>
        <v>0</v>
      </c>
      <c r="I69" s="202">
        <f>'[2]10'!J71</f>
        <v>0</v>
      </c>
      <c r="J69" s="202">
        <f>'[2]10'!K71</f>
        <v>0</v>
      </c>
      <c r="K69" s="15">
        <f t="shared" si="13"/>
        <v>35</v>
      </c>
      <c r="L69" s="18">
        <f>frq!C69</f>
        <v>1</v>
      </c>
      <c r="M69" s="167">
        <f t="shared" si="14"/>
        <v>34.6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34.6</v>
      </c>
      <c r="R69" s="18">
        <v>0.4</v>
      </c>
    </row>
    <row r="70" spans="1:18">
      <c r="A70" s="8" t="s">
        <v>112</v>
      </c>
      <c r="B70" s="201">
        <f>'[2]10'!B72</f>
        <v>84</v>
      </c>
      <c r="C70" s="202">
        <f>'[2]10'!C72</f>
        <v>0</v>
      </c>
      <c r="D70" s="202">
        <f>'[2]10'!D72</f>
        <v>0</v>
      </c>
      <c r="E70" s="202">
        <f>'[2]10'!E72</f>
        <v>0</v>
      </c>
      <c r="F70" s="15">
        <f t="shared" si="16"/>
        <v>84</v>
      </c>
      <c r="G70" s="201">
        <f>'[2]10'!H72</f>
        <v>35</v>
      </c>
      <c r="H70" s="202">
        <f>'[2]10'!I72</f>
        <v>0</v>
      </c>
      <c r="I70" s="202">
        <f>'[2]10'!J72</f>
        <v>0</v>
      </c>
      <c r="J70" s="202">
        <f>'[2]10'!K72</f>
        <v>0</v>
      </c>
      <c r="K70" s="15">
        <f t="shared" si="13"/>
        <v>35</v>
      </c>
      <c r="L70" s="18">
        <f>frq!C70</f>
        <v>1</v>
      </c>
      <c r="M70" s="167">
        <f t="shared" si="14"/>
        <v>34.6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34.6</v>
      </c>
      <c r="R70" s="18">
        <v>0.4</v>
      </c>
    </row>
    <row r="71" spans="1:18">
      <c r="A71" s="8" t="s">
        <v>113</v>
      </c>
      <c r="B71" s="201">
        <f>'[2]10'!B73</f>
        <v>84</v>
      </c>
      <c r="C71" s="202">
        <f>'[2]10'!C73</f>
        <v>0</v>
      </c>
      <c r="D71" s="202">
        <f>'[2]10'!D73</f>
        <v>0</v>
      </c>
      <c r="E71" s="202">
        <f>'[2]10'!E73</f>
        <v>0</v>
      </c>
      <c r="F71" s="15">
        <f t="shared" si="16"/>
        <v>84</v>
      </c>
      <c r="G71" s="201">
        <f>'[2]10'!H73</f>
        <v>35</v>
      </c>
      <c r="H71" s="202">
        <f>'[2]10'!I73</f>
        <v>0</v>
      </c>
      <c r="I71" s="202">
        <f>'[2]10'!J73</f>
        <v>0</v>
      </c>
      <c r="J71" s="202">
        <f>'[2]10'!K73</f>
        <v>0</v>
      </c>
      <c r="K71" s="15">
        <f t="shared" si="13"/>
        <v>35</v>
      </c>
      <c r="L71" s="18">
        <f>frq!C71</f>
        <v>1</v>
      </c>
      <c r="M71" s="167">
        <f t="shared" si="14"/>
        <v>34.6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34.6</v>
      </c>
      <c r="R71" s="18">
        <v>0.4</v>
      </c>
    </row>
    <row r="72" spans="1:18">
      <c r="A72" s="8" t="s">
        <v>114</v>
      </c>
      <c r="B72" s="201">
        <f>'[2]10'!B74</f>
        <v>84</v>
      </c>
      <c r="C72" s="202">
        <f>'[2]10'!C74</f>
        <v>0</v>
      </c>
      <c r="D72" s="202">
        <f>'[2]10'!D74</f>
        <v>0</v>
      </c>
      <c r="E72" s="202">
        <f>'[2]10'!E74</f>
        <v>0</v>
      </c>
      <c r="F72" s="15">
        <f t="shared" si="16"/>
        <v>84</v>
      </c>
      <c r="G72" s="201">
        <f>'[2]10'!H74</f>
        <v>35</v>
      </c>
      <c r="H72" s="202">
        <f>'[2]10'!I74</f>
        <v>0</v>
      </c>
      <c r="I72" s="202">
        <f>'[2]10'!J74</f>
        <v>0</v>
      </c>
      <c r="J72" s="202">
        <f>'[2]10'!K74</f>
        <v>0</v>
      </c>
      <c r="K72" s="15">
        <f t="shared" si="13"/>
        <v>35</v>
      </c>
      <c r="L72" s="18">
        <f>frq!C72</f>
        <v>1</v>
      </c>
      <c r="M72" s="167">
        <f t="shared" si="14"/>
        <v>34.6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34.6</v>
      </c>
      <c r="R72" s="18">
        <v>0.4</v>
      </c>
    </row>
    <row r="73" spans="1:18">
      <c r="A73" s="8" t="s">
        <v>115</v>
      </c>
      <c r="B73" s="201">
        <f>'[2]10'!B75</f>
        <v>84</v>
      </c>
      <c r="C73" s="202">
        <f>'[2]10'!C75</f>
        <v>0</v>
      </c>
      <c r="D73" s="202">
        <f>'[2]10'!D75</f>
        <v>0</v>
      </c>
      <c r="E73" s="202">
        <f>'[2]10'!E75</f>
        <v>0</v>
      </c>
      <c r="F73" s="15">
        <f t="shared" si="16"/>
        <v>84</v>
      </c>
      <c r="G73" s="201">
        <f>'[2]10'!H75</f>
        <v>35</v>
      </c>
      <c r="H73" s="202">
        <f>'[2]10'!I75</f>
        <v>0</v>
      </c>
      <c r="I73" s="202">
        <f>'[2]10'!J75</f>
        <v>0</v>
      </c>
      <c r="J73" s="202">
        <f>'[2]10'!K75</f>
        <v>0</v>
      </c>
      <c r="K73" s="15">
        <f t="shared" si="13"/>
        <v>35</v>
      </c>
      <c r="L73" s="18">
        <f>frq!C73</f>
        <v>1</v>
      </c>
      <c r="M73" s="167">
        <f t="shared" si="14"/>
        <v>34.6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34.6</v>
      </c>
      <c r="R73" s="18">
        <v>0.4</v>
      </c>
    </row>
    <row r="74" spans="1:18">
      <c r="A74" s="8" t="s">
        <v>116</v>
      </c>
      <c r="B74" s="201">
        <f>'[2]10'!B76</f>
        <v>84</v>
      </c>
      <c r="C74" s="202">
        <f>'[2]10'!C76</f>
        <v>0</v>
      </c>
      <c r="D74" s="202">
        <f>'[2]10'!D76</f>
        <v>0</v>
      </c>
      <c r="E74" s="202">
        <f>'[2]10'!E76</f>
        <v>0</v>
      </c>
      <c r="F74" s="15">
        <f t="shared" si="16"/>
        <v>84</v>
      </c>
      <c r="G74" s="201">
        <f>'[2]10'!H76</f>
        <v>35</v>
      </c>
      <c r="H74" s="202">
        <f>'[2]10'!I76</f>
        <v>0</v>
      </c>
      <c r="I74" s="202">
        <f>'[2]10'!J76</f>
        <v>0</v>
      </c>
      <c r="J74" s="202">
        <f>'[2]10'!K76</f>
        <v>0</v>
      </c>
      <c r="K74" s="15">
        <f t="shared" si="13"/>
        <v>35</v>
      </c>
      <c r="L74" s="18">
        <f>frq!C74</f>
        <v>1</v>
      </c>
      <c r="M74" s="167">
        <f t="shared" si="14"/>
        <v>34.6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34.6</v>
      </c>
      <c r="R74" s="18">
        <v>0.4</v>
      </c>
    </row>
    <row r="75" spans="1:18">
      <c r="A75" s="8" t="s">
        <v>117</v>
      </c>
      <c r="B75" s="201">
        <f>'[2]10'!B77</f>
        <v>84</v>
      </c>
      <c r="C75" s="202">
        <f>'[2]10'!C77</f>
        <v>0</v>
      </c>
      <c r="D75" s="202">
        <f>'[2]10'!D77</f>
        <v>0</v>
      </c>
      <c r="E75" s="202">
        <f>'[2]10'!E77</f>
        <v>0</v>
      </c>
      <c r="F75" s="15">
        <f t="shared" si="16"/>
        <v>84</v>
      </c>
      <c r="G75" s="201">
        <f>'[2]10'!H77</f>
        <v>35</v>
      </c>
      <c r="H75" s="202">
        <f>'[2]10'!I77</f>
        <v>0</v>
      </c>
      <c r="I75" s="202">
        <f>'[2]10'!J77</f>
        <v>0</v>
      </c>
      <c r="J75" s="202">
        <f>'[2]10'!K77</f>
        <v>0</v>
      </c>
      <c r="K75" s="15">
        <f t="shared" si="13"/>
        <v>35</v>
      </c>
      <c r="L75" s="18">
        <f>frq!C75</f>
        <v>1</v>
      </c>
      <c r="M75" s="167">
        <f t="shared" si="14"/>
        <v>34.6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34.6</v>
      </c>
      <c r="R75" s="18">
        <v>0.4</v>
      </c>
    </row>
    <row r="76" spans="1:18">
      <c r="A76" s="8" t="s">
        <v>118</v>
      </c>
      <c r="B76" s="201">
        <f>'[2]10'!B78</f>
        <v>84</v>
      </c>
      <c r="C76" s="202">
        <f>'[2]10'!C78</f>
        <v>0</v>
      </c>
      <c r="D76" s="202">
        <f>'[2]10'!D78</f>
        <v>0</v>
      </c>
      <c r="E76" s="202">
        <f>'[2]10'!E78</f>
        <v>0</v>
      </c>
      <c r="F76" s="15">
        <f t="shared" si="16"/>
        <v>84</v>
      </c>
      <c r="G76" s="201">
        <f>'[2]10'!H78</f>
        <v>35</v>
      </c>
      <c r="H76" s="202">
        <f>'[2]10'!I78</f>
        <v>0</v>
      </c>
      <c r="I76" s="202">
        <f>'[2]10'!J78</f>
        <v>0</v>
      </c>
      <c r="J76" s="202">
        <f>'[2]10'!K78</f>
        <v>0</v>
      </c>
      <c r="K76" s="15">
        <f t="shared" si="13"/>
        <v>35</v>
      </c>
      <c r="L76" s="18">
        <f>frq!C76</f>
        <v>1</v>
      </c>
      <c r="M76" s="167">
        <f t="shared" si="14"/>
        <v>34.6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34.6</v>
      </c>
      <c r="R76" s="18">
        <v>0.4</v>
      </c>
    </row>
    <row r="77" spans="1:18">
      <c r="A77" s="8" t="s">
        <v>119</v>
      </c>
      <c r="B77" s="201">
        <f>'[2]10'!B79</f>
        <v>84</v>
      </c>
      <c r="C77" s="202">
        <f>'[2]10'!C79</f>
        <v>0</v>
      </c>
      <c r="D77" s="202">
        <f>'[2]10'!D79</f>
        <v>0</v>
      </c>
      <c r="E77" s="202">
        <f>'[2]10'!E79</f>
        <v>0</v>
      </c>
      <c r="F77" s="15">
        <f t="shared" si="16"/>
        <v>84</v>
      </c>
      <c r="G77" s="201">
        <f>'[2]10'!H79</f>
        <v>35</v>
      </c>
      <c r="H77" s="202">
        <f>'[2]10'!I79</f>
        <v>0</v>
      </c>
      <c r="I77" s="202">
        <f>'[2]10'!J79</f>
        <v>0</v>
      </c>
      <c r="J77" s="202">
        <f>'[2]10'!K79</f>
        <v>0</v>
      </c>
      <c r="K77" s="15">
        <f t="shared" si="13"/>
        <v>35</v>
      </c>
      <c r="L77" s="18">
        <f>frq!C77</f>
        <v>1</v>
      </c>
      <c r="M77" s="167">
        <f t="shared" si="14"/>
        <v>34.6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34.6</v>
      </c>
      <c r="R77" s="18">
        <v>0.4</v>
      </c>
    </row>
    <row r="78" spans="1:18">
      <c r="A78" s="8" t="s">
        <v>120</v>
      </c>
      <c r="B78" s="201">
        <f>'[2]10'!B80</f>
        <v>84</v>
      </c>
      <c r="C78" s="202">
        <f>'[2]10'!C80</f>
        <v>0</v>
      </c>
      <c r="D78" s="202">
        <f>'[2]10'!D80</f>
        <v>0</v>
      </c>
      <c r="E78" s="202">
        <f>'[2]10'!E80</f>
        <v>0</v>
      </c>
      <c r="F78" s="15">
        <f t="shared" si="16"/>
        <v>84</v>
      </c>
      <c r="G78" s="201">
        <f>'[2]10'!H80</f>
        <v>35</v>
      </c>
      <c r="H78" s="202">
        <f>'[2]10'!I80</f>
        <v>0</v>
      </c>
      <c r="I78" s="202">
        <f>'[2]10'!J80</f>
        <v>0</v>
      </c>
      <c r="J78" s="202">
        <f>'[2]10'!K80</f>
        <v>0</v>
      </c>
      <c r="K78" s="15">
        <f t="shared" si="13"/>
        <v>35</v>
      </c>
      <c r="L78" s="18">
        <f>frq!C78</f>
        <v>1</v>
      </c>
      <c r="M78" s="167">
        <f t="shared" si="14"/>
        <v>34.6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34.6</v>
      </c>
      <c r="R78" s="18">
        <v>0.4</v>
      </c>
    </row>
    <row r="79" spans="1:18">
      <c r="A79" s="8" t="s">
        <v>121</v>
      </c>
      <c r="B79" s="201">
        <f>'[2]10'!B81</f>
        <v>84</v>
      </c>
      <c r="C79" s="202">
        <f>'[2]10'!C81</f>
        <v>0</v>
      </c>
      <c r="D79" s="202">
        <f>'[2]10'!D81</f>
        <v>0</v>
      </c>
      <c r="E79" s="202">
        <f>'[2]10'!E81</f>
        <v>0</v>
      </c>
      <c r="F79" s="15">
        <f t="shared" si="16"/>
        <v>84</v>
      </c>
      <c r="G79" s="201">
        <f>'[2]10'!H81</f>
        <v>35</v>
      </c>
      <c r="H79" s="202">
        <f>'[2]10'!I81</f>
        <v>0</v>
      </c>
      <c r="I79" s="202">
        <f>'[2]10'!J81</f>
        <v>0</v>
      </c>
      <c r="J79" s="202">
        <f>'[2]10'!K81</f>
        <v>0</v>
      </c>
      <c r="K79" s="15">
        <f t="shared" si="13"/>
        <v>35</v>
      </c>
      <c r="L79" s="18">
        <f>frq!C79</f>
        <v>1</v>
      </c>
      <c r="M79" s="167">
        <f t="shared" si="14"/>
        <v>34.6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34.6</v>
      </c>
      <c r="R79" s="18">
        <v>0.4</v>
      </c>
    </row>
    <row r="80" spans="1:18">
      <c r="A80" s="8" t="s">
        <v>122</v>
      </c>
      <c r="B80" s="201">
        <f>'[2]10'!B82</f>
        <v>84</v>
      </c>
      <c r="C80" s="202">
        <f>'[2]10'!C82</f>
        <v>0</v>
      </c>
      <c r="D80" s="202">
        <f>'[2]10'!D82</f>
        <v>0</v>
      </c>
      <c r="E80" s="202">
        <f>'[2]10'!E82</f>
        <v>0</v>
      </c>
      <c r="F80" s="15">
        <f t="shared" si="16"/>
        <v>84</v>
      </c>
      <c r="G80" s="201">
        <f>'[2]10'!H82</f>
        <v>35</v>
      </c>
      <c r="H80" s="202">
        <f>'[2]10'!I82</f>
        <v>0</v>
      </c>
      <c r="I80" s="202">
        <f>'[2]10'!J82</f>
        <v>0</v>
      </c>
      <c r="J80" s="202">
        <f>'[2]10'!K82</f>
        <v>0</v>
      </c>
      <c r="K80" s="15">
        <f t="shared" si="13"/>
        <v>35</v>
      </c>
      <c r="L80" s="18">
        <f>frq!C80</f>
        <v>1</v>
      </c>
      <c r="M80" s="167">
        <f t="shared" si="14"/>
        <v>34.6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34.6</v>
      </c>
      <c r="R80" s="18">
        <v>0.4</v>
      </c>
    </row>
    <row r="81" spans="1:18">
      <c r="A81" s="8" t="s">
        <v>123</v>
      </c>
      <c r="B81" s="201">
        <f>'[2]10'!B83</f>
        <v>84</v>
      </c>
      <c r="C81" s="202">
        <f>'[2]10'!C83</f>
        <v>0</v>
      </c>
      <c r="D81" s="202">
        <f>'[2]10'!D83</f>
        <v>0</v>
      </c>
      <c r="E81" s="202">
        <f>'[2]10'!E83</f>
        <v>0</v>
      </c>
      <c r="F81" s="15">
        <f t="shared" si="16"/>
        <v>84</v>
      </c>
      <c r="G81" s="201">
        <f>'[2]10'!H83</f>
        <v>35</v>
      </c>
      <c r="H81" s="202">
        <f>'[2]10'!I83</f>
        <v>0</v>
      </c>
      <c r="I81" s="202">
        <f>'[2]10'!J83</f>
        <v>0</v>
      </c>
      <c r="J81" s="202">
        <f>'[2]10'!K83</f>
        <v>0</v>
      </c>
      <c r="K81" s="15">
        <f t="shared" si="13"/>
        <v>35</v>
      </c>
      <c r="L81" s="18">
        <f>frq!C81</f>
        <v>1</v>
      </c>
      <c r="M81" s="167">
        <f t="shared" si="14"/>
        <v>34.6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34.6</v>
      </c>
      <c r="R81" s="18">
        <v>0.4</v>
      </c>
    </row>
    <row r="82" spans="1:18">
      <c r="A82" s="8" t="s">
        <v>124</v>
      </c>
      <c r="B82" s="201">
        <f>'[2]10'!B84</f>
        <v>84</v>
      </c>
      <c r="C82" s="202">
        <f>'[2]10'!C84</f>
        <v>0</v>
      </c>
      <c r="D82" s="202">
        <f>'[2]10'!D84</f>
        <v>0</v>
      </c>
      <c r="E82" s="202">
        <f>'[2]10'!E84</f>
        <v>0</v>
      </c>
      <c r="F82" s="15">
        <f t="shared" si="16"/>
        <v>84</v>
      </c>
      <c r="G82" s="201">
        <f>'[2]10'!H84</f>
        <v>35</v>
      </c>
      <c r="H82" s="202">
        <f>'[2]10'!I84</f>
        <v>0</v>
      </c>
      <c r="I82" s="202">
        <f>'[2]10'!J84</f>
        <v>0</v>
      </c>
      <c r="J82" s="202">
        <f>'[2]10'!K84</f>
        <v>0</v>
      </c>
      <c r="K82" s="15">
        <f t="shared" si="13"/>
        <v>35</v>
      </c>
      <c r="L82" s="18">
        <f>frq!C82</f>
        <v>1</v>
      </c>
      <c r="M82" s="167">
        <f t="shared" si="14"/>
        <v>34.6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34.6</v>
      </c>
      <c r="R82" s="18">
        <v>0.4</v>
      </c>
    </row>
    <row r="83" spans="1:18">
      <c r="A83" s="8" t="s">
        <v>125</v>
      </c>
      <c r="B83" s="201">
        <f>'[2]10'!B85</f>
        <v>84</v>
      </c>
      <c r="C83" s="202">
        <f>'[2]10'!C85</f>
        <v>0</v>
      </c>
      <c r="D83" s="202">
        <f>'[2]10'!D85</f>
        <v>0</v>
      </c>
      <c r="E83" s="202">
        <f>'[2]10'!E85</f>
        <v>0</v>
      </c>
      <c r="F83" s="15">
        <f t="shared" si="16"/>
        <v>84</v>
      </c>
      <c r="G83" s="201">
        <f>'[2]10'!H85</f>
        <v>35</v>
      </c>
      <c r="H83" s="202">
        <f>'[2]10'!I85</f>
        <v>0</v>
      </c>
      <c r="I83" s="202">
        <f>'[2]10'!J85</f>
        <v>0</v>
      </c>
      <c r="J83" s="202">
        <f>'[2]10'!K85</f>
        <v>0</v>
      </c>
      <c r="K83" s="15">
        <f t="shared" si="13"/>
        <v>35</v>
      </c>
      <c r="L83" s="18">
        <f>frq!C83</f>
        <v>1</v>
      </c>
      <c r="M83" s="167">
        <f t="shared" si="14"/>
        <v>34.6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34.6</v>
      </c>
      <c r="R83" s="18">
        <v>0.4</v>
      </c>
    </row>
    <row r="84" spans="1:18">
      <c r="A84" s="8" t="s">
        <v>126</v>
      </c>
      <c r="B84" s="201">
        <f>'[2]10'!B86</f>
        <v>84</v>
      </c>
      <c r="C84" s="202">
        <f>'[2]10'!C86</f>
        <v>0</v>
      </c>
      <c r="D84" s="202">
        <f>'[2]10'!D86</f>
        <v>0</v>
      </c>
      <c r="E84" s="202">
        <f>'[2]10'!E86</f>
        <v>0</v>
      </c>
      <c r="F84" s="15">
        <f t="shared" si="16"/>
        <v>84</v>
      </c>
      <c r="G84" s="201">
        <f>'[2]10'!H86</f>
        <v>35</v>
      </c>
      <c r="H84" s="202">
        <f>'[2]10'!I86</f>
        <v>0</v>
      </c>
      <c r="I84" s="202">
        <f>'[2]10'!J86</f>
        <v>0</v>
      </c>
      <c r="J84" s="202">
        <f>'[2]10'!K86</f>
        <v>0</v>
      </c>
      <c r="K84" s="15">
        <f t="shared" si="13"/>
        <v>35</v>
      </c>
      <c r="L84" s="18">
        <f>frq!C84</f>
        <v>1</v>
      </c>
      <c r="M84" s="167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</v>
      </c>
      <c r="R84" s="18">
        <v>0.4</v>
      </c>
    </row>
    <row r="85" spans="1:18">
      <c r="A85" s="8" t="s">
        <v>127</v>
      </c>
      <c r="B85" s="201">
        <f>'[2]10'!B87</f>
        <v>84</v>
      </c>
      <c r="C85" s="202">
        <f>'[2]10'!C87</f>
        <v>0</v>
      </c>
      <c r="D85" s="202">
        <f>'[2]10'!D87</f>
        <v>0</v>
      </c>
      <c r="E85" s="202">
        <f>'[2]10'!E87</f>
        <v>0</v>
      </c>
      <c r="F85" s="15">
        <f t="shared" si="16"/>
        <v>84</v>
      </c>
      <c r="G85" s="201">
        <f>'[2]10'!H87</f>
        <v>35</v>
      </c>
      <c r="H85" s="202">
        <f>'[2]10'!I87</f>
        <v>0</v>
      </c>
      <c r="I85" s="202">
        <f>'[2]10'!J87</f>
        <v>0</v>
      </c>
      <c r="J85" s="202">
        <f>'[2]10'!K87</f>
        <v>0</v>
      </c>
      <c r="K85" s="15">
        <f t="shared" si="13"/>
        <v>35</v>
      </c>
      <c r="L85" s="18">
        <f>frq!C85</f>
        <v>1</v>
      </c>
      <c r="M85" s="167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</row>
    <row r="86" spans="1:18">
      <c r="A86" s="8" t="s">
        <v>128</v>
      </c>
      <c r="B86" s="201">
        <f>'[2]10'!B88</f>
        <v>84</v>
      </c>
      <c r="C86" s="202">
        <f>'[2]10'!C88</f>
        <v>0</v>
      </c>
      <c r="D86" s="202">
        <f>'[2]10'!D88</f>
        <v>0</v>
      </c>
      <c r="E86" s="202">
        <f>'[2]10'!E88</f>
        <v>0</v>
      </c>
      <c r="F86" s="15">
        <f t="shared" si="16"/>
        <v>84</v>
      </c>
      <c r="G86" s="201">
        <f>'[2]10'!H88</f>
        <v>34</v>
      </c>
      <c r="H86" s="202">
        <f>'[2]10'!I88</f>
        <v>0</v>
      </c>
      <c r="I86" s="202">
        <f>'[2]10'!J88</f>
        <v>0</v>
      </c>
      <c r="J86" s="202">
        <f>'[2]10'!K88</f>
        <v>0</v>
      </c>
      <c r="K86" s="15">
        <f t="shared" si="13"/>
        <v>34</v>
      </c>
      <c r="L86" s="18">
        <f>frq!C86</f>
        <v>1</v>
      </c>
      <c r="M86" s="167">
        <f t="shared" si="14"/>
        <v>33.6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33.6</v>
      </c>
      <c r="R86" s="18">
        <v>0.4</v>
      </c>
    </row>
    <row r="87" spans="1:18">
      <c r="A87" s="8" t="s">
        <v>129</v>
      </c>
      <c r="B87" s="201">
        <f>'[2]10'!B89</f>
        <v>84</v>
      </c>
      <c r="C87" s="202">
        <f>'[2]10'!C89</f>
        <v>0</v>
      </c>
      <c r="D87" s="202">
        <f>'[2]10'!D89</f>
        <v>0</v>
      </c>
      <c r="E87" s="202">
        <f>'[2]10'!E89</f>
        <v>0</v>
      </c>
      <c r="F87" s="15">
        <f t="shared" si="16"/>
        <v>84</v>
      </c>
      <c r="G87" s="201">
        <f>'[2]10'!H89</f>
        <v>34</v>
      </c>
      <c r="H87" s="202">
        <f>'[2]10'!I89</f>
        <v>0</v>
      </c>
      <c r="I87" s="202">
        <f>'[2]10'!J89</f>
        <v>0</v>
      </c>
      <c r="J87" s="202">
        <f>'[2]10'!K89</f>
        <v>0</v>
      </c>
      <c r="K87" s="15">
        <f t="shared" si="13"/>
        <v>34</v>
      </c>
      <c r="L87" s="18">
        <f>frq!C87</f>
        <v>1</v>
      </c>
      <c r="M87" s="167">
        <f t="shared" si="14"/>
        <v>33.6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33.6</v>
      </c>
      <c r="R87" s="18">
        <v>0.4</v>
      </c>
    </row>
    <row r="88" spans="1:18">
      <c r="A88" s="8" t="s">
        <v>130</v>
      </c>
      <c r="B88" s="201">
        <f>'[2]10'!B90</f>
        <v>84</v>
      </c>
      <c r="C88" s="202">
        <f>'[2]10'!C90</f>
        <v>0</v>
      </c>
      <c r="D88" s="202">
        <f>'[2]10'!D90</f>
        <v>0</v>
      </c>
      <c r="E88" s="202">
        <f>'[2]10'!E90</f>
        <v>0</v>
      </c>
      <c r="F88" s="15">
        <f t="shared" si="16"/>
        <v>84</v>
      </c>
      <c r="G88" s="201">
        <f>'[2]10'!H90</f>
        <v>34</v>
      </c>
      <c r="H88" s="202">
        <f>'[2]10'!I90</f>
        <v>0</v>
      </c>
      <c r="I88" s="202">
        <f>'[2]10'!J90</f>
        <v>0</v>
      </c>
      <c r="J88" s="202">
        <f>'[2]10'!K90</f>
        <v>0</v>
      </c>
      <c r="K88" s="15">
        <f t="shared" si="13"/>
        <v>34</v>
      </c>
      <c r="L88" s="18">
        <f>frq!C88</f>
        <v>1</v>
      </c>
      <c r="M88" s="167">
        <f t="shared" si="14"/>
        <v>33.6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33.6</v>
      </c>
      <c r="R88" s="18">
        <v>0.4</v>
      </c>
    </row>
    <row r="89" spans="1:18">
      <c r="A89" s="8" t="s">
        <v>131</v>
      </c>
      <c r="B89" s="201">
        <f>'[2]10'!B91</f>
        <v>84</v>
      </c>
      <c r="C89" s="202">
        <f>'[2]10'!C91</f>
        <v>0</v>
      </c>
      <c r="D89" s="202">
        <f>'[2]10'!D91</f>
        <v>0</v>
      </c>
      <c r="E89" s="202">
        <f>'[2]10'!E91</f>
        <v>0</v>
      </c>
      <c r="F89" s="15">
        <f t="shared" si="16"/>
        <v>84</v>
      </c>
      <c r="G89" s="201">
        <f>'[2]10'!H91</f>
        <v>34</v>
      </c>
      <c r="H89" s="202">
        <f>'[2]10'!I91</f>
        <v>0</v>
      </c>
      <c r="I89" s="202">
        <f>'[2]10'!J91</f>
        <v>0</v>
      </c>
      <c r="J89" s="202">
        <f>'[2]10'!K91</f>
        <v>0</v>
      </c>
      <c r="K89" s="15">
        <f t="shared" si="13"/>
        <v>34</v>
      </c>
      <c r="L89" s="18">
        <f>frq!C89</f>
        <v>1</v>
      </c>
      <c r="M89" s="167">
        <f t="shared" si="14"/>
        <v>33.6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33.6</v>
      </c>
      <c r="R89" s="18">
        <v>0.4</v>
      </c>
    </row>
    <row r="90" spans="1:18">
      <c r="A90" s="8" t="s">
        <v>132</v>
      </c>
      <c r="B90" s="201">
        <f>'[2]10'!B92</f>
        <v>84</v>
      </c>
      <c r="C90" s="202">
        <f>'[2]10'!C92</f>
        <v>0</v>
      </c>
      <c r="D90" s="202">
        <f>'[2]10'!D92</f>
        <v>0</v>
      </c>
      <c r="E90" s="202">
        <f>'[2]10'!E92</f>
        <v>0</v>
      </c>
      <c r="F90" s="15">
        <f t="shared" si="16"/>
        <v>84</v>
      </c>
      <c r="G90" s="201">
        <f>'[2]10'!H92</f>
        <v>34</v>
      </c>
      <c r="H90" s="202">
        <f>'[2]10'!I92</f>
        <v>0</v>
      </c>
      <c r="I90" s="202">
        <f>'[2]10'!J92</f>
        <v>0</v>
      </c>
      <c r="J90" s="202">
        <f>'[2]10'!K92</f>
        <v>0</v>
      </c>
      <c r="K90" s="15">
        <f t="shared" si="13"/>
        <v>34</v>
      </c>
      <c r="L90" s="18">
        <f>frq!C90</f>
        <v>1</v>
      </c>
      <c r="M90" s="167">
        <f t="shared" si="14"/>
        <v>33.6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33.6</v>
      </c>
      <c r="R90" s="18">
        <v>0.4</v>
      </c>
    </row>
    <row r="91" spans="1:18">
      <c r="A91" s="8" t="s">
        <v>133</v>
      </c>
      <c r="B91" s="201">
        <f>'[2]10'!B93</f>
        <v>84</v>
      </c>
      <c r="C91" s="202">
        <f>'[2]10'!C93</f>
        <v>0</v>
      </c>
      <c r="D91" s="202">
        <f>'[2]10'!D93</f>
        <v>0</v>
      </c>
      <c r="E91" s="202">
        <f>'[2]10'!E93</f>
        <v>0</v>
      </c>
      <c r="F91" s="15">
        <f t="shared" si="16"/>
        <v>84</v>
      </c>
      <c r="G91" s="201">
        <f>'[2]10'!H93</f>
        <v>34</v>
      </c>
      <c r="H91" s="202">
        <f>'[2]10'!I93</f>
        <v>0</v>
      </c>
      <c r="I91" s="202">
        <f>'[2]10'!J93</f>
        <v>0</v>
      </c>
      <c r="J91" s="202">
        <f>'[2]10'!K93</f>
        <v>0</v>
      </c>
      <c r="K91" s="15">
        <f t="shared" si="13"/>
        <v>34</v>
      </c>
      <c r="L91" s="18">
        <f>frq!C91</f>
        <v>1</v>
      </c>
      <c r="M91" s="167">
        <f t="shared" si="14"/>
        <v>33.6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33.6</v>
      </c>
      <c r="R91" s="18">
        <v>0.4</v>
      </c>
    </row>
    <row r="92" spans="1:18">
      <c r="A92" s="8" t="s">
        <v>134</v>
      </c>
      <c r="B92" s="201">
        <f>'[2]10'!B94</f>
        <v>84</v>
      </c>
      <c r="C92" s="202">
        <f>'[2]10'!C94</f>
        <v>0</v>
      </c>
      <c r="D92" s="202">
        <f>'[2]10'!D94</f>
        <v>0</v>
      </c>
      <c r="E92" s="202">
        <f>'[2]10'!E94</f>
        <v>0</v>
      </c>
      <c r="F92" s="15">
        <f t="shared" si="16"/>
        <v>84</v>
      </c>
      <c r="G92" s="201">
        <f>'[2]10'!H94</f>
        <v>34</v>
      </c>
      <c r="H92" s="202">
        <f>'[2]10'!I94</f>
        <v>0</v>
      </c>
      <c r="I92" s="202">
        <f>'[2]10'!J94</f>
        <v>0</v>
      </c>
      <c r="J92" s="202">
        <f>'[2]10'!K94</f>
        <v>0</v>
      </c>
      <c r="K92" s="15">
        <f t="shared" si="13"/>
        <v>34</v>
      </c>
      <c r="L92" s="18">
        <f>frq!C92</f>
        <v>1</v>
      </c>
      <c r="M92" s="167">
        <f t="shared" si="14"/>
        <v>33.6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33.6</v>
      </c>
      <c r="R92" s="18">
        <v>0.4</v>
      </c>
    </row>
    <row r="93" spans="1:18">
      <c r="A93" s="8" t="s">
        <v>135</v>
      </c>
      <c r="B93" s="201">
        <f>'[2]10'!B95</f>
        <v>84</v>
      </c>
      <c r="C93" s="202">
        <f>'[2]10'!C95</f>
        <v>0</v>
      </c>
      <c r="D93" s="202">
        <f>'[2]10'!D95</f>
        <v>0</v>
      </c>
      <c r="E93" s="202">
        <f>'[2]10'!E95</f>
        <v>0</v>
      </c>
      <c r="F93" s="15">
        <f t="shared" si="16"/>
        <v>84</v>
      </c>
      <c r="G93" s="201">
        <f>'[2]10'!H95</f>
        <v>34</v>
      </c>
      <c r="H93" s="202">
        <f>'[2]10'!I95</f>
        <v>0</v>
      </c>
      <c r="I93" s="202">
        <f>'[2]10'!J95</f>
        <v>0</v>
      </c>
      <c r="J93" s="202">
        <f>'[2]10'!K95</f>
        <v>0</v>
      </c>
      <c r="K93" s="15">
        <f t="shared" si="13"/>
        <v>34</v>
      </c>
      <c r="L93" s="18">
        <f>frq!C93</f>
        <v>1</v>
      </c>
      <c r="M93" s="167">
        <f t="shared" si="14"/>
        <v>33.6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33.6</v>
      </c>
      <c r="R93" s="18">
        <v>0.4</v>
      </c>
    </row>
    <row r="94" spans="1:18">
      <c r="A94" s="8" t="s">
        <v>136</v>
      </c>
      <c r="B94" s="201">
        <f>'[2]10'!B96</f>
        <v>84</v>
      </c>
      <c r="C94" s="202">
        <f>'[2]10'!C96</f>
        <v>0</v>
      </c>
      <c r="D94" s="202">
        <f>'[2]10'!D96</f>
        <v>0</v>
      </c>
      <c r="E94" s="202">
        <f>'[2]10'!E96</f>
        <v>0</v>
      </c>
      <c r="F94" s="15">
        <f t="shared" si="16"/>
        <v>84</v>
      </c>
      <c r="G94" s="201">
        <f>'[2]10'!H96</f>
        <v>35</v>
      </c>
      <c r="H94" s="202">
        <f>'[2]10'!I96</f>
        <v>0</v>
      </c>
      <c r="I94" s="202">
        <f>'[2]10'!J96</f>
        <v>0</v>
      </c>
      <c r="J94" s="202">
        <f>'[2]10'!K96</f>
        <v>0</v>
      </c>
      <c r="K94" s="15">
        <f t="shared" si="13"/>
        <v>35</v>
      </c>
      <c r="L94" s="18">
        <f>frq!C94</f>
        <v>1</v>
      </c>
      <c r="M94" s="167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</row>
    <row r="95" spans="1:18">
      <c r="A95" s="8" t="s">
        <v>137</v>
      </c>
      <c r="B95" s="201">
        <f>'[2]10'!B97</f>
        <v>84</v>
      </c>
      <c r="C95" s="202">
        <f>'[2]10'!C97</f>
        <v>0</v>
      </c>
      <c r="D95" s="202">
        <f>'[2]10'!D97</f>
        <v>0</v>
      </c>
      <c r="E95" s="202">
        <f>'[2]10'!E97</f>
        <v>0</v>
      </c>
      <c r="F95" s="15">
        <f t="shared" si="16"/>
        <v>84</v>
      </c>
      <c r="G95" s="201">
        <f>'[2]10'!H97</f>
        <v>35</v>
      </c>
      <c r="H95" s="202">
        <f>'[2]10'!I97</f>
        <v>0</v>
      </c>
      <c r="I95" s="202">
        <f>'[2]10'!J97</f>
        <v>0</v>
      </c>
      <c r="J95" s="202">
        <f>'[2]10'!K97</f>
        <v>0</v>
      </c>
      <c r="K95" s="15">
        <f t="shared" si="13"/>
        <v>35</v>
      </c>
      <c r="L95" s="18">
        <f>frq!C95</f>
        <v>1</v>
      </c>
      <c r="M95" s="167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</row>
    <row r="96" spans="1:18">
      <c r="A96" s="8" t="s">
        <v>138</v>
      </c>
      <c r="B96" s="201">
        <f>'[2]10'!B98</f>
        <v>84</v>
      </c>
      <c r="C96" s="202">
        <f>'[2]10'!C98</f>
        <v>0</v>
      </c>
      <c r="D96" s="202">
        <f>'[2]10'!D98</f>
        <v>0</v>
      </c>
      <c r="E96" s="202">
        <f>'[2]10'!E98</f>
        <v>0</v>
      </c>
      <c r="F96" s="15">
        <f t="shared" si="16"/>
        <v>84</v>
      </c>
      <c r="G96" s="201">
        <f>'[2]10'!H98</f>
        <v>35</v>
      </c>
      <c r="H96" s="202">
        <f>'[2]10'!I98</f>
        <v>0</v>
      </c>
      <c r="I96" s="202">
        <f>'[2]10'!J98</f>
        <v>0</v>
      </c>
      <c r="J96" s="202">
        <f>'[2]10'!K98</f>
        <v>0</v>
      </c>
      <c r="K96" s="15">
        <f t="shared" si="13"/>
        <v>35</v>
      </c>
      <c r="L96" s="18">
        <f>frq!C96</f>
        <v>1</v>
      </c>
      <c r="M96" s="167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</row>
    <row r="97" spans="1:18">
      <c r="A97" s="8" t="s">
        <v>139</v>
      </c>
      <c r="B97" s="201">
        <f>'[2]10'!B99</f>
        <v>84</v>
      </c>
      <c r="C97" s="202">
        <f>'[2]10'!C99</f>
        <v>0</v>
      </c>
      <c r="D97" s="202">
        <f>'[2]10'!D99</f>
        <v>0</v>
      </c>
      <c r="E97" s="202">
        <f>'[2]10'!E99</f>
        <v>0</v>
      </c>
      <c r="F97" s="15">
        <f t="shared" si="16"/>
        <v>84</v>
      </c>
      <c r="G97" s="201">
        <f>'[2]10'!H99</f>
        <v>35</v>
      </c>
      <c r="H97" s="202">
        <f>'[2]10'!I99</f>
        <v>0</v>
      </c>
      <c r="I97" s="202">
        <f>'[2]10'!J99</f>
        <v>0</v>
      </c>
      <c r="J97" s="202">
        <f>'[2]10'!K99</f>
        <v>0</v>
      </c>
      <c r="K97" s="15">
        <f t="shared" si="13"/>
        <v>35</v>
      </c>
      <c r="L97" s="18">
        <f>frq!C97</f>
        <v>1</v>
      </c>
      <c r="M97" s="167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</row>
    <row r="98" spans="1:18" ht="15.75" thickBot="1">
      <c r="A98" s="8" t="s">
        <v>140</v>
      </c>
      <c r="B98" s="201">
        <f>'[2]10'!B100</f>
        <v>84</v>
      </c>
      <c r="C98" s="202">
        <f>'[2]10'!C100</f>
        <v>0</v>
      </c>
      <c r="D98" s="202">
        <f>'[2]10'!D100</f>
        <v>0</v>
      </c>
      <c r="E98" s="202">
        <f>'[2]10'!E100</f>
        <v>0</v>
      </c>
      <c r="F98" s="15">
        <f t="shared" si="16"/>
        <v>84</v>
      </c>
      <c r="G98" s="201">
        <f>'[2]10'!H100</f>
        <v>35</v>
      </c>
      <c r="H98" s="202">
        <f>'[2]10'!I100</f>
        <v>0</v>
      </c>
      <c r="I98" s="202">
        <f>'[2]10'!J100</f>
        <v>0</v>
      </c>
      <c r="J98" s="202">
        <f>'[2]10'!K100</f>
        <v>0</v>
      </c>
      <c r="K98" s="15">
        <f t="shared" si="13"/>
        <v>35</v>
      </c>
      <c r="L98" s="18">
        <f>frq!C98</f>
        <v>1</v>
      </c>
      <c r="M98" s="167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1.9424999999999999</v>
      </c>
      <c r="C99" s="171">
        <f t="shared" si="17"/>
        <v>4.6249999999999999E-2</v>
      </c>
      <c r="D99" s="171">
        <f t="shared" si="17"/>
        <v>0</v>
      </c>
      <c r="E99" s="171">
        <f t="shared" si="17"/>
        <v>0</v>
      </c>
      <c r="F99" s="171">
        <f t="shared" si="17"/>
        <v>1.98875</v>
      </c>
      <c r="G99" s="171">
        <f t="shared" si="17"/>
        <v>0.81399999999999995</v>
      </c>
      <c r="H99" s="171">
        <f t="shared" si="17"/>
        <v>4.3749999999999997E-2</v>
      </c>
      <c r="I99" s="171">
        <f t="shared" si="17"/>
        <v>0</v>
      </c>
      <c r="J99" s="171">
        <f t="shared" si="17"/>
        <v>0</v>
      </c>
      <c r="K99" s="171">
        <f t="shared" si="17"/>
        <v>0.85775000000000001</v>
      </c>
      <c r="L99" s="171">
        <f t="shared" si="17"/>
        <v>2.4E-2</v>
      </c>
      <c r="M99" s="171">
        <f t="shared" si="17"/>
        <v>0.80439999999999856</v>
      </c>
      <c r="N99" s="171">
        <f t="shared" si="17"/>
        <v>4.3749999999999997E-2</v>
      </c>
      <c r="O99" s="171">
        <f t="shared" si="17"/>
        <v>0</v>
      </c>
      <c r="P99" s="171">
        <f t="shared" si="17"/>
        <v>0</v>
      </c>
      <c r="Q99" s="171">
        <f t="shared" si="17"/>
        <v>0.84814999999999863</v>
      </c>
      <c r="R99" s="172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44814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0" t="s">
        <v>173</v>
      </c>
      <c r="AX1" s="230"/>
      <c r="AY1" s="230"/>
      <c r="AZ1" s="230"/>
      <c r="BA1" s="230"/>
      <c r="BB1" s="230"/>
      <c r="BD1" s="230" t="s">
        <v>174</v>
      </c>
      <c r="BE1" s="230"/>
      <c r="BF1" s="230"/>
      <c r="BG1" s="230"/>
      <c r="BH1" s="230"/>
      <c r="BI1" s="230"/>
      <c r="BL1" s="8" t="s">
        <v>203</v>
      </c>
      <c r="BM1" s="8" t="s">
        <v>204</v>
      </c>
      <c r="BN1" s="230" t="s">
        <v>373</v>
      </c>
      <c r="BO1" s="230"/>
      <c r="BP1" s="231" t="s">
        <v>372</v>
      </c>
      <c r="BQ1" s="231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352</v>
      </c>
      <c r="BQ2" s="180" t="s">
        <v>353</v>
      </c>
    </row>
    <row r="3" spans="1:69">
      <c r="A3" s="8" t="s">
        <v>45</v>
      </c>
      <c r="B3" s="15">
        <f>'[3]10'!B5</f>
        <v>320</v>
      </c>
      <c r="C3" s="16">
        <f>'[3]10'!C5</f>
        <v>0</v>
      </c>
      <c r="D3" s="16">
        <f>'[3]10'!D5</f>
        <v>0</v>
      </c>
      <c r="E3" s="16">
        <f>'[3]10'!E5</f>
        <v>0</v>
      </c>
      <c r="F3" s="16">
        <f>'[3]10'!F5</f>
        <v>950</v>
      </c>
      <c r="G3" s="16">
        <f>'[3]10'!G5</f>
        <v>0</v>
      </c>
      <c r="H3" s="17">
        <f>SUM(B3:G3)</f>
        <v>1270</v>
      </c>
      <c r="I3" s="15">
        <f>'[3]10'!J5</f>
        <v>314</v>
      </c>
      <c r="J3" s="16">
        <f>'[3]10'!K5</f>
        <v>0</v>
      </c>
      <c r="K3" s="16">
        <f>'[3]10'!L5</f>
        <v>0</v>
      </c>
      <c r="L3" s="16">
        <f>'[3]10'!M5</f>
        <v>0</v>
      </c>
      <c r="M3" s="16">
        <f>'[3]10'!N5</f>
        <v>0</v>
      </c>
      <c r="N3" s="16">
        <f>'[3]10'!O5</f>
        <v>0</v>
      </c>
      <c r="O3" s="17">
        <f>SUM(I3:N3)</f>
        <v>314</v>
      </c>
      <c r="P3" s="18">
        <f>frq!C3</f>
        <v>1</v>
      </c>
      <c r="Q3" s="15">
        <f t="shared" ref="Q3:V18" si="0">IF($P3=1,I3,IF(AND($P3=0.985,I3&gt;0.985*B3),B3*0.985,IF(AND($P3=0.965,I3&gt;0.965*B3),0.965*B3,I3)))</f>
        <v>314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314</v>
      </c>
      <c r="X3" s="8">
        <f>AW3</f>
        <v>31.6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31.6</v>
      </c>
      <c r="AE3" s="8">
        <f>BD3</f>
        <v>31.6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31.6</v>
      </c>
      <c r="AL3" s="8">
        <f t="shared" ref="AL3:AQ18" si="3">Q3-X3-AE3</f>
        <v>250.79999999999998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250.79999999999998</v>
      </c>
      <c r="AT3" s="8">
        <v>31.7</v>
      </c>
      <c r="AU3" s="8">
        <v>31.7</v>
      </c>
      <c r="AW3" s="204">
        <v>31.6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31.6</v>
      </c>
      <c r="BD3" s="204">
        <v>31.6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31.6</v>
      </c>
      <c r="BL3" s="8">
        <f>AT3</f>
        <v>31.7</v>
      </c>
      <c r="BM3" s="8">
        <f>AU3</f>
        <v>31.7</v>
      </c>
      <c r="BN3" s="8">
        <f>BC3</f>
        <v>31.6</v>
      </c>
      <c r="BO3" s="8">
        <f>BJ3</f>
        <v>31.6</v>
      </c>
      <c r="BP3" s="182">
        <f>BL3-BN3</f>
        <v>9.9999999999997868E-2</v>
      </c>
      <c r="BQ3" s="182">
        <f>BM3-BO3</f>
        <v>9.9999999999997868E-2</v>
      </c>
    </row>
    <row r="4" spans="1:69">
      <c r="A4" s="8" t="s">
        <v>46</v>
      </c>
      <c r="B4" s="15">
        <f>'[3]10'!B6</f>
        <v>320</v>
      </c>
      <c r="C4" s="16">
        <f>'[3]10'!C6</f>
        <v>0</v>
      </c>
      <c r="D4" s="16">
        <f>'[3]10'!D6</f>
        <v>0</v>
      </c>
      <c r="E4" s="16">
        <f>'[3]10'!E6</f>
        <v>0</v>
      </c>
      <c r="F4" s="16">
        <f>'[3]10'!F6</f>
        <v>950</v>
      </c>
      <c r="G4" s="16">
        <f>'[3]10'!G6</f>
        <v>0</v>
      </c>
      <c r="H4" s="17">
        <f>SUM(B4:G4)</f>
        <v>1270</v>
      </c>
      <c r="I4" s="15">
        <f>'[3]10'!J6</f>
        <v>314</v>
      </c>
      <c r="J4" s="16">
        <f>'[3]10'!K6</f>
        <v>0</v>
      </c>
      <c r="K4" s="16">
        <f>'[3]10'!L6</f>
        <v>0</v>
      </c>
      <c r="L4" s="16">
        <f>'[3]10'!M6</f>
        <v>0</v>
      </c>
      <c r="M4" s="16">
        <f>'[3]10'!N6</f>
        <v>0</v>
      </c>
      <c r="N4" s="16">
        <f>'[3]10'!O6</f>
        <v>0</v>
      </c>
      <c r="O4" s="17">
        <f>SUM(I4:N4)</f>
        <v>314</v>
      </c>
      <c r="P4" s="18">
        <f>frq!C4</f>
        <v>1</v>
      </c>
      <c r="Q4" s="15">
        <f>IF($P4=1,I4,IF(AND($P4=0.985,I4&gt;0.985*B4),B4*0.985,IF(AND($P4=0.965,I4&gt;0.965*B4),0.965*B4,I4)))</f>
        <v>314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314</v>
      </c>
      <c r="X4" s="8">
        <f t="shared" ref="X4:X67" si="4">AW4</f>
        <v>31.6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31.6</v>
      </c>
      <c r="AE4" s="8">
        <f t="shared" ref="AE4:AE67" si="11">BD4</f>
        <v>31.6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31.6</v>
      </c>
      <c r="AL4" s="8">
        <f t="shared" si="3"/>
        <v>250.79999999999998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250.79999999999998</v>
      </c>
      <c r="AT4" s="8">
        <v>31.7</v>
      </c>
      <c r="AU4" s="8">
        <v>31.7</v>
      </c>
      <c r="AW4" s="204">
        <v>31.6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31.6</v>
      </c>
      <c r="BD4" s="204">
        <v>31.6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31.6</v>
      </c>
      <c r="BL4" s="8">
        <f t="shared" ref="BL4:BL67" si="21">AT4</f>
        <v>31.7</v>
      </c>
      <c r="BM4" s="8">
        <f t="shared" ref="BM4:BM67" si="22">AU4</f>
        <v>31.7</v>
      </c>
      <c r="BN4" s="8">
        <f t="shared" ref="BN4:BN67" si="23">BC4</f>
        <v>31.6</v>
      </c>
      <c r="BO4" s="8">
        <f t="shared" ref="BO4:BO67" si="24">BJ4</f>
        <v>31.6</v>
      </c>
      <c r="BP4" s="182">
        <f t="shared" ref="BP4:BP67" si="25">BL4-BN4</f>
        <v>9.9999999999997868E-2</v>
      </c>
      <c r="BQ4" s="182">
        <f t="shared" ref="BQ4:BQ67" si="26">BM4-BO4</f>
        <v>9.9999999999997868E-2</v>
      </c>
    </row>
    <row r="5" spans="1:69">
      <c r="A5" s="8" t="s">
        <v>47</v>
      </c>
      <c r="B5" s="15">
        <f>'[3]10'!B7</f>
        <v>320</v>
      </c>
      <c r="C5" s="16">
        <f>'[3]10'!C7</f>
        <v>0</v>
      </c>
      <c r="D5" s="16">
        <f>'[3]10'!D7</f>
        <v>0</v>
      </c>
      <c r="E5" s="16">
        <f>'[3]10'!E7</f>
        <v>0</v>
      </c>
      <c r="F5" s="16">
        <f>'[3]10'!F7</f>
        <v>950</v>
      </c>
      <c r="G5" s="16">
        <f>'[3]10'!G7</f>
        <v>0</v>
      </c>
      <c r="H5" s="17">
        <f t="shared" ref="H5:H68" si="27">SUM(B5:G5)</f>
        <v>1270</v>
      </c>
      <c r="I5" s="15">
        <f>'[3]10'!J7</f>
        <v>314</v>
      </c>
      <c r="J5" s="16">
        <f>'[3]10'!K7</f>
        <v>0</v>
      </c>
      <c r="K5" s="16">
        <f>'[3]10'!L7</f>
        <v>0</v>
      </c>
      <c r="L5" s="16">
        <f>'[3]10'!M7</f>
        <v>0</v>
      </c>
      <c r="M5" s="16">
        <f>'[3]10'!N7</f>
        <v>0</v>
      </c>
      <c r="N5" s="16">
        <f>'[3]10'!O7</f>
        <v>0</v>
      </c>
      <c r="O5" s="17">
        <f t="shared" ref="O5:O68" si="28">SUM(I5:N5)</f>
        <v>314</v>
      </c>
      <c r="P5" s="18">
        <f>frq!C5</f>
        <v>1</v>
      </c>
      <c r="Q5" s="15">
        <f t="shared" ref="Q5:V56" si="29">IF($P5=1,I5,IF(AND($P5=0.985,I5&gt;0.985*B5),B5*0.985,IF(AND($P5=0.965,I5&gt;0.965*B5),0.965*B5,I5)))</f>
        <v>314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314</v>
      </c>
      <c r="X5" s="8">
        <f t="shared" si="4"/>
        <v>31.6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31.6</v>
      </c>
      <c r="AE5" s="8">
        <f t="shared" si="11"/>
        <v>31.6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31.6</v>
      </c>
      <c r="AL5" s="8">
        <f t="shared" si="3"/>
        <v>250.79999999999998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250.79999999999998</v>
      </c>
      <c r="AT5" s="8">
        <v>31.7</v>
      </c>
      <c r="AU5" s="8">
        <v>31.7</v>
      </c>
      <c r="AW5" s="204">
        <v>31.6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31.6</v>
      </c>
      <c r="BD5" s="204">
        <v>31.6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31.6</v>
      </c>
      <c r="BL5" s="8">
        <f t="shared" si="21"/>
        <v>31.7</v>
      </c>
      <c r="BM5" s="8">
        <f t="shared" si="22"/>
        <v>31.7</v>
      </c>
      <c r="BN5" s="8">
        <f t="shared" si="23"/>
        <v>31.6</v>
      </c>
      <c r="BO5" s="8">
        <f t="shared" si="24"/>
        <v>31.6</v>
      </c>
      <c r="BP5" s="182">
        <f t="shared" si="25"/>
        <v>9.9999999999997868E-2</v>
      </c>
      <c r="BQ5" s="182">
        <f t="shared" si="26"/>
        <v>9.9999999999997868E-2</v>
      </c>
    </row>
    <row r="6" spans="1:69">
      <c r="A6" s="8" t="s">
        <v>48</v>
      </c>
      <c r="B6" s="15">
        <f>'[3]10'!B8</f>
        <v>320</v>
      </c>
      <c r="C6" s="16">
        <f>'[3]10'!C8</f>
        <v>0</v>
      </c>
      <c r="D6" s="16">
        <f>'[3]10'!D8</f>
        <v>0</v>
      </c>
      <c r="E6" s="16">
        <f>'[3]10'!E8</f>
        <v>0</v>
      </c>
      <c r="F6" s="16">
        <f>'[3]10'!F8</f>
        <v>950</v>
      </c>
      <c r="G6" s="16">
        <f>'[3]10'!G8</f>
        <v>0</v>
      </c>
      <c r="H6" s="17">
        <f t="shared" si="27"/>
        <v>1270</v>
      </c>
      <c r="I6" s="15">
        <f>'[3]10'!J8</f>
        <v>314</v>
      </c>
      <c r="J6" s="16">
        <f>'[3]10'!K8</f>
        <v>0</v>
      </c>
      <c r="K6" s="16">
        <f>'[3]10'!L8</f>
        <v>0</v>
      </c>
      <c r="L6" s="16">
        <f>'[3]10'!M8</f>
        <v>0</v>
      </c>
      <c r="M6" s="16">
        <f>'[3]10'!N8</f>
        <v>0</v>
      </c>
      <c r="N6" s="16">
        <f>'[3]10'!O8</f>
        <v>0</v>
      </c>
      <c r="O6" s="17">
        <f t="shared" si="28"/>
        <v>314</v>
      </c>
      <c r="P6" s="18">
        <f>frq!C6</f>
        <v>1</v>
      </c>
      <c r="Q6" s="15">
        <f t="shared" si="29"/>
        <v>314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314</v>
      </c>
      <c r="X6" s="8">
        <f t="shared" si="4"/>
        <v>31.6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31.6</v>
      </c>
      <c r="AE6" s="8">
        <f t="shared" si="11"/>
        <v>31.6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31.6</v>
      </c>
      <c r="AL6" s="8">
        <f t="shared" si="3"/>
        <v>250.79999999999998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250.79999999999998</v>
      </c>
      <c r="AT6" s="8">
        <v>31.7</v>
      </c>
      <c r="AU6" s="8">
        <v>31.7</v>
      </c>
      <c r="AW6" s="204">
        <v>31.6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31.6</v>
      </c>
      <c r="BD6" s="204">
        <v>31.6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31.6</v>
      </c>
      <c r="BL6" s="8">
        <f t="shared" si="21"/>
        <v>31.7</v>
      </c>
      <c r="BM6" s="8">
        <f t="shared" si="22"/>
        <v>31.7</v>
      </c>
      <c r="BN6" s="8">
        <f t="shared" si="23"/>
        <v>31.6</v>
      </c>
      <c r="BO6" s="8">
        <f t="shared" si="24"/>
        <v>31.6</v>
      </c>
      <c r="BP6" s="182">
        <f t="shared" si="25"/>
        <v>9.9999999999997868E-2</v>
      </c>
      <c r="BQ6" s="182">
        <f t="shared" si="26"/>
        <v>9.9999999999997868E-2</v>
      </c>
    </row>
    <row r="7" spans="1:69">
      <c r="A7" s="8" t="s">
        <v>49</v>
      </c>
      <c r="B7" s="15">
        <f>'[3]10'!B9</f>
        <v>320</v>
      </c>
      <c r="C7" s="16">
        <f>'[3]10'!C9</f>
        <v>0</v>
      </c>
      <c r="D7" s="16">
        <f>'[3]10'!D9</f>
        <v>0</v>
      </c>
      <c r="E7" s="16">
        <f>'[3]10'!E9</f>
        <v>0</v>
      </c>
      <c r="F7" s="16">
        <f>'[3]10'!F9</f>
        <v>950</v>
      </c>
      <c r="G7" s="16">
        <f>'[3]10'!G9</f>
        <v>0</v>
      </c>
      <c r="H7" s="17">
        <f t="shared" si="27"/>
        <v>1270</v>
      </c>
      <c r="I7" s="15">
        <f>'[3]10'!J9</f>
        <v>314</v>
      </c>
      <c r="J7" s="16">
        <f>'[3]10'!K9</f>
        <v>0</v>
      </c>
      <c r="K7" s="16">
        <f>'[3]10'!L9</f>
        <v>0</v>
      </c>
      <c r="L7" s="16">
        <f>'[3]10'!M9</f>
        <v>0</v>
      </c>
      <c r="M7" s="16">
        <f>'[3]10'!N9</f>
        <v>0</v>
      </c>
      <c r="N7" s="16">
        <f>'[3]10'!O9</f>
        <v>0</v>
      </c>
      <c r="O7" s="17">
        <f t="shared" si="28"/>
        <v>314</v>
      </c>
      <c r="P7" s="18">
        <f>frq!C7</f>
        <v>1</v>
      </c>
      <c r="Q7" s="15">
        <f t="shared" si="29"/>
        <v>314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314</v>
      </c>
      <c r="X7" s="8">
        <f t="shared" si="4"/>
        <v>31.6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31.6</v>
      </c>
      <c r="AE7" s="8">
        <f t="shared" si="11"/>
        <v>31.6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31.6</v>
      </c>
      <c r="AL7" s="8">
        <f t="shared" si="3"/>
        <v>250.79999999999998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250.79999999999998</v>
      </c>
      <c r="AT7" s="8">
        <v>31.7</v>
      </c>
      <c r="AU7" s="8">
        <v>31.7</v>
      </c>
      <c r="AW7" s="204">
        <v>31.6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31.6</v>
      </c>
      <c r="BD7" s="204">
        <v>31.6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31.6</v>
      </c>
      <c r="BL7" s="8">
        <f t="shared" si="21"/>
        <v>31.7</v>
      </c>
      <c r="BM7" s="8">
        <f t="shared" si="22"/>
        <v>31.7</v>
      </c>
      <c r="BN7" s="8">
        <f t="shared" si="23"/>
        <v>31.6</v>
      </c>
      <c r="BO7" s="8">
        <f t="shared" si="24"/>
        <v>31.6</v>
      </c>
      <c r="BP7" s="182">
        <f t="shared" si="25"/>
        <v>9.9999999999997868E-2</v>
      </c>
      <c r="BQ7" s="182">
        <f t="shared" si="26"/>
        <v>9.9999999999997868E-2</v>
      </c>
    </row>
    <row r="8" spans="1:69">
      <c r="A8" s="8" t="s">
        <v>50</v>
      </c>
      <c r="B8" s="15">
        <f>'[3]10'!B10</f>
        <v>320</v>
      </c>
      <c r="C8" s="16">
        <f>'[3]10'!C10</f>
        <v>0</v>
      </c>
      <c r="D8" s="16">
        <f>'[3]10'!D10</f>
        <v>0</v>
      </c>
      <c r="E8" s="16">
        <f>'[3]10'!E10</f>
        <v>0</v>
      </c>
      <c r="F8" s="16">
        <f>'[3]10'!F10</f>
        <v>950</v>
      </c>
      <c r="G8" s="16">
        <f>'[3]10'!G10</f>
        <v>0</v>
      </c>
      <c r="H8" s="17">
        <f t="shared" si="27"/>
        <v>1270</v>
      </c>
      <c r="I8" s="15">
        <f>'[3]10'!J10</f>
        <v>314</v>
      </c>
      <c r="J8" s="16">
        <f>'[3]10'!K10</f>
        <v>0</v>
      </c>
      <c r="K8" s="16">
        <f>'[3]10'!L10</f>
        <v>0</v>
      </c>
      <c r="L8" s="16">
        <f>'[3]10'!M10</f>
        <v>0</v>
      </c>
      <c r="M8" s="16">
        <f>'[3]10'!N10</f>
        <v>0</v>
      </c>
      <c r="N8" s="16">
        <f>'[3]10'!O10</f>
        <v>0</v>
      </c>
      <c r="O8" s="17">
        <f t="shared" si="28"/>
        <v>314</v>
      </c>
      <c r="P8" s="18">
        <f>frq!C8</f>
        <v>1</v>
      </c>
      <c r="Q8" s="15">
        <f t="shared" si="29"/>
        <v>314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314</v>
      </c>
      <c r="X8" s="8">
        <f t="shared" si="4"/>
        <v>31.6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31.6</v>
      </c>
      <c r="AE8" s="8">
        <f t="shared" si="11"/>
        <v>31.6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31.6</v>
      </c>
      <c r="AL8" s="8">
        <f t="shared" si="3"/>
        <v>250.79999999999998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250.79999999999998</v>
      </c>
      <c r="AT8" s="8">
        <v>31.7</v>
      </c>
      <c r="AU8" s="8">
        <v>31.7</v>
      </c>
      <c r="AW8" s="204">
        <v>31.6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31.6</v>
      </c>
      <c r="BD8" s="204">
        <v>31.6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31.6</v>
      </c>
      <c r="BL8" s="8">
        <f t="shared" si="21"/>
        <v>31.7</v>
      </c>
      <c r="BM8" s="8">
        <f t="shared" si="22"/>
        <v>31.7</v>
      </c>
      <c r="BN8" s="8">
        <f t="shared" si="23"/>
        <v>31.6</v>
      </c>
      <c r="BO8" s="8">
        <f t="shared" si="24"/>
        <v>31.6</v>
      </c>
      <c r="BP8" s="182">
        <f t="shared" si="25"/>
        <v>9.9999999999997868E-2</v>
      </c>
      <c r="BQ8" s="182">
        <f t="shared" si="26"/>
        <v>9.9999999999997868E-2</v>
      </c>
    </row>
    <row r="9" spans="1:69">
      <c r="A9" s="8" t="s">
        <v>51</v>
      </c>
      <c r="B9" s="15">
        <f>'[3]10'!B11</f>
        <v>320</v>
      </c>
      <c r="C9" s="16">
        <f>'[3]10'!C11</f>
        <v>0</v>
      </c>
      <c r="D9" s="16">
        <f>'[3]10'!D11</f>
        <v>0</v>
      </c>
      <c r="E9" s="16">
        <f>'[3]10'!E11</f>
        <v>0</v>
      </c>
      <c r="F9" s="16">
        <f>'[3]10'!F11</f>
        <v>950</v>
      </c>
      <c r="G9" s="16">
        <f>'[3]10'!G11</f>
        <v>0</v>
      </c>
      <c r="H9" s="17">
        <f t="shared" si="27"/>
        <v>1270</v>
      </c>
      <c r="I9" s="15">
        <f>'[3]10'!J11</f>
        <v>314</v>
      </c>
      <c r="J9" s="16">
        <f>'[3]10'!K11</f>
        <v>0</v>
      </c>
      <c r="K9" s="16">
        <f>'[3]10'!L11</f>
        <v>0</v>
      </c>
      <c r="L9" s="16">
        <f>'[3]10'!M11</f>
        <v>0</v>
      </c>
      <c r="M9" s="16">
        <f>'[3]10'!N11</f>
        <v>0</v>
      </c>
      <c r="N9" s="16">
        <f>'[3]10'!O11</f>
        <v>0</v>
      </c>
      <c r="O9" s="17">
        <f t="shared" si="28"/>
        <v>314</v>
      </c>
      <c r="P9" s="18">
        <f>frq!C9</f>
        <v>1</v>
      </c>
      <c r="Q9" s="15">
        <f t="shared" si="29"/>
        <v>314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314</v>
      </c>
      <c r="X9" s="8">
        <f t="shared" si="4"/>
        <v>31.6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31.6</v>
      </c>
      <c r="AE9" s="8">
        <f t="shared" si="11"/>
        <v>31.6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31.6</v>
      </c>
      <c r="AL9" s="8">
        <f t="shared" si="3"/>
        <v>250.79999999999998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250.79999999999998</v>
      </c>
      <c r="AT9" s="8">
        <v>31.7</v>
      </c>
      <c r="AU9" s="8">
        <v>31.7</v>
      </c>
      <c r="AW9" s="204">
        <v>31.6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31.6</v>
      </c>
      <c r="BD9" s="204">
        <v>31.6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31.6</v>
      </c>
      <c r="BL9" s="8">
        <f t="shared" si="21"/>
        <v>31.7</v>
      </c>
      <c r="BM9" s="8">
        <f t="shared" si="22"/>
        <v>31.7</v>
      </c>
      <c r="BN9" s="8">
        <f t="shared" si="23"/>
        <v>31.6</v>
      </c>
      <c r="BO9" s="8">
        <f t="shared" si="24"/>
        <v>31.6</v>
      </c>
      <c r="BP9" s="182">
        <f t="shared" si="25"/>
        <v>9.9999999999997868E-2</v>
      </c>
      <c r="BQ9" s="182">
        <f t="shared" si="26"/>
        <v>9.9999999999997868E-2</v>
      </c>
    </row>
    <row r="10" spans="1:69">
      <c r="A10" s="8" t="s">
        <v>52</v>
      </c>
      <c r="B10" s="15">
        <f>'[3]10'!B12</f>
        <v>320</v>
      </c>
      <c r="C10" s="16">
        <f>'[3]10'!C12</f>
        <v>0</v>
      </c>
      <c r="D10" s="16">
        <f>'[3]10'!D12</f>
        <v>0</v>
      </c>
      <c r="E10" s="16">
        <f>'[3]10'!E12</f>
        <v>0</v>
      </c>
      <c r="F10" s="16">
        <f>'[3]10'!F12</f>
        <v>950</v>
      </c>
      <c r="G10" s="16">
        <f>'[3]10'!G12</f>
        <v>0</v>
      </c>
      <c r="H10" s="17">
        <f t="shared" si="27"/>
        <v>1270</v>
      </c>
      <c r="I10" s="15">
        <f>'[3]10'!J12</f>
        <v>314</v>
      </c>
      <c r="J10" s="16">
        <f>'[3]10'!K12</f>
        <v>0</v>
      </c>
      <c r="K10" s="16">
        <f>'[3]10'!L12</f>
        <v>0</v>
      </c>
      <c r="L10" s="16">
        <f>'[3]10'!M12</f>
        <v>0</v>
      </c>
      <c r="M10" s="16">
        <f>'[3]10'!N12</f>
        <v>0</v>
      </c>
      <c r="N10" s="16">
        <f>'[3]10'!O12</f>
        <v>0</v>
      </c>
      <c r="O10" s="17">
        <f t="shared" si="28"/>
        <v>314</v>
      </c>
      <c r="P10" s="18">
        <f>frq!C10</f>
        <v>1</v>
      </c>
      <c r="Q10" s="15">
        <f t="shared" si="29"/>
        <v>314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314</v>
      </c>
      <c r="X10" s="8">
        <f t="shared" si="4"/>
        <v>31.6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31.6</v>
      </c>
      <c r="AE10" s="8">
        <f t="shared" si="11"/>
        <v>31.6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31.6</v>
      </c>
      <c r="AL10" s="8">
        <f t="shared" si="3"/>
        <v>250.79999999999998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250.79999999999998</v>
      </c>
      <c r="AT10" s="8">
        <v>31.7</v>
      </c>
      <c r="AU10" s="8">
        <v>31.7</v>
      </c>
      <c r="AW10" s="204">
        <v>31.6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31.6</v>
      </c>
      <c r="BD10" s="204">
        <v>31.6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31.6</v>
      </c>
      <c r="BL10" s="8">
        <f t="shared" si="21"/>
        <v>31.7</v>
      </c>
      <c r="BM10" s="8">
        <f t="shared" si="22"/>
        <v>31.7</v>
      </c>
      <c r="BN10" s="8">
        <f t="shared" si="23"/>
        <v>31.6</v>
      </c>
      <c r="BO10" s="8">
        <f t="shared" si="24"/>
        <v>31.6</v>
      </c>
      <c r="BP10" s="182">
        <f t="shared" si="25"/>
        <v>9.9999999999997868E-2</v>
      </c>
      <c r="BQ10" s="182">
        <f t="shared" si="26"/>
        <v>9.9999999999997868E-2</v>
      </c>
    </row>
    <row r="11" spans="1:69">
      <c r="A11" s="8" t="s">
        <v>53</v>
      </c>
      <c r="B11" s="15">
        <f>'[3]10'!B13</f>
        <v>320</v>
      </c>
      <c r="C11" s="16">
        <f>'[3]10'!C13</f>
        <v>0</v>
      </c>
      <c r="D11" s="16">
        <f>'[3]10'!D13</f>
        <v>0</v>
      </c>
      <c r="E11" s="16">
        <f>'[3]10'!E13</f>
        <v>0</v>
      </c>
      <c r="F11" s="16">
        <f>'[3]10'!F13</f>
        <v>950</v>
      </c>
      <c r="G11" s="16">
        <f>'[3]10'!G13</f>
        <v>0</v>
      </c>
      <c r="H11" s="17">
        <f t="shared" si="27"/>
        <v>1270</v>
      </c>
      <c r="I11" s="15">
        <f>'[3]10'!J13</f>
        <v>316</v>
      </c>
      <c r="J11" s="16">
        <f>'[3]10'!K13</f>
        <v>0</v>
      </c>
      <c r="K11" s="16">
        <f>'[3]10'!L13</f>
        <v>0</v>
      </c>
      <c r="L11" s="16">
        <f>'[3]10'!M13</f>
        <v>0</v>
      </c>
      <c r="M11" s="16">
        <f>'[3]10'!N13</f>
        <v>0</v>
      </c>
      <c r="N11" s="16">
        <f>'[3]10'!O13</f>
        <v>0</v>
      </c>
      <c r="O11" s="17">
        <f t="shared" si="28"/>
        <v>316</v>
      </c>
      <c r="P11" s="18">
        <f>frq!C11</f>
        <v>1</v>
      </c>
      <c r="Q11" s="15">
        <f t="shared" si="29"/>
        <v>316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316</v>
      </c>
      <c r="X11" s="8">
        <f t="shared" si="4"/>
        <v>31.8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31.8</v>
      </c>
      <c r="AE11" s="8">
        <f t="shared" si="11"/>
        <v>31.8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31.8</v>
      </c>
      <c r="AL11" s="8">
        <f t="shared" si="3"/>
        <v>252.39999999999998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252.39999999999998</v>
      </c>
      <c r="AT11" s="8">
        <v>31.7</v>
      </c>
      <c r="AU11" s="8">
        <v>31.7</v>
      </c>
      <c r="AW11" s="204">
        <v>31.8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31.8</v>
      </c>
      <c r="BD11" s="204">
        <v>31.8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31.8</v>
      </c>
      <c r="BL11" s="8">
        <f t="shared" si="21"/>
        <v>31.7</v>
      </c>
      <c r="BM11" s="8">
        <f t="shared" si="22"/>
        <v>31.7</v>
      </c>
      <c r="BN11" s="8">
        <f t="shared" si="23"/>
        <v>31.8</v>
      </c>
      <c r="BO11" s="8">
        <f t="shared" si="24"/>
        <v>31.8</v>
      </c>
      <c r="BP11" s="182">
        <f t="shared" si="25"/>
        <v>-0.10000000000000142</v>
      </c>
      <c r="BQ11" s="182">
        <f t="shared" si="26"/>
        <v>-0.10000000000000142</v>
      </c>
    </row>
    <row r="12" spans="1:69">
      <c r="A12" s="8" t="s">
        <v>54</v>
      </c>
      <c r="B12" s="15">
        <f>'[3]10'!B14</f>
        <v>320</v>
      </c>
      <c r="C12" s="16">
        <f>'[3]10'!C14</f>
        <v>0</v>
      </c>
      <c r="D12" s="16">
        <f>'[3]10'!D14</f>
        <v>0</v>
      </c>
      <c r="E12" s="16">
        <f>'[3]10'!E14</f>
        <v>0</v>
      </c>
      <c r="F12" s="16">
        <f>'[3]10'!F14</f>
        <v>950</v>
      </c>
      <c r="G12" s="16">
        <f>'[3]10'!G14</f>
        <v>0</v>
      </c>
      <c r="H12" s="17">
        <f t="shared" si="27"/>
        <v>1270</v>
      </c>
      <c r="I12" s="15">
        <f>'[3]10'!J14</f>
        <v>316</v>
      </c>
      <c r="J12" s="16">
        <f>'[3]10'!K14</f>
        <v>0</v>
      </c>
      <c r="K12" s="16">
        <f>'[3]10'!L14</f>
        <v>0</v>
      </c>
      <c r="L12" s="16">
        <f>'[3]10'!M14</f>
        <v>0</v>
      </c>
      <c r="M12" s="16">
        <f>'[3]10'!N14</f>
        <v>0</v>
      </c>
      <c r="N12" s="16">
        <f>'[3]10'!O14</f>
        <v>0</v>
      </c>
      <c r="O12" s="17">
        <f t="shared" si="28"/>
        <v>316</v>
      </c>
      <c r="P12" s="18">
        <f>frq!C12</f>
        <v>1</v>
      </c>
      <c r="Q12" s="15">
        <f t="shared" si="29"/>
        <v>316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316</v>
      </c>
      <c r="X12" s="8">
        <f t="shared" si="4"/>
        <v>31.8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31.8</v>
      </c>
      <c r="AE12" s="8">
        <f t="shared" si="11"/>
        <v>31.8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31.8</v>
      </c>
      <c r="AL12" s="8">
        <f t="shared" si="3"/>
        <v>252.39999999999998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252.39999999999998</v>
      </c>
      <c r="AT12" s="8">
        <v>31.7</v>
      </c>
      <c r="AU12" s="8">
        <v>31.7</v>
      </c>
      <c r="AW12" s="204">
        <v>31.8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31.8</v>
      </c>
      <c r="BD12" s="204">
        <v>31.8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31.8</v>
      </c>
      <c r="BL12" s="8">
        <f t="shared" si="21"/>
        <v>31.7</v>
      </c>
      <c r="BM12" s="8">
        <f t="shared" si="22"/>
        <v>31.7</v>
      </c>
      <c r="BN12" s="8">
        <f t="shared" si="23"/>
        <v>31.8</v>
      </c>
      <c r="BO12" s="8">
        <f t="shared" si="24"/>
        <v>31.8</v>
      </c>
      <c r="BP12" s="182">
        <f t="shared" si="25"/>
        <v>-0.10000000000000142</v>
      </c>
      <c r="BQ12" s="182">
        <f t="shared" si="26"/>
        <v>-0.10000000000000142</v>
      </c>
    </row>
    <row r="13" spans="1:69">
      <c r="A13" s="8" t="s">
        <v>55</v>
      </c>
      <c r="B13" s="15">
        <f>'[3]10'!B15</f>
        <v>320</v>
      </c>
      <c r="C13" s="16">
        <f>'[3]10'!C15</f>
        <v>0</v>
      </c>
      <c r="D13" s="16">
        <f>'[3]10'!D15</f>
        <v>0</v>
      </c>
      <c r="E13" s="16">
        <f>'[3]10'!E15</f>
        <v>0</v>
      </c>
      <c r="F13" s="16">
        <f>'[3]10'!F15</f>
        <v>950</v>
      </c>
      <c r="G13" s="16">
        <f>'[3]10'!G15</f>
        <v>0</v>
      </c>
      <c r="H13" s="17">
        <f t="shared" si="27"/>
        <v>1270</v>
      </c>
      <c r="I13" s="15">
        <f>'[3]10'!J15</f>
        <v>316</v>
      </c>
      <c r="J13" s="16">
        <f>'[3]10'!K15</f>
        <v>0</v>
      </c>
      <c r="K13" s="16">
        <f>'[3]10'!L15</f>
        <v>0</v>
      </c>
      <c r="L13" s="16">
        <f>'[3]10'!M15</f>
        <v>0</v>
      </c>
      <c r="M13" s="16">
        <f>'[3]10'!N15</f>
        <v>0</v>
      </c>
      <c r="N13" s="16">
        <f>'[3]10'!O15</f>
        <v>0</v>
      </c>
      <c r="O13" s="17">
        <f t="shared" si="28"/>
        <v>316</v>
      </c>
      <c r="P13" s="18">
        <f>frq!C13</f>
        <v>1</v>
      </c>
      <c r="Q13" s="15">
        <f t="shared" si="29"/>
        <v>316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316</v>
      </c>
      <c r="X13" s="8">
        <f t="shared" si="4"/>
        <v>31.8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31.8</v>
      </c>
      <c r="AE13" s="8">
        <f t="shared" si="11"/>
        <v>31.8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31.8</v>
      </c>
      <c r="AL13" s="8">
        <f t="shared" si="3"/>
        <v>252.39999999999998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252.39999999999998</v>
      </c>
      <c r="AT13" s="8">
        <v>31.7</v>
      </c>
      <c r="AU13" s="8">
        <v>31.7</v>
      </c>
      <c r="AW13" s="204">
        <v>31.8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31.8</v>
      </c>
      <c r="BD13" s="204">
        <v>31.8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31.8</v>
      </c>
      <c r="BL13" s="8">
        <f t="shared" si="21"/>
        <v>31.7</v>
      </c>
      <c r="BM13" s="8">
        <f t="shared" si="22"/>
        <v>31.7</v>
      </c>
      <c r="BN13" s="8">
        <f t="shared" si="23"/>
        <v>31.8</v>
      </c>
      <c r="BO13" s="8">
        <f t="shared" si="24"/>
        <v>31.8</v>
      </c>
      <c r="BP13" s="182">
        <f t="shared" si="25"/>
        <v>-0.10000000000000142</v>
      </c>
      <c r="BQ13" s="182">
        <f t="shared" si="26"/>
        <v>-0.10000000000000142</v>
      </c>
    </row>
    <row r="14" spans="1:69">
      <c r="A14" s="8" t="s">
        <v>56</v>
      </c>
      <c r="B14" s="15">
        <f>'[3]10'!B16</f>
        <v>320</v>
      </c>
      <c r="C14" s="16">
        <f>'[3]10'!C16</f>
        <v>0</v>
      </c>
      <c r="D14" s="16">
        <f>'[3]10'!D16</f>
        <v>0</v>
      </c>
      <c r="E14" s="16">
        <f>'[3]10'!E16</f>
        <v>0</v>
      </c>
      <c r="F14" s="16">
        <f>'[3]10'!F16</f>
        <v>950</v>
      </c>
      <c r="G14" s="16">
        <f>'[3]10'!G16</f>
        <v>0</v>
      </c>
      <c r="H14" s="17">
        <f t="shared" si="27"/>
        <v>1270</v>
      </c>
      <c r="I14" s="15">
        <f>'[3]10'!J16</f>
        <v>316</v>
      </c>
      <c r="J14" s="16">
        <f>'[3]10'!K16</f>
        <v>0</v>
      </c>
      <c r="K14" s="16">
        <f>'[3]10'!L16</f>
        <v>0</v>
      </c>
      <c r="L14" s="16">
        <f>'[3]10'!M16</f>
        <v>0</v>
      </c>
      <c r="M14" s="16">
        <f>'[3]10'!N16</f>
        <v>0</v>
      </c>
      <c r="N14" s="16">
        <f>'[3]10'!O16</f>
        <v>0</v>
      </c>
      <c r="O14" s="17">
        <f t="shared" si="28"/>
        <v>316</v>
      </c>
      <c r="P14" s="18">
        <f>frq!C14</f>
        <v>1</v>
      </c>
      <c r="Q14" s="15">
        <f t="shared" si="29"/>
        <v>316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316</v>
      </c>
      <c r="X14" s="8">
        <f t="shared" si="4"/>
        <v>31.8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31.8</v>
      </c>
      <c r="AE14" s="8">
        <f t="shared" si="11"/>
        <v>31.8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31.8</v>
      </c>
      <c r="AL14" s="8">
        <f t="shared" si="3"/>
        <v>252.39999999999998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252.39999999999998</v>
      </c>
      <c r="AT14" s="8">
        <v>31.7</v>
      </c>
      <c r="AU14" s="8">
        <v>31.7</v>
      </c>
      <c r="AW14" s="204">
        <v>31.8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31.8</v>
      </c>
      <c r="BD14" s="204">
        <v>31.8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31.8</v>
      </c>
      <c r="BL14" s="8">
        <f t="shared" si="21"/>
        <v>31.7</v>
      </c>
      <c r="BM14" s="8">
        <f t="shared" si="22"/>
        <v>31.7</v>
      </c>
      <c r="BN14" s="8">
        <f t="shared" si="23"/>
        <v>31.8</v>
      </c>
      <c r="BO14" s="8">
        <f t="shared" si="24"/>
        <v>31.8</v>
      </c>
      <c r="BP14" s="182">
        <f t="shared" si="25"/>
        <v>-0.10000000000000142</v>
      </c>
      <c r="BQ14" s="182">
        <f t="shared" si="26"/>
        <v>-0.10000000000000142</v>
      </c>
    </row>
    <row r="15" spans="1:69">
      <c r="A15" s="8" t="s">
        <v>57</v>
      </c>
      <c r="B15" s="15">
        <f>'[3]10'!B17</f>
        <v>320</v>
      </c>
      <c r="C15" s="16">
        <f>'[3]10'!C17</f>
        <v>0</v>
      </c>
      <c r="D15" s="16">
        <f>'[3]10'!D17</f>
        <v>0</v>
      </c>
      <c r="E15" s="16">
        <f>'[3]10'!E17</f>
        <v>0</v>
      </c>
      <c r="F15" s="16">
        <f>'[3]10'!F17</f>
        <v>950</v>
      </c>
      <c r="G15" s="16">
        <f>'[3]10'!G17</f>
        <v>0</v>
      </c>
      <c r="H15" s="17">
        <f t="shared" si="27"/>
        <v>1270</v>
      </c>
      <c r="I15" s="15">
        <f>'[3]10'!J17</f>
        <v>316</v>
      </c>
      <c r="J15" s="16">
        <f>'[3]10'!K17</f>
        <v>0</v>
      </c>
      <c r="K15" s="16">
        <f>'[3]10'!L17</f>
        <v>0</v>
      </c>
      <c r="L15" s="16">
        <f>'[3]10'!M17</f>
        <v>0</v>
      </c>
      <c r="M15" s="16">
        <f>'[3]10'!N17</f>
        <v>0</v>
      </c>
      <c r="N15" s="16">
        <f>'[3]10'!O17</f>
        <v>0</v>
      </c>
      <c r="O15" s="17">
        <f t="shared" si="28"/>
        <v>316</v>
      </c>
      <c r="P15" s="18">
        <f>frq!C15</f>
        <v>1</v>
      </c>
      <c r="Q15" s="15">
        <f t="shared" si="29"/>
        <v>316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316</v>
      </c>
      <c r="X15" s="8">
        <f t="shared" si="4"/>
        <v>31.8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31.8</v>
      </c>
      <c r="AE15" s="8">
        <f t="shared" si="11"/>
        <v>31.8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31.8</v>
      </c>
      <c r="AL15" s="8">
        <f t="shared" si="3"/>
        <v>252.39999999999998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252.39999999999998</v>
      </c>
      <c r="AT15" s="8">
        <v>31.7</v>
      </c>
      <c r="AU15" s="8">
        <v>31.7</v>
      </c>
      <c r="AW15" s="204">
        <v>31.8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31.8</v>
      </c>
      <c r="BD15" s="204">
        <v>31.8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31.8</v>
      </c>
      <c r="BL15" s="8">
        <f t="shared" si="21"/>
        <v>31.7</v>
      </c>
      <c r="BM15" s="8">
        <f t="shared" si="22"/>
        <v>31.7</v>
      </c>
      <c r="BN15" s="8">
        <f t="shared" si="23"/>
        <v>31.8</v>
      </c>
      <c r="BO15" s="8">
        <f t="shared" si="24"/>
        <v>31.8</v>
      </c>
      <c r="BP15" s="182">
        <f t="shared" si="25"/>
        <v>-0.10000000000000142</v>
      </c>
      <c r="BQ15" s="182">
        <f t="shared" si="26"/>
        <v>-0.10000000000000142</v>
      </c>
    </row>
    <row r="16" spans="1:69">
      <c r="A16" s="8" t="s">
        <v>58</v>
      </c>
      <c r="B16" s="15">
        <f>'[3]10'!B18</f>
        <v>320</v>
      </c>
      <c r="C16" s="16">
        <f>'[3]10'!C18</f>
        <v>0</v>
      </c>
      <c r="D16" s="16">
        <f>'[3]10'!D18</f>
        <v>0</v>
      </c>
      <c r="E16" s="16">
        <f>'[3]10'!E18</f>
        <v>0</v>
      </c>
      <c r="F16" s="16">
        <f>'[3]10'!F18</f>
        <v>950</v>
      </c>
      <c r="G16" s="16">
        <f>'[3]10'!G18</f>
        <v>0</v>
      </c>
      <c r="H16" s="17">
        <f t="shared" si="27"/>
        <v>1270</v>
      </c>
      <c r="I16" s="15">
        <f>'[3]10'!J18</f>
        <v>316</v>
      </c>
      <c r="J16" s="16">
        <f>'[3]10'!K18</f>
        <v>0</v>
      </c>
      <c r="K16" s="16">
        <f>'[3]10'!L18</f>
        <v>0</v>
      </c>
      <c r="L16" s="16">
        <f>'[3]10'!M18</f>
        <v>0</v>
      </c>
      <c r="M16" s="16">
        <f>'[3]10'!N18</f>
        <v>0</v>
      </c>
      <c r="N16" s="16">
        <f>'[3]10'!O18</f>
        <v>0</v>
      </c>
      <c r="O16" s="17">
        <f t="shared" si="28"/>
        <v>316</v>
      </c>
      <c r="P16" s="18">
        <f>frq!C16</f>
        <v>1</v>
      </c>
      <c r="Q16" s="15">
        <f t="shared" si="29"/>
        <v>316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316</v>
      </c>
      <c r="X16" s="8">
        <f t="shared" si="4"/>
        <v>31.8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31.8</v>
      </c>
      <c r="AE16" s="8">
        <f t="shared" si="11"/>
        <v>31.8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31.8</v>
      </c>
      <c r="AL16" s="8">
        <f t="shared" si="3"/>
        <v>252.39999999999998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252.39999999999998</v>
      </c>
      <c r="AT16" s="8">
        <v>31.7</v>
      </c>
      <c r="AU16" s="8">
        <v>31.7</v>
      </c>
      <c r="AW16" s="204">
        <v>31.8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31.8</v>
      </c>
      <c r="BD16" s="204">
        <v>31.8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31.8</v>
      </c>
      <c r="BL16" s="8">
        <f t="shared" si="21"/>
        <v>31.7</v>
      </c>
      <c r="BM16" s="8">
        <f t="shared" si="22"/>
        <v>31.7</v>
      </c>
      <c r="BN16" s="8">
        <f t="shared" si="23"/>
        <v>31.8</v>
      </c>
      <c r="BO16" s="8">
        <f t="shared" si="24"/>
        <v>31.8</v>
      </c>
      <c r="BP16" s="182">
        <f t="shared" si="25"/>
        <v>-0.10000000000000142</v>
      </c>
      <c r="BQ16" s="182">
        <f t="shared" si="26"/>
        <v>-0.10000000000000142</v>
      </c>
    </row>
    <row r="17" spans="1:69">
      <c r="A17" s="8" t="s">
        <v>59</v>
      </c>
      <c r="B17" s="15">
        <f>'[3]10'!B19</f>
        <v>320</v>
      </c>
      <c r="C17" s="16">
        <f>'[3]10'!C19</f>
        <v>0</v>
      </c>
      <c r="D17" s="16">
        <f>'[3]10'!D19</f>
        <v>0</v>
      </c>
      <c r="E17" s="16">
        <f>'[3]10'!E19</f>
        <v>0</v>
      </c>
      <c r="F17" s="16">
        <f>'[3]10'!F19</f>
        <v>950</v>
      </c>
      <c r="G17" s="16">
        <f>'[3]10'!G19</f>
        <v>0</v>
      </c>
      <c r="H17" s="17">
        <f t="shared" si="27"/>
        <v>1270</v>
      </c>
      <c r="I17" s="15">
        <f>'[3]10'!J19</f>
        <v>316</v>
      </c>
      <c r="J17" s="16">
        <f>'[3]10'!K19</f>
        <v>0</v>
      </c>
      <c r="K17" s="16">
        <f>'[3]10'!L19</f>
        <v>0</v>
      </c>
      <c r="L17" s="16">
        <f>'[3]10'!M19</f>
        <v>0</v>
      </c>
      <c r="M17" s="16">
        <f>'[3]10'!N19</f>
        <v>0</v>
      </c>
      <c r="N17" s="16">
        <f>'[3]10'!O19</f>
        <v>0</v>
      </c>
      <c r="O17" s="17">
        <f t="shared" si="28"/>
        <v>316</v>
      </c>
      <c r="P17" s="18">
        <f>frq!C17</f>
        <v>1</v>
      </c>
      <c r="Q17" s="15">
        <f t="shared" si="29"/>
        <v>316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316</v>
      </c>
      <c r="X17" s="8">
        <f t="shared" si="4"/>
        <v>31.8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31.8</v>
      </c>
      <c r="AE17" s="8">
        <f t="shared" si="11"/>
        <v>31.8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31.8</v>
      </c>
      <c r="AL17" s="8">
        <f t="shared" si="3"/>
        <v>252.39999999999998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252.39999999999998</v>
      </c>
      <c r="AT17" s="8">
        <v>31.7</v>
      </c>
      <c r="AU17" s="8">
        <v>31.7</v>
      </c>
      <c r="AW17" s="204">
        <v>31.8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31.8</v>
      </c>
      <c r="BD17" s="204">
        <v>31.8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31.8</v>
      </c>
      <c r="BL17" s="8">
        <f t="shared" si="21"/>
        <v>31.7</v>
      </c>
      <c r="BM17" s="8">
        <f t="shared" si="22"/>
        <v>31.7</v>
      </c>
      <c r="BN17" s="8">
        <f t="shared" si="23"/>
        <v>31.8</v>
      </c>
      <c r="BO17" s="8">
        <f t="shared" si="24"/>
        <v>31.8</v>
      </c>
      <c r="BP17" s="182">
        <f t="shared" si="25"/>
        <v>-0.10000000000000142</v>
      </c>
      <c r="BQ17" s="182">
        <f t="shared" si="26"/>
        <v>-0.10000000000000142</v>
      </c>
    </row>
    <row r="18" spans="1:69">
      <c r="A18" s="8" t="s">
        <v>60</v>
      </c>
      <c r="B18" s="15">
        <f>'[3]10'!B20</f>
        <v>320</v>
      </c>
      <c r="C18" s="16">
        <f>'[3]10'!C20</f>
        <v>0</v>
      </c>
      <c r="D18" s="16">
        <f>'[3]10'!D20</f>
        <v>0</v>
      </c>
      <c r="E18" s="16">
        <f>'[3]10'!E20</f>
        <v>0</v>
      </c>
      <c r="F18" s="16">
        <f>'[3]10'!F20</f>
        <v>950</v>
      </c>
      <c r="G18" s="16">
        <f>'[3]10'!G20</f>
        <v>0</v>
      </c>
      <c r="H18" s="17">
        <f t="shared" si="27"/>
        <v>1270</v>
      </c>
      <c r="I18" s="15">
        <f>'[3]10'!J20</f>
        <v>316</v>
      </c>
      <c r="J18" s="16">
        <f>'[3]10'!K20</f>
        <v>0</v>
      </c>
      <c r="K18" s="16">
        <f>'[3]10'!L20</f>
        <v>0</v>
      </c>
      <c r="L18" s="16">
        <f>'[3]10'!M20</f>
        <v>0</v>
      </c>
      <c r="M18" s="16">
        <f>'[3]10'!N20</f>
        <v>0</v>
      </c>
      <c r="N18" s="16">
        <f>'[3]10'!O20</f>
        <v>0</v>
      </c>
      <c r="O18" s="17">
        <f t="shared" si="28"/>
        <v>316</v>
      </c>
      <c r="P18" s="18">
        <f>frq!C18</f>
        <v>1</v>
      </c>
      <c r="Q18" s="15">
        <f t="shared" si="29"/>
        <v>316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316</v>
      </c>
      <c r="X18" s="8">
        <f t="shared" si="4"/>
        <v>31.8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31.8</v>
      </c>
      <c r="AE18" s="8">
        <f t="shared" si="11"/>
        <v>31.8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31.8</v>
      </c>
      <c r="AL18" s="8">
        <f t="shared" si="3"/>
        <v>252.39999999999998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252.39999999999998</v>
      </c>
      <c r="AT18" s="8">
        <v>31.7</v>
      </c>
      <c r="AU18" s="8">
        <v>31.7</v>
      </c>
      <c r="AW18" s="204">
        <v>31.8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31.8</v>
      </c>
      <c r="BD18" s="204">
        <v>31.8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31.8</v>
      </c>
      <c r="BL18" s="8">
        <f t="shared" si="21"/>
        <v>31.7</v>
      </c>
      <c r="BM18" s="8">
        <f t="shared" si="22"/>
        <v>31.7</v>
      </c>
      <c r="BN18" s="8">
        <f t="shared" si="23"/>
        <v>31.8</v>
      </c>
      <c r="BO18" s="8">
        <f t="shared" si="24"/>
        <v>31.8</v>
      </c>
      <c r="BP18" s="182">
        <f t="shared" si="25"/>
        <v>-0.10000000000000142</v>
      </c>
      <c r="BQ18" s="182">
        <f t="shared" si="26"/>
        <v>-0.10000000000000142</v>
      </c>
    </row>
    <row r="19" spans="1:69">
      <c r="A19" s="8" t="s">
        <v>61</v>
      </c>
      <c r="B19" s="15">
        <f>'[3]10'!B21</f>
        <v>320</v>
      </c>
      <c r="C19" s="16">
        <f>'[3]10'!C21</f>
        <v>0</v>
      </c>
      <c r="D19" s="16">
        <f>'[3]10'!D21</f>
        <v>0</v>
      </c>
      <c r="E19" s="16">
        <f>'[3]10'!E21</f>
        <v>0</v>
      </c>
      <c r="F19" s="16">
        <f>'[3]10'!F21</f>
        <v>950</v>
      </c>
      <c r="G19" s="16">
        <f>'[3]10'!G21</f>
        <v>0</v>
      </c>
      <c r="H19" s="17">
        <f t="shared" si="27"/>
        <v>1270</v>
      </c>
      <c r="I19" s="15">
        <f>'[3]10'!J21</f>
        <v>316</v>
      </c>
      <c r="J19" s="16">
        <f>'[3]10'!K21</f>
        <v>0</v>
      </c>
      <c r="K19" s="16">
        <f>'[3]10'!L21</f>
        <v>0</v>
      </c>
      <c r="L19" s="16">
        <f>'[3]10'!M21</f>
        <v>0</v>
      </c>
      <c r="M19" s="16">
        <f>'[3]10'!N21</f>
        <v>0</v>
      </c>
      <c r="N19" s="16">
        <f>'[3]10'!O21</f>
        <v>0</v>
      </c>
      <c r="O19" s="17">
        <f t="shared" si="28"/>
        <v>316</v>
      </c>
      <c r="P19" s="18">
        <f>frq!C19</f>
        <v>1</v>
      </c>
      <c r="Q19" s="15">
        <f t="shared" si="29"/>
        <v>316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316</v>
      </c>
      <c r="X19" s="8">
        <f t="shared" si="4"/>
        <v>31.8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31.8</v>
      </c>
      <c r="AE19" s="8">
        <f t="shared" si="11"/>
        <v>31.8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31.8</v>
      </c>
      <c r="AL19" s="8">
        <f t="shared" ref="AL19:AQ61" si="31">Q19-X19-AE19</f>
        <v>252.39999999999998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252.39999999999998</v>
      </c>
      <c r="AT19" s="8">
        <v>31.7</v>
      </c>
      <c r="AU19" s="8">
        <v>31.7</v>
      </c>
      <c r="AW19" s="204">
        <v>31.8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31.8</v>
      </c>
      <c r="BD19" s="204">
        <v>31.8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31.8</v>
      </c>
      <c r="BL19" s="8">
        <f t="shared" si="21"/>
        <v>31.7</v>
      </c>
      <c r="BM19" s="8">
        <f t="shared" si="22"/>
        <v>31.7</v>
      </c>
      <c r="BN19" s="8">
        <f t="shared" si="23"/>
        <v>31.8</v>
      </c>
      <c r="BO19" s="8">
        <f t="shared" si="24"/>
        <v>31.8</v>
      </c>
      <c r="BP19" s="182">
        <f t="shared" si="25"/>
        <v>-0.10000000000000142</v>
      </c>
      <c r="BQ19" s="182">
        <f t="shared" si="26"/>
        <v>-0.10000000000000142</v>
      </c>
    </row>
    <row r="20" spans="1:69">
      <c r="A20" s="8" t="s">
        <v>62</v>
      </c>
      <c r="B20" s="15">
        <f>'[3]10'!B22</f>
        <v>320</v>
      </c>
      <c r="C20" s="16">
        <f>'[3]10'!C22</f>
        <v>0</v>
      </c>
      <c r="D20" s="16">
        <f>'[3]10'!D22</f>
        <v>0</v>
      </c>
      <c r="E20" s="16">
        <f>'[3]10'!E22</f>
        <v>0</v>
      </c>
      <c r="F20" s="16">
        <f>'[3]10'!F22</f>
        <v>950</v>
      </c>
      <c r="G20" s="16">
        <f>'[3]10'!G22</f>
        <v>0</v>
      </c>
      <c r="H20" s="17">
        <f t="shared" si="27"/>
        <v>1270</v>
      </c>
      <c r="I20" s="15">
        <f>'[3]10'!J22</f>
        <v>316</v>
      </c>
      <c r="J20" s="16">
        <f>'[3]10'!K22</f>
        <v>0</v>
      </c>
      <c r="K20" s="16">
        <f>'[3]10'!L22</f>
        <v>0</v>
      </c>
      <c r="L20" s="16">
        <f>'[3]10'!M22</f>
        <v>0</v>
      </c>
      <c r="M20" s="16">
        <f>'[3]10'!N22</f>
        <v>0</v>
      </c>
      <c r="N20" s="16">
        <f>'[3]10'!O22</f>
        <v>0</v>
      </c>
      <c r="O20" s="17">
        <f t="shared" si="28"/>
        <v>316</v>
      </c>
      <c r="P20" s="18">
        <f>frq!C20</f>
        <v>1</v>
      </c>
      <c r="Q20" s="15">
        <f t="shared" si="29"/>
        <v>316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316</v>
      </c>
      <c r="X20" s="8">
        <f t="shared" si="4"/>
        <v>31.8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31.8</v>
      </c>
      <c r="AE20" s="8">
        <f t="shared" si="11"/>
        <v>31.8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31.8</v>
      </c>
      <c r="AL20" s="8">
        <f t="shared" si="31"/>
        <v>252.39999999999998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252.39999999999998</v>
      </c>
      <c r="AT20" s="8">
        <v>31.7</v>
      </c>
      <c r="AU20" s="8">
        <v>31.7</v>
      </c>
      <c r="AW20" s="204">
        <v>31.8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31.8</v>
      </c>
      <c r="BD20" s="204">
        <v>31.8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31.8</v>
      </c>
      <c r="BL20" s="8">
        <f t="shared" si="21"/>
        <v>31.7</v>
      </c>
      <c r="BM20" s="8">
        <f t="shared" si="22"/>
        <v>31.7</v>
      </c>
      <c r="BN20" s="8">
        <f t="shared" si="23"/>
        <v>31.8</v>
      </c>
      <c r="BO20" s="8">
        <f t="shared" si="24"/>
        <v>31.8</v>
      </c>
      <c r="BP20" s="182">
        <f t="shared" si="25"/>
        <v>-0.10000000000000142</v>
      </c>
      <c r="BQ20" s="182">
        <f t="shared" si="26"/>
        <v>-0.10000000000000142</v>
      </c>
    </row>
    <row r="21" spans="1:69">
      <c r="A21" s="8" t="s">
        <v>63</v>
      </c>
      <c r="B21" s="15">
        <f>'[3]10'!B23</f>
        <v>320</v>
      </c>
      <c r="C21" s="16">
        <f>'[3]10'!C23</f>
        <v>0</v>
      </c>
      <c r="D21" s="16">
        <f>'[3]10'!D23</f>
        <v>0</v>
      </c>
      <c r="E21" s="16">
        <f>'[3]10'!E23</f>
        <v>0</v>
      </c>
      <c r="F21" s="16">
        <f>'[3]10'!F23</f>
        <v>950</v>
      </c>
      <c r="G21" s="16">
        <f>'[3]10'!G23</f>
        <v>0</v>
      </c>
      <c r="H21" s="17">
        <f t="shared" si="27"/>
        <v>1270</v>
      </c>
      <c r="I21" s="15">
        <f>'[3]10'!J23</f>
        <v>316</v>
      </c>
      <c r="J21" s="16">
        <f>'[3]10'!K23</f>
        <v>0</v>
      </c>
      <c r="K21" s="16">
        <f>'[3]10'!L23</f>
        <v>0</v>
      </c>
      <c r="L21" s="16">
        <f>'[3]10'!M23</f>
        <v>0</v>
      </c>
      <c r="M21" s="16">
        <f>'[3]10'!N23</f>
        <v>0</v>
      </c>
      <c r="N21" s="16">
        <f>'[3]10'!O23</f>
        <v>0</v>
      </c>
      <c r="O21" s="17">
        <f t="shared" si="28"/>
        <v>316</v>
      </c>
      <c r="P21" s="18">
        <f>frq!C21</f>
        <v>1</v>
      </c>
      <c r="Q21" s="15">
        <f t="shared" si="29"/>
        <v>316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316</v>
      </c>
      <c r="X21" s="8">
        <f t="shared" si="4"/>
        <v>31.8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31.8</v>
      </c>
      <c r="AE21" s="8">
        <f t="shared" si="11"/>
        <v>31.8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31.8</v>
      </c>
      <c r="AL21" s="8">
        <f t="shared" si="31"/>
        <v>252.39999999999998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252.39999999999998</v>
      </c>
      <c r="AT21" s="8">
        <v>31.8</v>
      </c>
      <c r="AU21" s="8">
        <v>31.8</v>
      </c>
      <c r="AW21" s="204">
        <v>31.8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31.8</v>
      </c>
      <c r="BD21" s="204">
        <v>31.8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31.8</v>
      </c>
      <c r="BL21" s="8">
        <f t="shared" si="21"/>
        <v>31.8</v>
      </c>
      <c r="BM21" s="8">
        <f t="shared" si="22"/>
        <v>31.8</v>
      </c>
      <c r="BN21" s="8">
        <f t="shared" si="23"/>
        <v>31.8</v>
      </c>
      <c r="BO21" s="8">
        <f t="shared" si="24"/>
        <v>31.8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'[3]10'!B24</f>
        <v>320</v>
      </c>
      <c r="C22" s="16">
        <f>'[3]10'!C24</f>
        <v>0</v>
      </c>
      <c r="D22" s="16">
        <f>'[3]10'!D24</f>
        <v>0</v>
      </c>
      <c r="E22" s="16">
        <f>'[3]10'!E24</f>
        <v>0</v>
      </c>
      <c r="F22" s="16">
        <f>'[3]10'!F24</f>
        <v>950</v>
      </c>
      <c r="G22" s="16">
        <f>'[3]10'!G24</f>
        <v>0</v>
      </c>
      <c r="H22" s="17">
        <f t="shared" si="27"/>
        <v>1270</v>
      </c>
      <c r="I22" s="15">
        <f>'[3]10'!J24</f>
        <v>316</v>
      </c>
      <c r="J22" s="16">
        <f>'[3]10'!K24</f>
        <v>0</v>
      </c>
      <c r="K22" s="16">
        <f>'[3]10'!L24</f>
        <v>0</v>
      </c>
      <c r="L22" s="16">
        <f>'[3]10'!M24</f>
        <v>0</v>
      </c>
      <c r="M22" s="16">
        <f>'[3]10'!N24</f>
        <v>0</v>
      </c>
      <c r="N22" s="16">
        <f>'[3]10'!O24</f>
        <v>0</v>
      </c>
      <c r="O22" s="17">
        <f t="shared" si="28"/>
        <v>316</v>
      </c>
      <c r="P22" s="18">
        <f>frq!C22</f>
        <v>1</v>
      </c>
      <c r="Q22" s="15">
        <f t="shared" si="29"/>
        <v>316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316</v>
      </c>
      <c r="X22" s="8">
        <f t="shared" si="4"/>
        <v>31.8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31.8</v>
      </c>
      <c r="AE22" s="8">
        <f t="shared" si="11"/>
        <v>31.8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31.8</v>
      </c>
      <c r="AL22" s="8">
        <f t="shared" si="31"/>
        <v>252.39999999999998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252.39999999999998</v>
      </c>
      <c r="AT22" s="8">
        <v>31.8</v>
      </c>
      <c r="AU22" s="8">
        <v>31.8</v>
      </c>
      <c r="AW22" s="204">
        <v>31.8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31.8</v>
      </c>
      <c r="BD22" s="204">
        <v>31.8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31.8</v>
      </c>
      <c r="BL22" s="8">
        <f t="shared" si="21"/>
        <v>31.8</v>
      </c>
      <c r="BM22" s="8">
        <f t="shared" si="22"/>
        <v>31.8</v>
      </c>
      <c r="BN22" s="8">
        <f t="shared" si="23"/>
        <v>31.8</v>
      </c>
      <c r="BO22" s="8">
        <f t="shared" si="24"/>
        <v>31.8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'[3]10'!B25</f>
        <v>320</v>
      </c>
      <c r="C23" s="16">
        <f>'[3]10'!C25</f>
        <v>0</v>
      </c>
      <c r="D23" s="16">
        <f>'[3]10'!D25</f>
        <v>0</v>
      </c>
      <c r="E23" s="16">
        <f>'[3]10'!E25</f>
        <v>0</v>
      </c>
      <c r="F23" s="16">
        <f>'[3]10'!F25</f>
        <v>950</v>
      </c>
      <c r="G23" s="16">
        <f>'[3]10'!G25</f>
        <v>0</v>
      </c>
      <c r="H23" s="17">
        <f t="shared" si="27"/>
        <v>1270</v>
      </c>
      <c r="I23" s="15">
        <f>'[3]10'!J25</f>
        <v>317</v>
      </c>
      <c r="J23" s="16">
        <f>'[3]10'!K25</f>
        <v>0</v>
      </c>
      <c r="K23" s="16">
        <f>'[3]10'!L25</f>
        <v>0</v>
      </c>
      <c r="L23" s="16">
        <f>'[3]10'!M25</f>
        <v>0</v>
      </c>
      <c r="M23" s="16">
        <f>'[3]10'!N25</f>
        <v>0</v>
      </c>
      <c r="N23" s="16">
        <f>'[3]10'!O25</f>
        <v>0</v>
      </c>
      <c r="O23" s="17">
        <f t="shared" si="28"/>
        <v>317</v>
      </c>
      <c r="P23" s="18">
        <f>frq!C23</f>
        <v>1</v>
      </c>
      <c r="Q23" s="15">
        <f t="shared" si="29"/>
        <v>317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317</v>
      </c>
      <c r="X23" s="8">
        <f t="shared" si="4"/>
        <v>31.9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31.9</v>
      </c>
      <c r="AE23" s="8">
        <f t="shared" si="11"/>
        <v>31.9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31.9</v>
      </c>
      <c r="AL23" s="8">
        <f t="shared" si="31"/>
        <v>253.20000000000002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253.20000000000002</v>
      </c>
      <c r="AT23" s="8">
        <v>31.9</v>
      </c>
      <c r="AU23" s="8">
        <v>31.9</v>
      </c>
      <c r="AW23" s="204">
        <v>31.9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31.9</v>
      </c>
      <c r="BD23" s="204">
        <v>31.9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31.9</v>
      </c>
      <c r="BL23" s="8">
        <f t="shared" si="21"/>
        <v>31.9</v>
      </c>
      <c r="BM23" s="8">
        <f t="shared" si="22"/>
        <v>31.9</v>
      </c>
      <c r="BN23" s="8">
        <f t="shared" si="23"/>
        <v>31.9</v>
      </c>
      <c r="BO23" s="8">
        <f t="shared" si="24"/>
        <v>31.9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'[3]10'!B26</f>
        <v>320</v>
      </c>
      <c r="C24" s="16">
        <f>'[3]10'!C26</f>
        <v>0</v>
      </c>
      <c r="D24" s="16">
        <f>'[3]10'!D26</f>
        <v>0</v>
      </c>
      <c r="E24" s="16">
        <f>'[3]10'!E26</f>
        <v>0</v>
      </c>
      <c r="F24" s="16">
        <f>'[3]10'!F26</f>
        <v>950</v>
      </c>
      <c r="G24" s="16">
        <f>'[3]10'!G26</f>
        <v>0</v>
      </c>
      <c r="H24" s="17">
        <f t="shared" si="27"/>
        <v>1270</v>
      </c>
      <c r="I24" s="15">
        <f>'[3]10'!J26</f>
        <v>317</v>
      </c>
      <c r="J24" s="16">
        <f>'[3]10'!K26</f>
        <v>0</v>
      </c>
      <c r="K24" s="16">
        <f>'[3]10'!L26</f>
        <v>0</v>
      </c>
      <c r="L24" s="16">
        <f>'[3]10'!M26</f>
        <v>0</v>
      </c>
      <c r="M24" s="16">
        <f>'[3]10'!N26</f>
        <v>0</v>
      </c>
      <c r="N24" s="16">
        <f>'[3]10'!O26</f>
        <v>0</v>
      </c>
      <c r="O24" s="17">
        <f t="shared" si="28"/>
        <v>317</v>
      </c>
      <c r="P24" s="18">
        <f>frq!C24</f>
        <v>1</v>
      </c>
      <c r="Q24" s="15">
        <f t="shared" si="29"/>
        <v>317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317</v>
      </c>
      <c r="X24" s="8">
        <f t="shared" si="4"/>
        <v>31.9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31.9</v>
      </c>
      <c r="AE24" s="8">
        <f t="shared" si="11"/>
        <v>31.9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31.9</v>
      </c>
      <c r="AL24" s="8">
        <f t="shared" si="31"/>
        <v>253.20000000000002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253.20000000000002</v>
      </c>
      <c r="AT24" s="8">
        <v>31.9</v>
      </c>
      <c r="AU24" s="8">
        <v>31.9</v>
      </c>
      <c r="AW24" s="204">
        <v>31.9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31.9</v>
      </c>
      <c r="BD24" s="204">
        <v>31.9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31.9</v>
      </c>
      <c r="BL24" s="8">
        <f t="shared" si="21"/>
        <v>31.9</v>
      </c>
      <c r="BM24" s="8">
        <f t="shared" si="22"/>
        <v>31.9</v>
      </c>
      <c r="BN24" s="8">
        <f t="shared" si="23"/>
        <v>31.9</v>
      </c>
      <c r="BO24" s="8">
        <f t="shared" si="24"/>
        <v>31.9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'[3]10'!B27</f>
        <v>320</v>
      </c>
      <c r="C25" s="16">
        <f>'[3]10'!C27</f>
        <v>0</v>
      </c>
      <c r="D25" s="16">
        <f>'[3]10'!D27</f>
        <v>0</v>
      </c>
      <c r="E25" s="16">
        <f>'[3]10'!E27</f>
        <v>0</v>
      </c>
      <c r="F25" s="16">
        <f>'[3]10'!F27</f>
        <v>950</v>
      </c>
      <c r="G25" s="16">
        <f>'[3]10'!G27</f>
        <v>0</v>
      </c>
      <c r="H25" s="17">
        <f t="shared" si="27"/>
        <v>1270</v>
      </c>
      <c r="I25" s="15">
        <f>'[3]10'!J27</f>
        <v>317</v>
      </c>
      <c r="J25" s="16">
        <f>'[3]10'!K27</f>
        <v>0</v>
      </c>
      <c r="K25" s="16">
        <f>'[3]10'!L27</f>
        <v>0</v>
      </c>
      <c r="L25" s="16">
        <f>'[3]10'!M27</f>
        <v>0</v>
      </c>
      <c r="M25" s="16">
        <f>'[3]10'!N27</f>
        <v>0</v>
      </c>
      <c r="N25" s="16">
        <f>'[3]10'!O27</f>
        <v>0</v>
      </c>
      <c r="O25" s="17">
        <f t="shared" si="28"/>
        <v>317</v>
      </c>
      <c r="P25" s="18">
        <f>frq!C25</f>
        <v>1</v>
      </c>
      <c r="Q25" s="15">
        <f t="shared" si="29"/>
        <v>317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317</v>
      </c>
      <c r="X25" s="8">
        <f t="shared" si="4"/>
        <v>31.8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31.8</v>
      </c>
      <c r="AE25" s="8">
        <f t="shared" si="11"/>
        <v>31.8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31.8</v>
      </c>
      <c r="AL25" s="8">
        <f t="shared" si="31"/>
        <v>253.39999999999998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253.39999999999998</v>
      </c>
      <c r="AT25" s="8">
        <v>31.9</v>
      </c>
      <c r="AU25" s="8">
        <v>31.9</v>
      </c>
      <c r="AW25" s="204">
        <v>31.8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31.8</v>
      </c>
      <c r="BD25" s="204">
        <v>31.8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31.8</v>
      </c>
      <c r="BL25" s="8">
        <f t="shared" si="21"/>
        <v>31.9</v>
      </c>
      <c r="BM25" s="8">
        <f t="shared" si="22"/>
        <v>31.9</v>
      </c>
      <c r="BN25" s="8">
        <f t="shared" si="23"/>
        <v>31.8</v>
      </c>
      <c r="BO25" s="8">
        <f t="shared" si="24"/>
        <v>31.8</v>
      </c>
      <c r="BP25" s="182">
        <f t="shared" si="25"/>
        <v>9.9999999999997868E-2</v>
      </c>
      <c r="BQ25" s="182">
        <f t="shared" si="26"/>
        <v>9.9999999999997868E-2</v>
      </c>
    </row>
    <row r="26" spans="1:69">
      <c r="A26" s="8" t="s">
        <v>68</v>
      </c>
      <c r="B26" s="15">
        <f>'[3]10'!B28</f>
        <v>320</v>
      </c>
      <c r="C26" s="16">
        <f>'[3]10'!C28</f>
        <v>0</v>
      </c>
      <c r="D26" s="16">
        <f>'[3]10'!D28</f>
        <v>0</v>
      </c>
      <c r="E26" s="16">
        <f>'[3]10'!E28</f>
        <v>0</v>
      </c>
      <c r="F26" s="16">
        <f>'[3]10'!F28</f>
        <v>950</v>
      </c>
      <c r="G26" s="16">
        <f>'[3]10'!G28</f>
        <v>0</v>
      </c>
      <c r="H26" s="17">
        <f t="shared" si="27"/>
        <v>1270</v>
      </c>
      <c r="I26" s="15">
        <f>'[3]10'!J28</f>
        <v>317</v>
      </c>
      <c r="J26" s="16">
        <f>'[3]10'!K28</f>
        <v>0</v>
      </c>
      <c r="K26" s="16">
        <f>'[3]10'!L28</f>
        <v>0</v>
      </c>
      <c r="L26" s="16">
        <f>'[3]10'!M28</f>
        <v>0</v>
      </c>
      <c r="M26" s="16">
        <f>'[3]10'!N28</f>
        <v>0</v>
      </c>
      <c r="N26" s="16">
        <f>'[3]10'!O28</f>
        <v>0</v>
      </c>
      <c r="O26" s="17">
        <f t="shared" si="28"/>
        <v>317</v>
      </c>
      <c r="P26" s="18">
        <f>frq!C26</f>
        <v>1</v>
      </c>
      <c r="Q26" s="15">
        <f t="shared" si="29"/>
        <v>317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317</v>
      </c>
      <c r="X26" s="8">
        <f t="shared" si="4"/>
        <v>31.8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31.8</v>
      </c>
      <c r="AE26" s="8">
        <f t="shared" si="11"/>
        <v>31.8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31.8</v>
      </c>
      <c r="AL26" s="8">
        <f t="shared" si="31"/>
        <v>253.39999999999998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253.39999999999998</v>
      </c>
      <c r="AT26" s="8">
        <v>31.9</v>
      </c>
      <c r="AU26" s="8">
        <v>31.9</v>
      </c>
      <c r="AW26" s="204">
        <v>31.8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31.8</v>
      </c>
      <c r="BD26" s="204">
        <v>31.8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31.8</v>
      </c>
      <c r="BL26" s="8">
        <f t="shared" si="21"/>
        <v>31.9</v>
      </c>
      <c r="BM26" s="8">
        <f t="shared" si="22"/>
        <v>31.9</v>
      </c>
      <c r="BN26" s="8">
        <f t="shared" si="23"/>
        <v>31.8</v>
      </c>
      <c r="BO26" s="8">
        <f t="shared" si="24"/>
        <v>31.8</v>
      </c>
      <c r="BP26" s="182">
        <f t="shared" si="25"/>
        <v>9.9999999999997868E-2</v>
      </c>
      <c r="BQ26" s="182">
        <f t="shared" si="26"/>
        <v>9.9999999999997868E-2</v>
      </c>
    </row>
    <row r="27" spans="1:69">
      <c r="A27" s="8" t="s">
        <v>69</v>
      </c>
      <c r="B27" s="15">
        <f>'[3]10'!B29</f>
        <v>320</v>
      </c>
      <c r="C27" s="16">
        <f>'[3]10'!C29</f>
        <v>0</v>
      </c>
      <c r="D27" s="16">
        <f>'[3]10'!D29</f>
        <v>0</v>
      </c>
      <c r="E27" s="16">
        <f>'[3]10'!E29</f>
        <v>0</v>
      </c>
      <c r="F27" s="16">
        <f>'[3]10'!F29</f>
        <v>950</v>
      </c>
      <c r="G27" s="16">
        <f>'[3]10'!G29</f>
        <v>0</v>
      </c>
      <c r="H27" s="17">
        <f t="shared" si="27"/>
        <v>1270</v>
      </c>
      <c r="I27" s="15">
        <f>'[3]10'!J29</f>
        <v>317</v>
      </c>
      <c r="J27" s="16">
        <f>'[3]10'!K29</f>
        <v>0</v>
      </c>
      <c r="K27" s="16">
        <f>'[3]10'!L29</f>
        <v>0</v>
      </c>
      <c r="L27" s="16">
        <f>'[3]10'!M29</f>
        <v>0</v>
      </c>
      <c r="M27" s="16">
        <f>'[3]10'!N29</f>
        <v>0</v>
      </c>
      <c r="N27" s="16">
        <f>'[3]10'!O29</f>
        <v>0</v>
      </c>
      <c r="O27" s="17">
        <f t="shared" si="28"/>
        <v>317</v>
      </c>
      <c r="P27" s="18">
        <f>frq!C27</f>
        <v>1</v>
      </c>
      <c r="Q27" s="15">
        <f t="shared" si="29"/>
        <v>317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317</v>
      </c>
      <c r="X27" s="8">
        <f t="shared" si="4"/>
        <v>31.8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31.8</v>
      </c>
      <c r="AE27" s="8">
        <f t="shared" si="11"/>
        <v>31.8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31.8</v>
      </c>
      <c r="AL27" s="8">
        <f t="shared" si="31"/>
        <v>253.39999999999998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253.39999999999998</v>
      </c>
      <c r="AT27" s="8">
        <v>31.9</v>
      </c>
      <c r="AU27" s="8">
        <v>31.9</v>
      </c>
      <c r="AW27" s="204">
        <v>31.8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31.8</v>
      </c>
      <c r="BD27" s="204">
        <v>31.8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31.8</v>
      </c>
      <c r="BL27" s="8">
        <f t="shared" si="21"/>
        <v>31.9</v>
      </c>
      <c r="BM27" s="8">
        <f t="shared" si="22"/>
        <v>31.9</v>
      </c>
      <c r="BN27" s="8">
        <f t="shared" si="23"/>
        <v>31.8</v>
      </c>
      <c r="BO27" s="8">
        <f t="shared" si="24"/>
        <v>31.8</v>
      </c>
      <c r="BP27" s="182">
        <f t="shared" si="25"/>
        <v>9.9999999999997868E-2</v>
      </c>
      <c r="BQ27" s="182">
        <f t="shared" si="26"/>
        <v>9.9999999999997868E-2</v>
      </c>
    </row>
    <row r="28" spans="1:69">
      <c r="A28" s="8" t="s">
        <v>70</v>
      </c>
      <c r="B28" s="15">
        <f>'[3]10'!B30</f>
        <v>320</v>
      </c>
      <c r="C28" s="16">
        <f>'[3]10'!C30</f>
        <v>0</v>
      </c>
      <c r="D28" s="16">
        <f>'[3]10'!D30</f>
        <v>0</v>
      </c>
      <c r="E28" s="16">
        <f>'[3]10'!E30</f>
        <v>0</v>
      </c>
      <c r="F28" s="16">
        <f>'[3]10'!F30</f>
        <v>950</v>
      </c>
      <c r="G28" s="16">
        <f>'[3]10'!G30</f>
        <v>0</v>
      </c>
      <c r="H28" s="17">
        <f t="shared" si="27"/>
        <v>1270</v>
      </c>
      <c r="I28" s="15">
        <f>'[3]10'!J30</f>
        <v>317</v>
      </c>
      <c r="J28" s="16">
        <f>'[3]10'!K30</f>
        <v>0</v>
      </c>
      <c r="K28" s="16">
        <f>'[3]10'!L30</f>
        <v>0</v>
      </c>
      <c r="L28" s="16">
        <f>'[3]10'!M30</f>
        <v>0</v>
      </c>
      <c r="M28" s="16">
        <f>'[3]10'!N30</f>
        <v>0</v>
      </c>
      <c r="N28" s="16">
        <f>'[3]10'!O30</f>
        <v>0</v>
      </c>
      <c r="O28" s="17">
        <f t="shared" si="28"/>
        <v>317</v>
      </c>
      <c r="P28" s="18">
        <f>frq!C28</f>
        <v>1</v>
      </c>
      <c r="Q28" s="15">
        <f t="shared" si="29"/>
        <v>317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317</v>
      </c>
      <c r="X28" s="8">
        <f t="shared" si="4"/>
        <v>31.8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31.8</v>
      </c>
      <c r="AE28" s="8">
        <f t="shared" si="11"/>
        <v>31.8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31.8</v>
      </c>
      <c r="AL28" s="8">
        <f t="shared" si="31"/>
        <v>253.39999999999998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253.39999999999998</v>
      </c>
      <c r="AT28" s="8">
        <v>31.9</v>
      </c>
      <c r="AU28" s="8">
        <v>31.9</v>
      </c>
      <c r="AW28" s="204">
        <v>31.8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31.8</v>
      </c>
      <c r="BD28" s="204">
        <v>31.8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31.8</v>
      </c>
      <c r="BL28" s="8">
        <f t="shared" si="21"/>
        <v>31.9</v>
      </c>
      <c r="BM28" s="8">
        <f t="shared" si="22"/>
        <v>31.9</v>
      </c>
      <c r="BN28" s="8">
        <f t="shared" si="23"/>
        <v>31.8</v>
      </c>
      <c r="BO28" s="8">
        <f t="shared" si="24"/>
        <v>31.8</v>
      </c>
      <c r="BP28" s="182">
        <f t="shared" si="25"/>
        <v>9.9999999999997868E-2</v>
      </c>
      <c r="BQ28" s="182">
        <f t="shared" si="26"/>
        <v>9.9999999999997868E-2</v>
      </c>
    </row>
    <row r="29" spans="1:69">
      <c r="A29" s="8" t="s">
        <v>71</v>
      </c>
      <c r="B29" s="15">
        <f>'[3]10'!B31</f>
        <v>320</v>
      </c>
      <c r="C29" s="16">
        <f>'[3]10'!C31</f>
        <v>0</v>
      </c>
      <c r="D29" s="16">
        <f>'[3]10'!D31</f>
        <v>0</v>
      </c>
      <c r="E29" s="16">
        <f>'[3]10'!E31</f>
        <v>0</v>
      </c>
      <c r="F29" s="16">
        <f>'[3]10'!F31</f>
        <v>950</v>
      </c>
      <c r="G29" s="16">
        <f>'[3]10'!G31</f>
        <v>0</v>
      </c>
      <c r="H29" s="17">
        <f t="shared" si="27"/>
        <v>1270</v>
      </c>
      <c r="I29" s="15">
        <f>'[3]10'!J31</f>
        <v>316</v>
      </c>
      <c r="J29" s="16">
        <f>'[3]10'!K31</f>
        <v>0</v>
      </c>
      <c r="K29" s="16">
        <f>'[3]10'!L31</f>
        <v>0</v>
      </c>
      <c r="L29" s="16">
        <f>'[3]10'!M31</f>
        <v>0</v>
      </c>
      <c r="M29" s="16">
        <f>'[3]10'!N31</f>
        <v>0</v>
      </c>
      <c r="N29" s="16">
        <f>'[3]10'!O31</f>
        <v>0</v>
      </c>
      <c r="O29" s="17">
        <f t="shared" si="28"/>
        <v>316</v>
      </c>
      <c r="P29" s="18">
        <f>frq!C29</f>
        <v>1</v>
      </c>
      <c r="Q29" s="15">
        <f t="shared" si="29"/>
        <v>316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316</v>
      </c>
      <c r="X29" s="8">
        <f t="shared" si="4"/>
        <v>31.8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31.8</v>
      </c>
      <c r="AE29" s="8">
        <f t="shared" si="11"/>
        <v>31.8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31.8</v>
      </c>
      <c r="AL29" s="8">
        <f t="shared" si="31"/>
        <v>252.39999999999998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252.39999999999998</v>
      </c>
      <c r="AT29" s="8">
        <v>31.9</v>
      </c>
      <c r="AU29" s="8">
        <v>31.9</v>
      </c>
      <c r="AW29" s="204">
        <v>31.8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31.8</v>
      </c>
      <c r="BD29" s="204">
        <v>31.8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31.8</v>
      </c>
      <c r="BL29" s="8">
        <f t="shared" si="21"/>
        <v>31.9</v>
      </c>
      <c r="BM29" s="8">
        <f t="shared" si="22"/>
        <v>31.9</v>
      </c>
      <c r="BN29" s="8">
        <f t="shared" si="23"/>
        <v>31.8</v>
      </c>
      <c r="BO29" s="8">
        <f t="shared" si="24"/>
        <v>31.8</v>
      </c>
      <c r="BP29" s="182">
        <f t="shared" si="25"/>
        <v>9.9999999999997868E-2</v>
      </c>
      <c r="BQ29" s="182">
        <f t="shared" si="26"/>
        <v>9.9999999999997868E-2</v>
      </c>
    </row>
    <row r="30" spans="1:69">
      <c r="A30" s="8" t="s">
        <v>72</v>
      </c>
      <c r="B30" s="15">
        <f>'[3]10'!B32</f>
        <v>320</v>
      </c>
      <c r="C30" s="16">
        <f>'[3]10'!C32</f>
        <v>0</v>
      </c>
      <c r="D30" s="16">
        <f>'[3]10'!D32</f>
        <v>0</v>
      </c>
      <c r="E30" s="16">
        <f>'[3]10'!E32</f>
        <v>0</v>
      </c>
      <c r="F30" s="16">
        <f>'[3]10'!F32</f>
        <v>950</v>
      </c>
      <c r="G30" s="16">
        <f>'[3]10'!G32</f>
        <v>0</v>
      </c>
      <c r="H30" s="17">
        <f t="shared" si="27"/>
        <v>1270</v>
      </c>
      <c r="I30" s="15">
        <f>'[3]10'!J32</f>
        <v>316</v>
      </c>
      <c r="J30" s="16">
        <f>'[3]10'!K32</f>
        <v>0</v>
      </c>
      <c r="K30" s="16">
        <f>'[3]10'!L32</f>
        <v>0</v>
      </c>
      <c r="L30" s="16">
        <f>'[3]10'!M32</f>
        <v>0</v>
      </c>
      <c r="M30" s="16">
        <f>'[3]10'!N32</f>
        <v>0</v>
      </c>
      <c r="N30" s="16">
        <f>'[3]10'!O32</f>
        <v>0</v>
      </c>
      <c r="O30" s="17">
        <f t="shared" si="28"/>
        <v>316</v>
      </c>
      <c r="P30" s="18">
        <f>frq!C30</f>
        <v>1</v>
      </c>
      <c r="Q30" s="15">
        <f t="shared" si="29"/>
        <v>316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316</v>
      </c>
      <c r="X30" s="8">
        <f t="shared" si="4"/>
        <v>31.8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31.8</v>
      </c>
      <c r="AE30" s="8">
        <f t="shared" si="11"/>
        <v>31.8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31.8</v>
      </c>
      <c r="AL30" s="8">
        <f t="shared" si="31"/>
        <v>252.39999999999998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252.39999999999998</v>
      </c>
      <c r="AT30" s="8">
        <v>31.9</v>
      </c>
      <c r="AU30" s="8">
        <v>31.9</v>
      </c>
      <c r="AW30" s="204">
        <v>31.8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31.8</v>
      </c>
      <c r="BD30" s="204">
        <v>31.8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31.8</v>
      </c>
      <c r="BL30" s="8">
        <f t="shared" si="21"/>
        <v>31.9</v>
      </c>
      <c r="BM30" s="8">
        <f t="shared" si="22"/>
        <v>31.9</v>
      </c>
      <c r="BN30" s="8">
        <f t="shared" si="23"/>
        <v>31.8</v>
      </c>
      <c r="BO30" s="8">
        <f t="shared" si="24"/>
        <v>31.8</v>
      </c>
      <c r="BP30" s="182">
        <f t="shared" si="25"/>
        <v>9.9999999999997868E-2</v>
      </c>
      <c r="BQ30" s="182">
        <f t="shared" si="26"/>
        <v>9.9999999999997868E-2</v>
      </c>
    </row>
    <row r="31" spans="1:69">
      <c r="A31" s="8" t="s">
        <v>73</v>
      </c>
      <c r="B31" s="15">
        <f>'[3]10'!B33</f>
        <v>320</v>
      </c>
      <c r="C31" s="16">
        <f>'[3]10'!C33</f>
        <v>0</v>
      </c>
      <c r="D31" s="16">
        <f>'[3]10'!D33</f>
        <v>0</v>
      </c>
      <c r="E31" s="16">
        <f>'[3]10'!E33</f>
        <v>0</v>
      </c>
      <c r="F31" s="16">
        <f>'[3]10'!F33</f>
        <v>950</v>
      </c>
      <c r="G31" s="16">
        <f>'[3]10'!G33</f>
        <v>0</v>
      </c>
      <c r="H31" s="17">
        <f t="shared" si="27"/>
        <v>1270</v>
      </c>
      <c r="I31" s="15">
        <f>'[3]10'!J33</f>
        <v>315</v>
      </c>
      <c r="J31" s="16">
        <f>'[3]10'!K33</f>
        <v>0</v>
      </c>
      <c r="K31" s="16">
        <f>'[3]10'!L33</f>
        <v>0</v>
      </c>
      <c r="L31" s="16">
        <f>'[3]10'!M33</f>
        <v>0</v>
      </c>
      <c r="M31" s="16">
        <f>'[3]10'!N33</f>
        <v>0</v>
      </c>
      <c r="N31" s="16">
        <f>'[3]10'!O33</f>
        <v>0</v>
      </c>
      <c r="O31" s="17">
        <f t="shared" si="28"/>
        <v>315</v>
      </c>
      <c r="P31" s="18">
        <f>frq!C31</f>
        <v>1</v>
      </c>
      <c r="Q31" s="15">
        <f t="shared" si="29"/>
        <v>315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315</v>
      </c>
      <c r="X31" s="8">
        <f t="shared" si="4"/>
        <v>31.7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31.7</v>
      </c>
      <c r="AE31" s="8">
        <f t="shared" si="11"/>
        <v>31.7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31.7</v>
      </c>
      <c r="AL31" s="8">
        <f t="shared" si="31"/>
        <v>251.60000000000002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251.60000000000002</v>
      </c>
      <c r="AT31" s="8">
        <v>31.7</v>
      </c>
      <c r="AU31" s="8">
        <v>31.7</v>
      </c>
      <c r="AW31" s="204">
        <v>31.7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31.7</v>
      </c>
      <c r="BD31" s="204">
        <v>31.7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31.7</v>
      </c>
      <c r="BL31" s="8">
        <f t="shared" si="21"/>
        <v>31.7</v>
      </c>
      <c r="BM31" s="8">
        <f t="shared" si="22"/>
        <v>31.7</v>
      </c>
      <c r="BN31" s="8">
        <f t="shared" si="23"/>
        <v>31.7</v>
      </c>
      <c r="BO31" s="8">
        <f t="shared" si="24"/>
        <v>31.7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'[3]10'!B34</f>
        <v>320</v>
      </c>
      <c r="C32" s="16">
        <f>'[3]10'!C34</f>
        <v>0</v>
      </c>
      <c r="D32" s="16">
        <f>'[3]10'!D34</f>
        <v>0</v>
      </c>
      <c r="E32" s="16">
        <f>'[3]10'!E34</f>
        <v>0</v>
      </c>
      <c r="F32" s="16">
        <f>'[3]10'!F34</f>
        <v>950</v>
      </c>
      <c r="G32" s="16">
        <f>'[3]10'!G34</f>
        <v>0</v>
      </c>
      <c r="H32" s="17">
        <f t="shared" si="27"/>
        <v>1270</v>
      </c>
      <c r="I32" s="15">
        <f>'[3]10'!J34</f>
        <v>315</v>
      </c>
      <c r="J32" s="16">
        <f>'[3]10'!K34</f>
        <v>0</v>
      </c>
      <c r="K32" s="16">
        <f>'[3]10'!L34</f>
        <v>0</v>
      </c>
      <c r="L32" s="16">
        <f>'[3]10'!M34</f>
        <v>0</v>
      </c>
      <c r="M32" s="16">
        <f>'[3]10'!N34</f>
        <v>0</v>
      </c>
      <c r="N32" s="16">
        <f>'[3]10'!O34</f>
        <v>0</v>
      </c>
      <c r="O32" s="17">
        <f t="shared" si="28"/>
        <v>315</v>
      </c>
      <c r="P32" s="18">
        <f>frq!C32</f>
        <v>1</v>
      </c>
      <c r="Q32" s="15">
        <f t="shared" si="29"/>
        <v>315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315</v>
      </c>
      <c r="X32" s="8">
        <f t="shared" si="4"/>
        <v>31.7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31.7</v>
      </c>
      <c r="AE32" s="8">
        <f t="shared" si="11"/>
        <v>31.7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31.7</v>
      </c>
      <c r="AL32" s="8">
        <f t="shared" si="31"/>
        <v>251.60000000000002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251.60000000000002</v>
      </c>
      <c r="AT32" s="8">
        <v>31.7</v>
      </c>
      <c r="AU32" s="8">
        <v>31.7</v>
      </c>
      <c r="AW32" s="204">
        <v>31.7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31.7</v>
      </c>
      <c r="BD32" s="204">
        <v>31.7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31.7</v>
      </c>
      <c r="BL32" s="8">
        <f t="shared" si="21"/>
        <v>31.7</v>
      </c>
      <c r="BM32" s="8">
        <f t="shared" si="22"/>
        <v>31.7</v>
      </c>
      <c r="BN32" s="8">
        <f t="shared" si="23"/>
        <v>31.7</v>
      </c>
      <c r="BO32" s="8">
        <f t="shared" si="24"/>
        <v>31.7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'[3]10'!B35</f>
        <v>320</v>
      </c>
      <c r="C33" s="16">
        <f>'[3]10'!C35</f>
        <v>0</v>
      </c>
      <c r="D33" s="16">
        <f>'[3]10'!D35</f>
        <v>0</v>
      </c>
      <c r="E33" s="16">
        <f>'[3]10'!E35</f>
        <v>0</v>
      </c>
      <c r="F33" s="16">
        <f>'[3]10'!F35</f>
        <v>950</v>
      </c>
      <c r="G33" s="16">
        <f>'[3]10'!G35</f>
        <v>0</v>
      </c>
      <c r="H33" s="17">
        <f t="shared" si="27"/>
        <v>1270</v>
      </c>
      <c r="I33" s="15">
        <f>'[3]10'!J35</f>
        <v>315</v>
      </c>
      <c r="J33" s="16">
        <f>'[3]10'!K35</f>
        <v>0</v>
      </c>
      <c r="K33" s="16">
        <f>'[3]10'!L35</f>
        <v>0</v>
      </c>
      <c r="L33" s="16">
        <f>'[3]10'!M35</f>
        <v>0</v>
      </c>
      <c r="M33" s="16">
        <f>'[3]10'!N35</f>
        <v>0</v>
      </c>
      <c r="N33" s="16">
        <f>'[3]10'!O35</f>
        <v>0</v>
      </c>
      <c r="O33" s="17">
        <f t="shared" si="28"/>
        <v>315</v>
      </c>
      <c r="P33" s="18">
        <f>frq!C33</f>
        <v>1</v>
      </c>
      <c r="Q33" s="15">
        <f t="shared" si="29"/>
        <v>315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315</v>
      </c>
      <c r="X33" s="8">
        <f t="shared" si="4"/>
        <v>31.7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31.7</v>
      </c>
      <c r="AE33" s="8">
        <f t="shared" si="11"/>
        <v>31.7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31.7</v>
      </c>
      <c r="AL33" s="8">
        <f t="shared" si="31"/>
        <v>251.60000000000002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251.60000000000002</v>
      </c>
      <c r="AT33" s="8">
        <v>31.7</v>
      </c>
      <c r="AU33" s="8">
        <v>31.7</v>
      </c>
      <c r="AW33" s="204">
        <v>31.7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31.7</v>
      </c>
      <c r="BD33" s="204">
        <v>31.7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31.7</v>
      </c>
      <c r="BL33" s="8">
        <f t="shared" si="21"/>
        <v>31.7</v>
      </c>
      <c r="BM33" s="8">
        <f t="shared" si="22"/>
        <v>31.7</v>
      </c>
      <c r="BN33" s="8">
        <f t="shared" si="23"/>
        <v>31.7</v>
      </c>
      <c r="BO33" s="8">
        <f t="shared" si="24"/>
        <v>31.7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'[3]10'!B36</f>
        <v>320</v>
      </c>
      <c r="C34" s="16">
        <f>'[3]10'!C36</f>
        <v>0</v>
      </c>
      <c r="D34" s="16">
        <f>'[3]10'!D36</f>
        <v>0</v>
      </c>
      <c r="E34" s="16">
        <f>'[3]10'!E36</f>
        <v>0</v>
      </c>
      <c r="F34" s="16">
        <f>'[3]10'!F36</f>
        <v>950</v>
      </c>
      <c r="G34" s="16">
        <f>'[3]10'!G36</f>
        <v>0</v>
      </c>
      <c r="H34" s="17">
        <f t="shared" si="27"/>
        <v>1270</v>
      </c>
      <c r="I34" s="15">
        <f>'[3]10'!J36</f>
        <v>315</v>
      </c>
      <c r="J34" s="16">
        <f>'[3]10'!K36</f>
        <v>0</v>
      </c>
      <c r="K34" s="16">
        <f>'[3]10'!L36</f>
        <v>0</v>
      </c>
      <c r="L34" s="16">
        <f>'[3]10'!M36</f>
        <v>0</v>
      </c>
      <c r="M34" s="16">
        <f>'[3]10'!N36</f>
        <v>0</v>
      </c>
      <c r="N34" s="16">
        <f>'[3]10'!O36</f>
        <v>0</v>
      </c>
      <c r="O34" s="17">
        <f t="shared" si="28"/>
        <v>315</v>
      </c>
      <c r="P34" s="18">
        <f>frq!C34</f>
        <v>1</v>
      </c>
      <c r="Q34" s="15">
        <f t="shared" si="29"/>
        <v>315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315</v>
      </c>
      <c r="X34" s="8">
        <f t="shared" si="4"/>
        <v>31.7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31.7</v>
      </c>
      <c r="AE34" s="8">
        <f t="shared" si="11"/>
        <v>31.7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31.7</v>
      </c>
      <c r="AL34" s="8">
        <f t="shared" si="31"/>
        <v>251.60000000000002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251.60000000000002</v>
      </c>
      <c r="AT34" s="8">
        <v>31.7</v>
      </c>
      <c r="AU34" s="8">
        <v>31.7</v>
      </c>
      <c r="AW34" s="204">
        <v>31.7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31.7</v>
      </c>
      <c r="BD34" s="204">
        <v>31.7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31.7</v>
      </c>
      <c r="BL34" s="8">
        <f t="shared" si="21"/>
        <v>31.7</v>
      </c>
      <c r="BM34" s="8">
        <f t="shared" si="22"/>
        <v>31.7</v>
      </c>
      <c r="BN34" s="8">
        <f t="shared" si="23"/>
        <v>31.7</v>
      </c>
      <c r="BO34" s="8">
        <f t="shared" si="24"/>
        <v>31.7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'[3]10'!B37</f>
        <v>320</v>
      </c>
      <c r="C35" s="16">
        <f>'[3]10'!C37</f>
        <v>0</v>
      </c>
      <c r="D35" s="16">
        <f>'[3]10'!D37</f>
        <v>0</v>
      </c>
      <c r="E35" s="16">
        <f>'[3]10'!E37</f>
        <v>0</v>
      </c>
      <c r="F35" s="16">
        <f>'[3]10'!F37</f>
        <v>950</v>
      </c>
      <c r="G35" s="16">
        <f>'[3]10'!G37</f>
        <v>0</v>
      </c>
      <c r="H35" s="17">
        <f t="shared" si="27"/>
        <v>1270</v>
      </c>
      <c r="I35" s="15">
        <f>'[3]10'!J37</f>
        <v>312</v>
      </c>
      <c r="J35" s="16">
        <f>'[3]10'!K37</f>
        <v>0</v>
      </c>
      <c r="K35" s="16">
        <f>'[3]10'!L37</f>
        <v>0</v>
      </c>
      <c r="L35" s="16">
        <f>'[3]10'!M37</f>
        <v>0</v>
      </c>
      <c r="M35" s="16">
        <f>'[3]10'!N37</f>
        <v>0</v>
      </c>
      <c r="N35" s="16">
        <f>'[3]10'!O37</f>
        <v>0</v>
      </c>
      <c r="O35" s="17">
        <f t="shared" si="28"/>
        <v>312</v>
      </c>
      <c r="P35" s="18">
        <f>frq!C35</f>
        <v>1</v>
      </c>
      <c r="Q35" s="15">
        <f t="shared" si="29"/>
        <v>312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312</v>
      </c>
      <c r="X35" s="8">
        <f t="shared" si="4"/>
        <v>31.4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31.4</v>
      </c>
      <c r="AE35" s="8">
        <f t="shared" si="11"/>
        <v>31.4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31.4</v>
      </c>
      <c r="AL35" s="8">
        <f t="shared" si="31"/>
        <v>249.20000000000002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249.20000000000002</v>
      </c>
      <c r="AT35" s="8">
        <v>31.4</v>
      </c>
      <c r="AU35" s="8">
        <v>31.4</v>
      </c>
      <c r="AW35" s="204">
        <v>31.4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31.4</v>
      </c>
      <c r="BD35" s="204">
        <v>31.4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31.4</v>
      </c>
      <c r="BL35" s="8">
        <f t="shared" si="21"/>
        <v>31.4</v>
      </c>
      <c r="BM35" s="8">
        <f t="shared" si="22"/>
        <v>31.4</v>
      </c>
      <c r="BN35" s="8">
        <f t="shared" si="23"/>
        <v>31.4</v>
      </c>
      <c r="BO35" s="8">
        <f t="shared" si="24"/>
        <v>31.4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'[3]10'!B38</f>
        <v>320</v>
      </c>
      <c r="C36" s="16">
        <f>'[3]10'!C38</f>
        <v>0</v>
      </c>
      <c r="D36" s="16">
        <f>'[3]10'!D38</f>
        <v>0</v>
      </c>
      <c r="E36" s="16">
        <f>'[3]10'!E38</f>
        <v>0</v>
      </c>
      <c r="F36" s="16">
        <f>'[3]10'!F38</f>
        <v>950</v>
      </c>
      <c r="G36" s="16">
        <f>'[3]10'!G38</f>
        <v>0</v>
      </c>
      <c r="H36" s="17">
        <f t="shared" si="27"/>
        <v>1270</v>
      </c>
      <c r="I36" s="15">
        <f>'[3]10'!J38</f>
        <v>312.40300000000002</v>
      </c>
      <c r="J36" s="16">
        <f>'[3]10'!K38</f>
        <v>0</v>
      </c>
      <c r="K36" s="16">
        <f>'[3]10'!L38</f>
        <v>0</v>
      </c>
      <c r="L36" s="16">
        <f>'[3]10'!M38</f>
        <v>0</v>
      </c>
      <c r="M36" s="16">
        <f>'[3]10'!N38</f>
        <v>0</v>
      </c>
      <c r="N36" s="16">
        <f>'[3]10'!O38</f>
        <v>0</v>
      </c>
      <c r="O36" s="17">
        <f t="shared" si="28"/>
        <v>312.40300000000002</v>
      </c>
      <c r="P36" s="18">
        <f>frq!C36</f>
        <v>1</v>
      </c>
      <c r="Q36" s="15">
        <f t="shared" si="29"/>
        <v>312.40300000000002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312.40300000000002</v>
      </c>
      <c r="X36" s="8">
        <f t="shared" si="4"/>
        <v>31.4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31.4</v>
      </c>
      <c r="AE36" s="8">
        <f t="shared" si="11"/>
        <v>31.4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31.4</v>
      </c>
      <c r="AL36" s="8">
        <f t="shared" si="31"/>
        <v>249.60300000000004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249.60300000000004</v>
      </c>
      <c r="AT36" s="8">
        <v>31.4</v>
      </c>
      <c r="AU36" s="8">
        <v>31.4</v>
      </c>
      <c r="AW36" s="204">
        <v>31.4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31.4</v>
      </c>
      <c r="BD36" s="204">
        <v>31.4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31.4</v>
      </c>
      <c r="BL36" s="8">
        <f t="shared" si="21"/>
        <v>31.4</v>
      </c>
      <c r="BM36" s="8">
        <f t="shared" si="22"/>
        <v>31.4</v>
      </c>
      <c r="BN36" s="8">
        <f t="shared" si="23"/>
        <v>31.4</v>
      </c>
      <c r="BO36" s="8">
        <f t="shared" si="24"/>
        <v>31.4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'[3]10'!B39</f>
        <v>320</v>
      </c>
      <c r="C37" s="16">
        <f>'[3]10'!C39</f>
        <v>0</v>
      </c>
      <c r="D37" s="16">
        <f>'[3]10'!D39</f>
        <v>0</v>
      </c>
      <c r="E37" s="16">
        <f>'[3]10'!E39</f>
        <v>0</v>
      </c>
      <c r="F37" s="16">
        <f>'[3]10'!F39</f>
        <v>950</v>
      </c>
      <c r="G37" s="16">
        <f>'[3]10'!G39</f>
        <v>0</v>
      </c>
      <c r="H37" s="17">
        <f t="shared" si="27"/>
        <v>1270</v>
      </c>
      <c r="I37" s="15">
        <f>'[3]10'!J39</f>
        <v>298.36</v>
      </c>
      <c r="J37" s="16">
        <f>'[3]10'!K39</f>
        <v>0</v>
      </c>
      <c r="K37" s="16">
        <f>'[3]10'!L39</f>
        <v>0</v>
      </c>
      <c r="L37" s="16">
        <f>'[3]10'!M39</f>
        <v>0</v>
      </c>
      <c r="M37" s="16">
        <f>'[3]10'!N39</f>
        <v>0</v>
      </c>
      <c r="N37" s="16">
        <f>'[3]10'!O39</f>
        <v>0</v>
      </c>
      <c r="O37" s="17">
        <f t="shared" si="28"/>
        <v>298.36</v>
      </c>
      <c r="P37" s="18">
        <f>frq!C37</f>
        <v>1</v>
      </c>
      <c r="Q37" s="15">
        <f t="shared" si="29"/>
        <v>298.36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298.36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234.36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234.36</v>
      </c>
      <c r="AT37" s="8">
        <v>32</v>
      </c>
      <c r="AU37" s="8">
        <v>32</v>
      </c>
      <c r="AW37" s="204">
        <v>32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32</v>
      </c>
      <c r="BD37" s="204">
        <v>32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32</v>
      </c>
      <c r="BL37" s="8">
        <f t="shared" si="21"/>
        <v>32</v>
      </c>
      <c r="BM37" s="8">
        <f t="shared" si="22"/>
        <v>32</v>
      </c>
      <c r="BN37" s="8">
        <f t="shared" si="23"/>
        <v>32</v>
      </c>
      <c r="BO37" s="8">
        <f t="shared" si="24"/>
        <v>32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'[3]10'!B40</f>
        <v>320</v>
      </c>
      <c r="C38" s="16">
        <f>'[3]10'!C40</f>
        <v>0</v>
      </c>
      <c r="D38" s="16">
        <f>'[3]10'!D40</f>
        <v>0</v>
      </c>
      <c r="E38" s="16">
        <f>'[3]10'!E40</f>
        <v>0</v>
      </c>
      <c r="F38" s="16">
        <f>'[3]10'!F40</f>
        <v>950</v>
      </c>
      <c r="G38" s="16">
        <f>'[3]10'!G40</f>
        <v>0</v>
      </c>
      <c r="H38" s="17">
        <f t="shared" si="27"/>
        <v>1270</v>
      </c>
      <c r="I38" s="15">
        <f>'[3]10'!J40</f>
        <v>298.36</v>
      </c>
      <c r="J38" s="16">
        <f>'[3]10'!K40</f>
        <v>0</v>
      </c>
      <c r="K38" s="16">
        <f>'[3]10'!L40</f>
        <v>0</v>
      </c>
      <c r="L38" s="16">
        <f>'[3]10'!M40</f>
        <v>0</v>
      </c>
      <c r="M38" s="16">
        <f>'[3]10'!N40</f>
        <v>0</v>
      </c>
      <c r="N38" s="16">
        <f>'[3]10'!O40</f>
        <v>0</v>
      </c>
      <c r="O38" s="17">
        <f t="shared" si="28"/>
        <v>298.36</v>
      </c>
      <c r="P38" s="18">
        <f>frq!C38</f>
        <v>1</v>
      </c>
      <c r="Q38" s="15">
        <f t="shared" si="29"/>
        <v>298.36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298.36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234.36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234.36</v>
      </c>
      <c r="AT38" s="8">
        <v>32</v>
      </c>
      <c r="AU38" s="8">
        <v>32</v>
      </c>
      <c r="AW38" s="204">
        <v>32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32</v>
      </c>
      <c r="BD38" s="204">
        <v>32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32</v>
      </c>
      <c r="BL38" s="8">
        <f t="shared" si="21"/>
        <v>32</v>
      </c>
      <c r="BM38" s="8">
        <f t="shared" si="22"/>
        <v>32</v>
      </c>
      <c r="BN38" s="8">
        <f t="shared" si="23"/>
        <v>32</v>
      </c>
      <c r="BO38" s="8">
        <f t="shared" si="24"/>
        <v>32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'[3]10'!B41</f>
        <v>320</v>
      </c>
      <c r="C39" s="16">
        <f>'[3]10'!C41</f>
        <v>0</v>
      </c>
      <c r="D39" s="16">
        <f>'[3]10'!D41</f>
        <v>0</v>
      </c>
      <c r="E39" s="16">
        <f>'[3]10'!E41</f>
        <v>0</v>
      </c>
      <c r="F39" s="16">
        <f>'[3]10'!F41</f>
        <v>950</v>
      </c>
      <c r="G39" s="16">
        <f>'[3]10'!G41</f>
        <v>0</v>
      </c>
      <c r="H39" s="17">
        <f t="shared" si="27"/>
        <v>1270</v>
      </c>
      <c r="I39" s="15">
        <f>'[3]10'!J41</f>
        <v>298.36</v>
      </c>
      <c r="J39" s="16">
        <f>'[3]10'!K41</f>
        <v>0</v>
      </c>
      <c r="K39" s="16">
        <f>'[3]10'!L41</f>
        <v>0</v>
      </c>
      <c r="L39" s="16">
        <f>'[3]10'!M41</f>
        <v>0</v>
      </c>
      <c r="M39" s="16">
        <f>'[3]10'!N41</f>
        <v>0</v>
      </c>
      <c r="N39" s="16">
        <f>'[3]10'!O41</f>
        <v>0</v>
      </c>
      <c r="O39" s="17">
        <f t="shared" si="28"/>
        <v>298.36</v>
      </c>
      <c r="P39" s="18">
        <f>frq!C39</f>
        <v>1</v>
      </c>
      <c r="Q39" s="15">
        <f t="shared" si="29"/>
        <v>298.36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298.36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234.36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234.36</v>
      </c>
      <c r="AT39" s="8">
        <v>32</v>
      </c>
      <c r="AU39" s="8">
        <v>32</v>
      </c>
      <c r="AW39" s="204">
        <v>32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32</v>
      </c>
      <c r="BD39" s="204">
        <v>32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32</v>
      </c>
      <c r="BL39" s="8">
        <f t="shared" si="21"/>
        <v>32</v>
      </c>
      <c r="BM39" s="8">
        <f t="shared" si="22"/>
        <v>32</v>
      </c>
      <c r="BN39" s="8">
        <f t="shared" si="23"/>
        <v>32</v>
      </c>
      <c r="BO39" s="8">
        <f t="shared" si="24"/>
        <v>32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'[3]10'!B42</f>
        <v>320</v>
      </c>
      <c r="C40" s="16">
        <f>'[3]10'!C42</f>
        <v>0</v>
      </c>
      <c r="D40" s="16">
        <f>'[3]10'!D42</f>
        <v>0</v>
      </c>
      <c r="E40" s="16">
        <f>'[3]10'!E42</f>
        <v>0</v>
      </c>
      <c r="F40" s="16">
        <f>'[3]10'!F42</f>
        <v>950</v>
      </c>
      <c r="G40" s="16">
        <f>'[3]10'!G42</f>
        <v>0</v>
      </c>
      <c r="H40" s="17">
        <f t="shared" si="27"/>
        <v>1270</v>
      </c>
      <c r="I40" s="15">
        <f>'[3]10'!J42</f>
        <v>298.36</v>
      </c>
      <c r="J40" s="16">
        <f>'[3]10'!K42</f>
        <v>0</v>
      </c>
      <c r="K40" s="16">
        <f>'[3]10'!L42</f>
        <v>0</v>
      </c>
      <c r="L40" s="16">
        <f>'[3]10'!M42</f>
        <v>0</v>
      </c>
      <c r="M40" s="16">
        <f>'[3]10'!N42</f>
        <v>0</v>
      </c>
      <c r="N40" s="16">
        <f>'[3]10'!O42</f>
        <v>0</v>
      </c>
      <c r="O40" s="17">
        <f t="shared" si="28"/>
        <v>298.36</v>
      </c>
      <c r="P40" s="18">
        <f>frq!C40</f>
        <v>1</v>
      </c>
      <c r="Q40" s="15">
        <f t="shared" si="29"/>
        <v>298.36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298.36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234.36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234.36</v>
      </c>
      <c r="AT40" s="8">
        <v>32</v>
      </c>
      <c r="AU40" s="8">
        <v>32</v>
      </c>
      <c r="AW40" s="204">
        <v>32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32</v>
      </c>
      <c r="BD40" s="204">
        <v>32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32</v>
      </c>
      <c r="BL40" s="8">
        <f t="shared" si="21"/>
        <v>32</v>
      </c>
      <c r="BM40" s="8">
        <f t="shared" si="22"/>
        <v>32</v>
      </c>
      <c r="BN40" s="8">
        <f t="shared" si="23"/>
        <v>32</v>
      </c>
      <c r="BO40" s="8">
        <f t="shared" si="24"/>
        <v>32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'[3]10'!B43</f>
        <v>320</v>
      </c>
      <c r="C41" s="16">
        <f>'[3]10'!C43</f>
        <v>0</v>
      </c>
      <c r="D41" s="16">
        <f>'[3]10'!D43</f>
        <v>0</v>
      </c>
      <c r="E41" s="16">
        <f>'[3]10'!E43</f>
        <v>0</v>
      </c>
      <c r="F41" s="16">
        <f>'[3]10'!F43</f>
        <v>950</v>
      </c>
      <c r="G41" s="16">
        <f>'[3]10'!G43</f>
        <v>0</v>
      </c>
      <c r="H41" s="17">
        <f t="shared" si="27"/>
        <v>1270</v>
      </c>
      <c r="I41" s="15">
        <f>'[3]10'!J43</f>
        <v>270</v>
      </c>
      <c r="J41" s="16">
        <f>'[3]10'!K43</f>
        <v>0</v>
      </c>
      <c r="K41" s="16">
        <f>'[3]10'!L43</f>
        <v>0</v>
      </c>
      <c r="L41" s="16">
        <f>'[3]10'!M43</f>
        <v>0</v>
      </c>
      <c r="M41" s="16">
        <f>'[3]10'!N43</f>
        <v>0</v>
      </c>
      <c r="N41" s="16">
        <f>'[3]10'!O43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3.64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3.64</v>
      </c>
      <c r="AL41" s="8">
        <f t="shared" si="31"/>
        <v>234.36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234.36</v>
      </c>
      <c r="AT41" s="8">
        <v>32</v>
      </c>
      <c r="AU41" s="8">
        <v>32</v>
      </c>
      <c r="AW41" s="204">
        <v>32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32</v>
      </c>
      <c r="BD41" s="204">
        <v>3.64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3.64</v>
      </c>
      <c r="BL41" s="8">
        <f t="shared" si="21"/>
        <v>32</v>
      </c>
      <c r="BM41" s="8">
        <f t="shared" si="22"/>
        <v>32</v>
      </c>
      <c r="BN41" s="8">
        <f t="shared" si="23"/>
        <v>32</v>
      </c>
      <c r="BO41" s="8">
        <f t="shared" si="24"/>
        <v>3.64</v>
      </c>
      <c r="BP41" s="182">
        <f t="shared" si="25"/>
        <v>0</v>
      </c>
      <c r="BQ41" s="182">
        <f t="shared" si="26"/>
        <v>28.36</v>
      </c>
    </row>
    <row r="42" spans="1:69">
      <c r="A42" s="8" t="s">
        <v>84</v>
      </c>
      <c r="B42" s="15">
        <f>'[3]10'!B44</f>
        <v>320</v>
      </c>
      <c r="C42" s="16">
        <f>'[3]10'!C44</f>
        <v>0</v>
      </c>
      <c r="D42" s="16">
        <f>'[3]10'!D44</f>
        <v>0</v>
      </c>
      <c r="E42" s="16">
        <f>'[3]10'!E44</f>
        <v>0</v>
      </c>
      <c r="F42" s="16">
        <f>'[3]10'!F44</f>
        <v>950</v>
      </c>
      <c r="G42" s="16">
        <f>'[3]10'!G44</f>
        <v>0</v>
      </c>
      <c r="H42" s="17">
        <f t="shared" si="27"/>
        <v>1270</v>
      </c>
      <c r="I42" s="15">
        <f>'[3]10'!J44</f>
        <v>285.95999999999998</v>
      </c>
      <c r="J42" s="16">
        <f>'[3]10'!K44</f>
        <v>0</v>
      </c>
      <c r="K42" s="16">
        <f>'[3]10'!L44</f>
        <v>0</v>
      </c>
      <c r="L42" s="16">
        <f>'[3]10'!M44</f>
        <v>0</v>
      </c>
      <c r="M42" s="16">
        <f>'[3]10'!N44</f>
        <v>0</v>
      </c>
      <c r="N42" s="16">
        <f>'[3]10'!O44</f>
        <v>0</v>
      </c>
      <c r="O42" s="17">
        <f t="shared" si="28"/>
        <v>285.95999999999998</v>
      </c>
      <c r="P42" s="18">
        <f>frq!C42</f>
        <v>1</v>
      </c>
      <c r="Q42" s="15">
        <f t="shared" si="29"/>
        <v>285.95999999999998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285.95999999999998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0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0</v>
      </c>
      <c r="AL42" s="8">
        <f t="shared" si="31"/>
        <v>253.95999999999998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253.95999999999998</v>
      </c>
      <c r="AT42" s="8">
        <v>31.2</v>
      </c>
      <c r="AU42" s="8">
        <v>31.2</v>
      </c>
      <c r="AW42" s="204">
        <v>32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32</v>
      </c>
      <c r="BD42" s="204">
        <v>0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0</v>
      </c>
      <c r="BL42" s="8">
        <f t="shared" si="21"/>
        <v>31.2</v>
      </c>
      <c r="BM42" s="8">
        <f t="shared" si="22"/>
        <v>31.2</v>
      </c>
      <c r="BN42" s="8">
        <f t="shared" si="23"/>
        <v>32</v>
      </c>
      <c r="BO42" s="8">
        <f t="shared" si="24"/>
        <v>0</v>
      </c>
      <c r="BP42" s="182">
        <f t="shared" si="25"/>
        <v>-0.80000000000000071</v>
      </c>
      <c r="BQ42" s="182">
        <f t="shared" si="26"/>
        <v>31.2</v>
      </c>
    </row>
    <row r="43" spans="1:69">
      <c r="A43" s="8" t="s">
        <v>85</v>
      </c>
      <c r="B43" s="15">
        <f>'[3]10'!B45</f>
        <v>320</v>
      </c>
      <c r="C43" s="16">
        <f>'[3]10'!C45</f>
        <v>0</v>
      </c>
      <c r="D43" s="16">
        <f>'[3]10'!D45</f>
        <v>0</v>
      </c>
      <c r="E43" s="16">
        <f>'[3]10'!E45</f>
        <v>0</v>
      </c>
      <c r="F43" s="16">
        <f>'[3]10'!F45</f>
        <v>950</v>
      </c>
      <c r="G43" s="16">
        <f>'[3]10'!G45</f>
        <v>0</v>
      </c>
      <c r="H43" s="17">
        <f t="shared" si="27"/>
        <v>1270</v>
      </c>
      <c r="I43" s="15">
        <f>'[3]10'!J45</f>
        <v>285.95999999999998</v>
      </c>
      <c r="J43" s="16">
        <f>'[3]10'!K45</f>
        <v>0</v>
      </c>
      <c r="K43" s="16">
        <f>'[3]10'!L45</f>
        <v>0</v>
      </c>
      <c r="L43" s="16">
        <f>'[3]10'!M45</f>
        <v>0</v>
      </c>
      <c r="M43" s="16">
        <f>'[3]10'!N45</f>
        <v>0</v>
      </c>
      <c r="N43" s="16">
        <f>'[3]10'!O45</f>
        <v>0</v>
      </c>
      <c r="O43" s="17">
        <f t="shared" si="28"/>
        <v>285.95999999999998</v>
      </c>
      <c r="P43" s="18">
        <f>frq!C43</f>
        <v>1</v>
      </c>
      <c r="Q43" s="15">
        <f t="shared" si="29"/>
        <v>285.95999999999998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285.95999999999998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0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0</v>
      </c>
      <c r="AL43" s="8">
        <f t="shared" si="31"/>
        <v>253.95999999999998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253.95999999999998</v>
      </c>
      <c r="AT43" s="8">
        <v>32</v>
      </c>
      <c r="AU43" s="8">
        <v>0</v>
      </c>
      <c r="AW43" s="204">
        <v>32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32</v>
      </c>
      <c r="BD43" s="204">
        <v>0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0</v>
      </c>
      <c r="BL43" s="8">
        <f t="shared" si="21"/>
        <v>32</v>
      </c>
      <c r="BM43" s="8">
        <f t="shared" si="22"/>
        <v>0</v>
      </c>
      <c r="BN43" s="8">
        <f t="shared" si="23"/>
        <v>32</v>
      </c>
      <c r="BO43" s="8">
        <f t="shared" si="24"/>
        <v>0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'[3]10'!B46</f>
        <v>320</v>
      </c>
      <c r="C44" s="16">
        <f>'[3]10'!C46</f>
        <v>0</v>
      </c>
      <c r="D44" s="16">
        <f>'[3]10'!D46</f>
        <v>0</v>
      </c>
      <c r="E44" s="16">
        <f>'[3]10'!E46</f>
        <v>0</v>
      </c>
      <c r="F44" s="16">
        <f>'[3]10'!F46</f>
        <v>950</v>
      </c>
      <c r="G44" s="16">
        <f>'[3]10'!G46</f>
        <v>0</v>
      </c>
      <c r="H44" s="17">
        <f t="shared" si="27"/>
        <v>1270</v>
      </c>
      <c r="I44" s="15">
        <f>'[3]10'!J46</f>
        <v>285.95999999999998</v>
      </c>
      <c r="J44" s="16">
        <f>'[3]10'!K46</f>
        <v>0</v>
      </c>
      <c r="K44" s="16">
        <f>'[3]10'!L46</f>
        <v>0</v>
      </c>
      <c r="L44" s="16">
        <f>'[3]10'!M46</f>
        <v>0</v>
      </c>
      <c r="M44" s="16">
        <f>'[3]10'!N46</f>
        <v>0</v>
      </c>
      <c r="N44" s="16">
        <f>'[3]10'!O46</f>
        <v>0</v>
      </c>
      <c r="O44" s="17">
        <f t="shared" si="28"/>
        <v>285.95999999999998</v>
      </c>
      <c r="P44" s="18">
        <f>frq!C44</f>
        <v>1</v>
      </c>
      <c r="Q44" s="15">
        <f t="shared" si="29"/>
        <v>285.95999999999998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285.95999999999998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0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0</v>
      </c>
      <c r="AL44" s="8">
        <f t="shared" si="31"/>
        <v>253.95999999999998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253.95999999999998</v>
      </c>
      <c r="AT44" s="8">
        <v>32</v>
      </c>
      <c r="AU44" s="8">
        <v>0</v>
      </c>
      <c r="AW44" s="204">
        <v>32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32</v>
      </c>
      <c r="BD44" s="204">
        <v>0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0</v>
      </c>
      <c r="BL44" s="8">
        <f t="shared" si="21"/>
        <v>32</v>
      </c>
      <c r="BM44" s="8">
        <f t="shared" si="22"/>
        <v>0</v>
      </c>
      <c r="BN44" s="8">
        <f t="shared" si="23"/>
        <v>32</v>
      </c>
      <c r="BO44" s="8">
        <f t="shared" si="24"/>
        <v>0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'[3]10'!B47</f>
        <v>320</v>
      </c>
      <c r="C45" s="16">
        <f>'[3]10'!C47</f>
        <v>0</v>
      </c>
      <c r="D45" s="16">
        <f>'[3]10'!D47</f>
        <v>0</v>
      </c>
      <c r="E45" s="16">
        <f>'[3]10'!E47</f>
        <v>0</v>
      </c>
      <c r="F45" s="16">
        <f>'[3]10'!F47</f>
        <v>950</v>
      </c>
      <c r="G45" s="16">
        <f>'[3]10'!G47</f>
        <v>0</v>
      </c>
      <c r="H45" s="17">
        <f t="shared" si="27"/>
        <v>1270</v>
      </c>
      <c r="I45" s="15">
        <f>'[3]10'!J47</f>
        <v>285.95999999999998</v>
      </c>
      <c r="J45" s="16">
        <f>'[3]10'!K47</f>
        <v>0</v>
      </c>
      <c r="K45" s="16">
        <f>'[3]10'!L47</f>
        <v>0</v>
      </c>
      <c r="L45" s="16">
        <f>'[3]10'!M47</f>
        <v>0</v>
      </c>
      <c r="M45" s="16">
        <f>'[3]10'!N47</f>
        <v>0</v>
      </c>
      <c r="N45" s="16">
        <f>'[3]10'!O47</f>
        <v>0</v>
      </c>
      <c r="O45" s="17">
        <f t="shared" si="28"/>
        <v>285.95999999999998</v>
      </c>
      <c r="P45" s="18">
        <f>frq!C45</f>
        <v>1</v>
      </c>
      <c r="Q45" s="15">
        <f t="shared" si="29"/>
        <v>285.95999999999998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285.95999999999998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0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0</v>
      </c>
      <c r="AL45" s="8">
        <f t="shared" si="31"/>
        <v>253.95999999999998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253.95999999999998</v>
      </c>
      <c r="AT45" s="8">
        <v>32</v>
      </c>
      <c r="AU45" s="8">
        <v>0</v>
      </c>
      <c r="AW45" s="204">
        <v>32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32</v>
      </c>
      <c r="BD45" s="204">
        <v>0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0</v>
      </c>
      <c r="BL45" s="8">
        <f t="shared" si="21"/>
        <v>32</v>
      </c>
      <c r="BM45" s="8">
        <f t="shared" si="22"/>
        <v>0</v>
      </c>
      <c r="BN45" s="8">
        <f t="shared" si="23"/>
        <v>32</v>
      </c>
      <c r="BO45" s="8">
        <f t="shared" si="24"/>
        <v>0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'[3]10'!B48</f>
        <v>320</v>
      </c>
      <c r="C46" s="16">
        <f>'[3]10'!C48</f>
        <v>0</v>
      </c>
      <c r="D46" s="16">
        <f>'[3]10'!D48</f>
        <v>0</v>
      </c>
      <c r="E46" s="16">
        <f>'[3]10'!E48</f>
        <v>0</v>
      </c>
      <c r="F46" s="16">
        <f>'[3]10'!F48</f>
        <v>950</v>
      </c>
      <c r="G46" s="16">
        <f>'[3]10'!G48</f>
        <v>0</v>
      </c>
      <c r="H46" s="17">
        <f t="shared" si="27"/>
        <v>1270</v>
      </c>
      <c r="I46" s="15">
        <f>'[3]10'!J48</f>
        <v>285.95999999999998</v>
      </c>
      <c r="J46" s="16">
        <f>'[3]10'!K48</f>
        <v>0</v>
      </c>
      <c r="K46" s="16">
        <f>'[3]10'!L48</f>
        <v>0</v>
      </c>
      <c r="L46" s="16">
        <f>'[3]10'!M48</f>
        <v>0</v>
      </c>
      <c r="M46" s="16">
        <f>'[3]10'!N48</f>
        <v>0</v>
      </c>
      <c r="N46" s="16">
        <f>'[3]10'!O48</f>
        <v>0</v>
      </c>
      <c r="O46" s="17">
        <f t="shared" si="28"/>
        <v>285.95999999999998</v>
      </c>
      <c r="P46" s="18">
        <f>frq!C46</f>
        <v>1</v>
      </c>
      <c r="Q46" s="15">
        <f t="shared" si="29"/>
        <v>285.95999999999998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285.95999999999998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0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0</v>
      </c>
      <c r="AL46" s="8">
        <f t="shared" si="31"/>
        <v>253.95999999999998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253.95999999999998</v>
      </c>
      <c r="AT46" s="8">
        <v>32</v>
      </c>
      <c r="AU46" s="8">
        <v>0</v>
      </c>
      <c r="AW46" s="204">
        <v>32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32</v>
      </c>
      <c r="BD46" s="204">
        <v>0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0</v>
      </c>
      <c r="BL46" s="8">
        <f t="shared" si="21"/>
        <v>32</v>
      </c>
      <c r="BM46" s="8">
        <f t="shared" si="22"/>
        <v>0</v>
      </c>
      <c r="BN46" s="8">
        <f t="shared" si="23"/>
        <v>32</v>
      </c>
      <c r="BO46" s="8">
        <f t="shared" si="24"/>
        <v>0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'[3]10'!B49</f>
        <v>320</v>
      </c>
      <c r="C47" s="16">
        <f>'[3]10'!C49</f>
        <v>0</v>
      </c>
      <c r="D47" s="16">
        <f>'[3]10'!D49</f>
        <v>0</v>
      </c>
      <c r="E47" s="16">
        <f>'[3]10'!E49</f>
        <v>0</v>
      </c>
      <c r="F47" s="16">
        <f>'[3]10'!F49</f>
        <v>950</v>
      </c>
      <c r="G47" s="16">
        <f>'[3]10'!G49</f>
        <v>0</v>
      </c>
      <c r="H47" s="17">
        <f t="shared" si="27"/>
        <v>1270</v>
      </c>
      <c r="I47" s="15">
        <f>'[3]10'!J49</f>
        <v>285.95999999999998</v>
      </c>
      <c r="J47" s="16">
        <f>'[3]10'!K49</f>
        <v>0</v>
      </c>
      <c r="K47" s="16">
        <f>'[3]10'!L49</f>
        <v>0</v>
      </c>
      <c r="L47" s="16">
        <f>'[3]10'!M49</f>
        <v>0</v>
      </c>
      <c r="M47" s="16">
        <f>'[3]10'!N49</f>
        <v>0</v>
      </c>
      <c r="N47" s="16">
        <f>'[3]10'!O49</f>
        <v>0</v>
      </c>
      <c r="O47" s="17">
        <f t="shared" si="28"/>
        <v>285.95999999999998</v>
      </c>
      <c r="P47" s="18">
        <f>frq!C47</f>
        <v>1</v>
      </c>
      <c r="Q47" s="15">
        <f t="shared" si="29"/>
        <v>285.95999999999998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285.95999999999998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0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0</v>
      </c>
      <c r="AL47" s="8">
        <f t="shared" si="31"/>
        <v>253.95999999999998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253.95999999999998</v>
      </c>
      <c r="AT47" s="8">
        <v>32</v>
      </c>
      <c r="AU47" s="8">
        <v>0</v>
      </c>
      <c r="AW47" s="204">
        <v>32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32</v>
      </c>
      <c r="BD47" s="204">
        <v>0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0</v>
      </c>
      <c r="BL47" s="8">
        <f t="shared" si="21"/>
        <v>32</v>
      </c>
      <c r="BM47" s="8">
        <f t="shared" si="22"/>
        <v>0</v>
      </c>
      <c r="BN47" s="8">
        <f t="shared" si="23"/>
        <v>32</v>
      </c>
      <c r="BO47" s="8">
        <f t="shared" si="24"/>
        <v>0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'[3]10'!B50</f>
        <v>320</v>
      </c>
      <c r="C48" s="16">
        <f>'[3]10'!C50</f>
        <v>0</v>
      </c>
      <c r="D48" s="16">
        <f>'[3]10'!D50</f>
        <v>0</v>
      </c>
      <c r="E48" s="16">
        <f>'[3]10'!E50</f>
        <v>0</v>
      </c>
      <c r="F48" s="16">
        <f>'[3]10'!F50</f>
        <v>950</v>
      </c>
      <c r="G48" s="16">
        <f>'[3]10'!G50</f>
        <v>0</v>
      </c>
      <c r="H48" s="17">
        <f t="shared" si="27"/>
        <v>1270</v>
      </c>
      <c r="I48" s="15">
        <f>'[3]10'!J50</f>
        <v>285.95999999999998</v>
      </c>
      <c r="J48" s="16">
        <f>'[3]10'!K50</f>
        <v>0</v>
      </c>
      <c r="K48" s="16">
        <f>'[3]10'!L50</f>
        <v>0</v>
      </c>
      <c r="L48" s="16">
        <f>'[3]10'!M50</f>
        <v>0</v>
      </c>
      <c r="M48" s="16">
        <f>'[3]10'!N50</f>
        <v>0</v>
      </c>
      <c r="N48" s="16">
        <f>'[3]10'!O50</f>
        <v>0</v>
      </c>
      <c r="O48" s="17">
        <f t="shared" si="28"/>
        <v>285.95999999999998</v>
      </c>
      <c r="P48" s="18">
        <f>frq!C48</f>
        <v>1</v>
      </c>
      <c r="Q48" s="15">
        <f t="shared" si="29"/>
        <v>285.95999999999998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285.95999999999998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0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0</v>
      </c>
      <c r="AL48" s="8">
        <f t="shared" si="31"/>
        <v>253.95999999999998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253.95999999999998</v>
      </c>
      <c r="AT48" s="8">
        <v>32</v>
      </c>
      <c r="AU48" s="8">
        <v>0</v>
      </c>
      <c r="AW48" s="204">
        <v>32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32</v>
      </c>
      <c r="BD48" s="204">
        <v>0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0</v>
      </c>
      <c r="BL48" s="8">
        <f t="shared" si="21"/>
        <v>32</v>
      </c>
      <c r="BM48" s="8">
        <f t="shared" si="22"/>
        <v>0</v>
      </c>
      <c r="BN48" s="8">
        <f t="shared" si="23"/>
        <v>32</v>
      </c>
      <c r="BO48" s="8">
        <f t="shared" si="24"/>
        <v>0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'[3]10'!B51</f>
        <v>320</v>
      </c>
      <c r="C49" s="16">
        <f>'[3]10'!C51</f>
        <v>0</v>
      </c>
      <c r="D49" s="16">
        <f>'[3]10'!D51</f>
        <v>0</v>
      </c>
      <c r="E49" s="16">
        <f>'[3]10'!E51</f>
        <v>0</v>
      </c>
      <c r="F49" s="16">
        <f>'[3]10'!F51</f>
        <v>950</v>
      </c>
      <c r="G49" s="16">
        <f>'[3]10'!G51</f>
        <v>0</v>
      </c>
      <c r="H49" s="17">
        <f t="shared" si="27"/>
        <v>1270</v>
      </c>
      <c r="I49" s="15">
        <f>'[3]10'!J51</f>
        <v>285.95999999999998</v>
      </c>
      <c r="J49" s="16">
        <f>'[3]10'!K51</f>
        <v>0</v>
      </c>
      <c r="K49" s="16">
        <f>'[3]10'!L51</f>
        <v>0</v>
      </c>
      <c r="L49" s="16">
        <f>'[3]10'!M51</f>
        <v>0</v>
      </c>
      <c r="M49" s="16">
        <f>'[3]10'!N51</f>
        <v>0</v>
      </c>
      <c r="N49" s="16">
        <f>'[3]10'!O51</f>
        <v>0</v>
      </c>
      <c r="O49" s="17">
        <f t="shared" si="28"/>
        <v>285.95999999999998</v>
      </c>
      <c r="P49" s="18">
        <f>frq!C49</f>
        <v>1</v>
      </c>
      <c r="Q49" s="15">
        <f t="shared" si="29"/>
        <v>285.95999999999998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285.95999999999998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0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0</v>
      </c>
      <c r="AL49" s="8">
        <f t="shared" si="31"/>
        <v>253.95999999999998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253.95999999999998</v>
      </c>
      <c r="AT49" s="8">
        <v>32</v>
      </c>
      <c r="AU49" s="8">
        <v>0</v>
      </c>
      <c r="AW49" s="204">
        <v>32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32</v>
      </c>
      <c r="BD49" s="204">
        <v>0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0</v>
      </c>
      <c r="BL49" s="8">
        <f t="shared" si="21"/>
        <v>32</v>
      </c>
      <c r="BM49" s="8">
        <f t="shared" si="22"/>
        <v>0</v>
      </c>
      <c r="BN49" s="8">
        <f t="shared" si="23"/>
        <v>32</v>
      </c>
      <c r="BO49" s="8">
        <f t="shared" si="24"/>
        <v>0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'[3]10'!B52</f>
        <v>320</v>
      </c>
      <c r="C50" s="16">
        <f>'[3]10'!C52</f>
        <v>0</v>
      </c>
      <c r="D50" s="16">
        <f>'[3]10'!D52</f>
        <v>0</v>
      </c>
      <c r="E50" s="16">
        <f>'[3]10'!E52</f>
        <v>0</v>
      </c>
      <c r="F50" s="16">
        <f>'[3]10'!F52</f>
        <v>950</v>
      </c>
      <c r="G50" s="16">
        <f>'[3]10'!G52</f>
        <v>0</v>
      </c>
      <c r="H50" s="17">
        <f t="shared" si="27"/>
        <v>1270</v>
      </c>
      <c r="I50" s="15">
        <f>'[3]10'!J52</f>
        <v>285.95999999999998</v>
      </c>
      <c r="J50" s="16">
        <f>'[3]10'!K52</f>
        <v>0</v>
      </c>
      <c r="K50" s="16">
        <f>'[3]10'!L52</f>
        <v>0</v>
      </c>
      <c r="L50" s="16">
        <f>'[3]10'!M52</f>
        <v>0</v>
      </c>
      <c r="M50" s="16">
        <f>'[3]10'!N52</f>
        <v>0</v>
      </c>
      <c r="N50" s="16">
        <f>'[3]10'!O52</f>
        <v>0</v>
      </c>
      <c r="O50" s="17">
        <f t="shared" si="28"/>
        <v>285.95999999999998</v>
      </c>
      <c r="P50" s="18">
        <f>frq!C50</f>
        <v>1</v>
      </c>
      <c r="Q50" s="15">
        <f t="shared" si="29"/>
        <v>285.95999999999998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285.95999999999998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0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0</v>
      </c>
      <c r="AL50" s="8">
        <f t="shared" si="31"/>
        <v>253.95999999999998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253.95999999999998</v>
      </c>
      <c r="AT50" s="8">
        <v>32</v>
      </c>
      <c r="AU50" s="8">
        <v>0</v>
      </c>
      <c r="AW50" s="204">
        <v>32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32</v>
      </c>
      <c r="BD50" s="204">
        <v>0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0</v>
      </c>
      <c r="BL50" s="8">
        <f t="shared" si="21"/>
        <v>32</v>
      </c>
      <c r="BM50" s="8">
        <f t="shared" si="22"/>
        <v>0</v>
      </c>
      <c r="BN50" s="8">
        <f t="shared" si="23"/>
        <v>32</v>
      </c>
      <c r="BO50" s="8">
        <f t="shared" si="24"/>
        <v>0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'[3]10'!B53</f>
        <v>320</v>
      </c>
      <c r="C51" s="16">
        <f>'[3]10'!C53</f>
        <v>0</v>
      </c>
      <c r="D51" s="16">
        <f>'[3]10'!D53</f>
        <v>0</v>
      </c>
      <c r="E51" s="16">
        <f>'[3]10'!E53</f>
        <v>0</v>
      </c>
      <c r="F51" s="16">
        <f>'[3]10'!F53</f>
        <v>930</v>
      </c>
      <c r="G51" s="16">
        <f>'[3]10'!G53</f>
        <v>0</v>
      </c>
      <c r="H51" s="17">
        <f t="shared" si="27"/>
        <v>1250</v>
      </c>
      <c r="I51" s="15">
        <f>'[3]10'!J53</f>
        <v>285.95999999999998</v>
      </c>
      <c r="J51" s="16">
        <f>'[3]10'!K53</f>
        <v>0</v>
      </c>
      <c r="K51" s="16">
        <f>'[3]10'!L53</f>
        <v>0</v>
      </c>
      <c r="L51" s="16">
        <f>'[3]10'!M53</f>
        <v>0</v>
      </c>
      <c r="M51" s="16">
        <f>'[3]10'!N53</f>
        <v>0</v>
      </c>
      <c r="N51" s="16">
        <f>'[3]10'!O53</f>
        <v>0</v>
      </c>
      <c r="O51" s="17">
        <f t="shared" si="28"/>
        <v>285.95999999999998</v>
      </c>
      <c r="P51" s="18">
        <f>frq!C51</f>
        <v>1</v>
      </c>
      <c r="Q51" s="15">
        <f t="shared" si="29"/>
        <v>285.95999999999998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285.95999999999998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0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0</v>
      </c>
      <c r="AL51" s="8">
        <f t="shared" si="31"/>
        <v>253.95999999999998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253.95999999999998</v>
      </c>
      <c r="AT51" s="8">
        <v>32</v>
      </c>
      <c r="AU51" s="8">
        <v>0</v>
      </c>
      <c r="AW51" s="204">
        <v>32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32</v>
      </c>
      <c r="BD51" s="204">
        <v>0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0</v>
      </c>
      <c r="BL51" s="8">
        <f t="shared" si="21"/>
        <v>32</v>
      </c>
      <c r="BM51" s="8">
        <f t="shared" si="22"/>
        <v>0</v>
      </c>
      <c r="BN51" s="8">
        <f t="shared" si="23"/>
        <v>32</v>
      </c>
      <c r="BO51" s="8">
        <f t="shared" si="24"/>
        <v>0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'[3]10'!B54</f>
        <v>320</v>
      </c>
      <c r="C52" s="16">
        <f>'[3]10'!C54</f>
        <v>0</v>
      </c>
      <c r="D52" s="16">
        <f>'[3]10'!D54</f>
        <v>0</v>
      </c>
      <c r="E52" s="16">
        <f>'[3]10'!E54</f>
        <v>0</v>
      </c>
      <c r="F52" s="16">
        <f>'[3]10'!F54</f>
        <v>930</v>
      </c>
      <c r="G52" s="16">
        <f>'[3]10'!G54</f>
        <v>0</v>
      </c>
      <c r="H52" s="17">
        <f t="shared" si="27"/>
        <v>1250</v>
      </c>
      <c r="I52" s="15">
        <f>'[3]10'!J54</f>
        <v>285.95999999999998</v>
      </c>
      <c r="J52" s="16">
        <f>'[3]10'!K54</f>
        <v>0</v>
      </c>
      <c r="K52" s="16">
        <f>'[3]10'!L54</f>
        <v>0</v>
      </c>
      <c r="L52" s="16">
        <f>'[3]10'!M54</f>
        <v>0</v>
      </c>
      <c r="M52" s="16">
        <f>'[3]10'!N54</f>
        <v>0</v>
      </c>
      <c r="N52" s="16">
        <f>'[3]10'!O54</f>
        <v>0</v>
      </c>
      <c r="O52" s="17">
        <f t="shared" si="28"/>
        <v>285.95999999999998</v>
      </c>
      <c r="P52" s="18">
        <f>frq!C52</f>
        <v>1</v>
      </c>
      <c r="Q52" s="15">
        <f t="shared" si="29"/>
        <v>285.95999999999998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285.95999999999998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0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0</v>
      </c>
      <c r="AL52" s="8">
        <f t="shared" si="31"/>
        <v>253.95999999999998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253.95999999999998</v>
      </c>
      <c r="AT52" s="8">
        <v>32</v>
      </c>
      <c r="AU52" s="8">
        <v>0</v>
      </c>
      <c r="AW52" s="204">
        <v>32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32</v>
      </c>
      <c r="BD52" s="204">
        <v>0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0</v>
      </c>
      <c r="BL52" s="8">
        <f t="shared" si="21"/>
        <v>32</v>
      </c>
      <c r="BM52" s="8">
        <f t="shared" si="22"/>
        <v>0</v>
      </c>
      <c r="BN52" s="8">
        <f t="shared" si="23"/>
        <v>32</v>
      </c>
      <c r="BO52" s="8">
        <f t="shared" si="24"/>
        <v>0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'[3]10'!B55</f>
        <v>320</v>
      </c>
      <c r="C53" s="16">
        <f>'[3]10'!C55</f>
        <v>0</v>
      </c>
      <c r="D53" s="16">
        <f>'[3]10'!D55</f>
        <v>0</v>
      </c>
      <c r="E53" s="16">
        <f>'[3]10'!E55</f>
        <v>0</v>
      </c>
      <c r="F53" s="16">
        <f>'[3]10'!F55</f>
        <v>930</v>
      </c>
      <c r="G53" s="16">
        <f>'[3]10'!G55</f>
        <v>0</v>
      </c>
      <c r="H53" s="17">
        <f t="shared" si="27"/>
        <v>1250</v>
      </c>
      <c r="I53" s="15">
        <f>'[3]10'!J55</f>
        <v>285.95999999999998</v>
      </c>
      <c r="J53" s="16">
        <f>'[3]10'!K55</f>
        <v>0</v>
      </c>
      <c r="K53" s="16">
        <f>'[3]10'!L55</f>
        <v>0</v>
      </c>
      <c r="L53" s="16">
        <f>'[3]10'!M55</f>
        <v>0</v>
      </c>
      <c r="M53" s="16">
        <f>'[3]10'!N55</f>
        <v>0</v>
      </c>
      <c r="N53" s="16">
        <f>'[3]10'!O55</f>
        <v>0</v>
      </c>
      <c r="O53" s="17">
        <f t="shared" si="28"/>
        <v>285.95999999999998</v>
      </c>
      <c r="P53" s="18">
        <f>frq!C53</f>
        <v>1</v>
      </c>
      <c r="Q53" s="15">
        <f t="shared" si="29"/>
        <v>285.95999999999998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285.95999999999998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0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0</v>
      </c>
      <c r="AL53" s="8">
        <f t="shared" si="31"/>
        <v>253.95999999999998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253.95999999999998</v>
      </c>
      <c r="AT53" s="8">
        <v>32</v>
      </c>
      <c r="AU53" s="8">
        <v>0</v>
      </c>
      <c r="AW53" s="204">
        <v>32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32</v>
      </c>
      <c r="BD53" s="204">
        <v>0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0</v>
      </c>
      <c r="BL53" s="8">
        <f t="shared" si="21"/>
        <v>32</v>
      </c>
      <c r="BM53" s="8">
        <f t="shared" si="22"/>
        <v>0</v>
      </c>
      <c r="BN53" s="8">
        <f t="shared" si="23"/>
        <v>32</v>
      </c>
      <c r="BO53" s="8">
        <f t="shared" si="24"/>
        <v>0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'[3]10'!B56</f>
        <v>320</v>
      </c>
      <c r="C54" s="16">
        <f>'[3]10'!C56</f>
        <v>0</v>
      </c>
      <c r="D54" s="16">
        <f>'[3]10'!D56</f>
        <v>0</v>
      </c>
      <c r="E54" s="16">
        <f>'[3]10'!E56</f>
        <v>0</v>
      </c>
      <c r="F54" s="16">
        <f>'[3]10'!F56</f>
        <v>930</v>
      </c>
      <c r="G54" s="16">
        <f>'[3]10'!G56</f>
        <v>0</v>
      </c>
      <c r="H54" s="17">
        <f t="shared" si="27"/>
        <v>1250</v>
      </c>
      <c r="I54" s="15">
        <f>'[3]10'!J56</f>
        <v>285.95999999999998</v>
      </c>
      <c r="J54" s="16">
        <f>'[3]10'!K56</f>
        <v>0</v>
      </c>
      <c r="K54" s="16">
        <f>'[3]10'!L56</f>
        <v>0</v>
      </c>
      <c r="L54" s="16">
        <f>'[3]10'!M56</f>
        <v>0</v>
      </c>
      <c r="M54" s="16">
        <f>'[3]10'!N56</f>
        <v>0</v>
      </c>
      <c r="N54" s="16">
        <f>'[3]10'!O56</f>
        <v>0</v>
      </c>
      <c r="O54" s="17">
        <f t="shared" si="28"/>
        <v>285.95999999999998</v>
      </c>
      <c r="P54" s="18">
        <f>frq!C54</f>
        <v>1</v>
      </c>
      <c r="Q54" s="15">
        <f t="shared" si="29"/>
        <v>285.95999999999998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285.95999999999998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0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0</v>
      </c>
      <c r="AL54" s="8">
        <f t="shared" si="31"/>
        <v>253.95999999999998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253.95999999999998</v>
      </c>
      <c r="AT54" s="8">
        <v>32</v>
      </c>
      <c r="AU54" s="8">
        <v>0</v>
      </c>
      <c r="AW54" s="204">
        <v>32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32</v>
      </c>
      <c r="BD54" s="204">
        <v>0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0</v>
      </c>
      <c r="BL54" s="8">
        <f t="shared" si="21"/>
        <v>32</v>
      </c>
      <c r="BM54" s="8">
        <f t="shared" si="22"/>
        <v>0</v>
      </c>
      <c r="BN54" s="8">
        <f t="shared" si="23"/>
        <v>32</v>
      </c>
      <c r="BO54" s="8">
        <f t="shared" si="24"/>
        <v>0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'[3]10'!B57</f>
        <v>320</v>
      </c>
      <c r="C55" s="16">
        <f>'[3]10'!C57</f>
        <v>0</v>
      </c>
      <c r="D55" s="16">
        <f>'[3]10'!D57</f>
        <v>0</v>
      </c>
      <c r="E55" s="16">
        <f>'[3]10'!E57</f>
        <v>0</v>
      </c>
      <c r="F55" s="16">
        <f>'[3]10'!F57</f>
        <v>930</v>
      </c>
      <c r="G55" s="16">
        <f>'[3]10'!G57</f>
        <v>0</v>
      </c>
      <c r="H55" s="17">
        <f t="shared" si="27"/>
        <v>1250</v>
      </c>
      <c r="I55" s="15">
        <f>'[3]10'!J57</f>
        <v>285.95999999999998</v>
      </c>
      <c r="J55" s="16">
        <f>'[3]10'!K57</f>
        <v>0</v>
      </c>
      <c r="K55" s="16">
        <f>'[3]10'!L57</f>
        <v>0</v>
      </c>
      <c r="L55" s="16">
        <f>'[3]10'!M57</f>
        <v>0</v>
      </c>
      <c r="M55" s="16">
        <f>'[3]10'!N57</f>
        <v>0</v>
      </c>
      <c r="N55" s="16">
        <f>'[3]10'!O57</f>
        <v>0</v>
      </c>
      <c r="O55" s="17">
        <f t="shared" si="28"/>
        <v>285.95999999999998</v>
      </c>
      <c r="P55" s="18">
        <f>frq!C55</f>
        <v>1</v>
      </c>
      <c r="Q55" s="15">
        <f t="shared" si="29"/>
        <v>285.95999999999998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285.95999999999998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0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0</v>
      </c>
      <c r="AL55" s="8">
        <f t="shared" si="31"/>
        <v>253.95999999999998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253.95999999999998</v>
      </c>
      <c r="AT55" s="8">
        <v>32</v>
      </c>
      <c r="AU55" s="8">
        <v>0</v>
      </c>
      <c r="AW55" s="204">
        <v>32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32</v>
      </c>
      <c r="BD55" s="204">
        <v>0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0</v>
      </c>
      <c r="BL55" s="8">
        <f t="shared" si="21"/>
        <v>32</v>
      </c>
      <c r="BM55" s="8">
        <f t="shared" si="22"/>
        <v>0</v>
      </c>
      <c r="BN55" s="8">
        <f t="shared" si="23"/>
        <v>32</v>
      </c>
      <c r="BO55" s="8">
        <f t="shared" si="24"/>
        <v>0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'[3]10'!B58</f>
        <v>320</v>
      </c>
      <c r="C56" s="16">
        <f>'[3]10'!C58</f>
        <v>0</v>
      </c>
      <c r="D56" s="16">
        <f>'[3]10'!D58</f>
        <v>0</v>
      </c>
      <c r="E56" s="16">
        <f>'[3]10'!E58</f>
        <v>0</v>
      </c>
      <c r="F56" s="16">
        <f>'[3]10'!F58</f>
        <v>930</v>
      </c>
      <c r="G56" s="16">
        <f>'[3]10'!G58</f>
        <v>0</v>
      </c>
      <c r="H56" s="17">
        <f t="shared" si="27"/>
        <v>1250</v>
      </c>
      <c r="I56" s="15">
        <f>'[3]10'!J58</f>
        <v>285.95999999999998</v>
      </c>
      <c r="J56" s="16">
        <f>'[3]10'!K58</f>
        <v>0</v>
      </c>
      <c r="K56" s="16">
        <f>'[3]10'!L58</f>
        <v>0</v>
      </c>
      <c r="L56" s="16">
        <f>'[3]10'!M58</f>
        <v>0</v>
      </c>
      <c r="M56" s="16">
        <f>'[3]10'!N58</f>
        <v>0</v>
      </c>
      <c r="N56" s="16">
        <f>'[3]10'!O58</f>
        <v>0</v>
      </c>
      <c r="O56" s="17">
        <f t="shared" si="28"/>
        <v>285.95999999999998</v>
      </c>
      <c r="P56" s="18">
        <f>frq!C56</f>
        <v>1</v>
      </c>
      <c r="Q56" s="15">
        <f t="shared" si="29"/>
        <v>285.95999999999998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285.95999999999998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0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0</v>
      </c>
      <c r="AL56" s="8">
        <f t="shared" si="31"/>
        <v>253.95999999999998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253.95999999999998</v>
      </c>
      <c r="AT56" s="8">
        <v>32</v>
      </c>
      <c r="AU56" s="8">
        <v>0</v>
      </c>
      <c r="AW56" s="204">
        <v>32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32</v>
      </c>
      <c r="BD56" s="204">
        <v>0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0</v>
      </c>
      <c r="BL56" s="8">
        <f t="shared" si="21"/>
        <v>32</v>
      </c>
      <c r="BM56" s="8">
        <f t="shared" si="22"/>
        <v>0</v>
      </c>
      <c r="BN56" s="8">
        <f t="shared" si="23"/>
        <v>32</v>
      </c>
      <c r="BO56" s="8">
        <f t="shared" si="24"/>
        <v>0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'[3]10'!B59</f>
        <v>320</v>
      </c>
      <c r="C57" s="16">
        <f>'[3]10'!C59</f>
        <v>0</v>
      </c>
      <c r="D57" s="16">
        <f>'[3]10'!D59</f>
        <v>0</v>
      </c>
      <c r="E57" s="16">
        <f>'[3]10'!E59</f>
        <v>0</v>
      </c>
      <c r="F57" s="16">
        <f>'[3]10'!F59</f>
        <v>930</v>
      </c>
      <c r="G57" s="16">
        <f>'[3]10'!G59</f>
        <v>0</v>
      </c>
      <c r="H57" s="17">
        <f t="shared" si="27"/>
        <v>1250</v>
      </c>
      <c r="I57" s="15">
        <f>'[3]10'!J59</f>
        <v>285.95999999999998</v>
      </c>
      <c r="J57" s="16">
        <f>'[3]10'!K59</f>
        <v>0</v>
      </c>
      <c r="K57" s="16">
        <f>'[3]10'!L59</f>
        <v>0</v>
      </c>
      <c r="L57" s="16">
        <f>'[3]10'!M59</f>
        <v>0</v>
      </c>
      <c r="M57" s="16">
        <f>'[3]10'!N59</f>
        <v>0</v>
      </c>
      <c r="N57" s="16">
        <f>'[3]10'!O59</f>
        <v>0</v>
      </c>
      <c r="O57" s="17">
        <f t="shared" si="28"/>
        <v>285.95999999999998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285.95999999999998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285.95999999999998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0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0</v>
      </c>
      <c r="AL57" s="8">
        <f t="shared" si="31"/>
        <v>253.95999999999998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253.95999999999998</v>
      </c>
      <c r="AT57" s="8">
        <v>32</v>
      </c>
      <c r="AU57" s="8">
        <v>0</v>
      </c>
      <c r="AW57" s="204">
        <v>32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32</v>
      </c>
      <c r="BD57" s="204">
        <v>0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0</v>
      </c>
      <c r="BL57" s="8">
        <f t="shared" si="21"/>
        <v>32</v>
      </c>
      <c r="BM57" s="8">
        <f t="shared" si="22"/>
        <v>0</v>
      </c>
      <c r="BN57" s="8">
        <f t="shared" si="23"/>
        <v>32</v>
      </c>
      <c r="BO57" s="8">
        <f t="shared" si="24"/>
        <v>0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'[3]10'!B60</f>
        <v>320</v>
      </c>
      <c r="C58" s="16">
        <f>'[3]10'!C60</f>
        <v>0</v>
      </c>
      <c r="D58" s="16">
        <f>'[3]10'!D60</f>
        <v>0</v>
      </c>
      <c r="E58" s="16">
        <f>'[3]10'!E60</f>
        <v>0</v>
      </c>
      <c r="F58" s="16">
        <f>'[3]10'!F60</f>
        <v>930</v>
      </c>
      <c r="G58" s="16">
        <f>'[3]10'!G60</f>
        <v>0</v>
      </c>
      <c r="H58" s="17">
        <f t="shared" si="27"/>
        <v>1250</v>
      </c>
      <c r="I58" s="15">
        <f>'[3]10'!J60</f>
        <v>285.95999999999998</v>
      </c>
      <c r="J58" s="16">
        <f>'[3]10'!K60</f>
        <v>0</v>
      </c>
      <c r="K58" s="16">
        <f>'[3]10'!L60</f>
        <v>0</v>
      </c>
      <c r="L58" s="16">
        <f>'[3]10'!M60</f>
        <v>0</v>
      </c>
      <c r="M58" s="16">
        <f>'[3]10'!N60</f>
        <v>0</v>
      </c>
      <c r="N58" s="16">
        <f>'[3]10'!O60</f>
        <v>0</v>
      </c>
      <c r="O58" s="17">
        <f t="shared" si="28"/>
        <v>285.95999999999998</v>
      </c>
      <c r="P58" s="18">
        <f>frq!C58</f>
        <v>1</v>
      </c>
      <c r="Q58" s="15">
        <f t="shared" si="33"/>
        <v>285.95999999999998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285.95999999999998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0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0</v>
      </c>
      <c r="AL58" s="8">
        <f t="shared" si="31"/>
        <v>253.95999999999998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253.95999999999998</v>
      </c>
      <c r="AT58" s="8">
        <v>32</v>
      </c>
      <c r="AU58" s="8">
        <v>0</v>
      </c>
      <c r="AW58" s="204">
        <v>32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32</v>
      </c>
      <c r="BD58" s="204">
        <v>0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0</v>
      </c>
      <c r="BL58" s="8">
        <f t="shared" si="21"/>
        <v>32</v>
      </c>
      <c r="BM58" s="8">
        <f t="shared" si="22"/>
        <v>0</v>
      </c>
      <c r="BN58" s="8">
        <f t="shared" si="23"/>
        <v>32</v>
      </c>
      <c r="BO58" s="8">
        <f t="shared" si="24"/>
        <v>0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'[3]10'!B61</f>
        <v>320</v>
      </c>
      <c r="C59" s="16">
        <f>'[3]10'!C61</f>
        <v>0</v>
      </c>
      <c r="D59" s="16">
        <f>'[3]10'!D61</f>
        <v>0</v>
      </c>
      <c r="E59" s="16">
        <f>'[3]10'!E61</f>
        <v>0</v>
      </c>
      <c r="F59" s="16">
        <f>'[3]10'!F61</f>
        <v>930</v>
      </c>
      <c r="G59" s="16">
        <f>'[3]10'!G61</f>
        <v>0</v>
      </c>
      <c r="H59" s="17">
        <f t="shared" si="27"/>
        <v>1250</v>
      </c>
      <c r="I59" s="15">
        <f>'[3]10'!J61</f>
        <v>285.95999999999998</v>
      </c>
      <c r="J59" s="16">
        <f>'[3]10'!K61</f>
        <v>0</v>
      </c>
      <c r="K59" s="16">
        <f>'[3]10'!L61</f>
        <v>0</v>
      </c>
      <c r="L59" s="16">
        <f>'[3]10'!M61</f>
        <v>0</v>
      </c>
      <c r="M59" s="16">
        <f>'[3]10'!N61</f>
        <v>0</v>
      </c>
      <c r="N59" s="16">
        <f>'[3]10'!O61</f>
        <v>0</v>
      </c>
      <c r="O59" s="17">
        <f t="shared" si="28"/>
        <v>285.95999999999998</v>
      </c>
      <c r="P59" s="18">
        <f>frq!C59</f>
        <v>1</v>
      </c>
      <c r="Q59" s="15">
        <f t="shared" si="33"/>
        <v>285.95999999999998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285.95999999999998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0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0</v>
      </c>
      <c r="AL59" s="8">
        <f t="shared" si="31"/>
        <v>253.95999999999998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253.95999999999998</v>
      </c>
      <c r="AT59" s="8">
        <v>32</v>
      </c>
      <c r="AU59" s="8">
        <v>0</v>
      </c>
      <c r="AW59" s="204">
        <v>32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32</v>
      </c>
      <c r="BD59" s="204">
        <v>0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0</v>
      </c>
      <c r="BL59" s="8">
        <f t="shared" si="21"/>
        <v>32</v>
      </c>
      <c r="BM59" s="8">
        <f t="shared" si="22"/>
        <v>0</v>
      </c>
      <c r="BN59" s="8">
        <f t="shared" si="23"/>
        <v>32</v>
      </c>
      <c r="BO59" s="8">
        <f t="shared" si="24"/>
        <v>0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'[3]10'!B62</f>
        <v>320</v>
      </c>
      <c r="C60" s="16">
        <f>'[3]10'!C62</f>
        <v>0</v>
      </c>
      <c r="D60" s="16">
        <f>'[3]10'!D62</f>
        <v>0</v>
      </c>
      <c r="E60" s="16">
        <f>'[3]10'!E62</f>
        <v>0</v>
      </c>
      <c r="F60" s="16">
        <f>'[3]10'!F62</f>
        <v>930</v>
      </c>
      <c r="G60" s="16">
        <f>'[3]10'!G62</f>
        <v>0</v>
      </c>
      <c r="H60" s="17">
        <f t="shared" si="27"/>
        <v>1250</v>
      </c>
      <c r="I60" s="15">
        <f>'[3]10'!J62</f>
        <v>285.95999999999998</v>
      </c>
      <c r="J60" s="16">
        <f>'[3]10'!K62</f>
        <v>0</v>
      </c>
      <c r="K60" s="16">
        <f>'[3]10'!L62</f>
        <v>0</v>
      </c>
      <c r="L60" s="16">
        <f>'[3]10'!M62</f>
        <v>0</v>
      </c>
      <c r="M60" s="16">
        <f>'[3]10'!N62</f>
        <v>0</v>
      </c>
      <c r="N60" s="16">
        <f>'[3]10'!O62</f>
        <v>0</v>
      </c>
      <c r="O60" s="17">
        <f t="shared" si="28"/>
        <v>285.95999999999998</v>
      </c>
      <c r="P60" s="18">
        <f>frq!C60</f>
        <v>1</v>
      </c>
      <c r="Q60" s="15">
        <f t="shared" si="33"/>
        <v>285.95999999999998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285.95999999999998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0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0</v>
      </c>
      <c r="AL60" s="8">
        <f t="shared" si="31"/>
        <v>253.95999999999998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253.95999999999998</v>
      </c>
      <c r="AT60" s="8">
        <v>32</v>
      </c>
      <c r="AU60" s="8">
        <v>0</v>
      </c>
      <c r="AW60" s="204">
        <v>32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32</v>
      </c>
      <c r="BD60" s="204">
        <v>0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0</v>
      </c>
      <c r="BL60" s="8">
        <f t="shared" si="21"/>
        <v>32</v>
      </c>
      <c r="BM60" s="8">
        <f t="shared" si="22"/>
        <v>0</v>
      </c>
      <c r="BN60" s="8">
        <f t="shared" si="23"/>
        <v>32</v>
      </c>
      <c r="BO60" s="8">
        <f t="shared" si="24"/>
        <v>0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'[3]10'!B63</f>
        <v>320</v>
      </c>
      <c r="C61" s="16">
        <f>'[3]10'!C63</f>
        <v>0</v>
      </c>
      <c r="D61" s="16">
        <f>'[3]10'!D63</f>
        <v>0</v>
      </c>
      <c r="E61" s="16">
        <f>'[3]10'!E63</f>
        <v>0</v>
      </c>
      <c r="F61" s="16">
        <f>'[3]10'!F63</f>
        <v>930</v>
      </c>
      <c r="G61" s="16">
        <f>'[3]10'!G63</f>
        <v>0</v>
      </c>
      <c r="H61" s="17">
        <f t="shared" si="27"/>
        <v>1250</v>
      </c>
      <c r="I61" s="15">
        <f>'[3]10'!J63</f>
        <v>305</v>
      </c>
      <c r="J61" s="16">
        <f>'[3]10'!K63</f>
        <v>0</v>
      </c>
      <c r="K61" s="16">
        <f>'[3]10'!L63</f>
        <v>0</v>
      </c>
      <c r="L61" s="16">
        <f>'[3]10'!M63</f>
        <v>0</v>
      </c>
      <c r="M61" s="16">
        <f>'[3]10'!N63</f>
        <v>0</v>
      </c>
      <c r="N61" s="16">
        <f>'[3]10'!O63</f>
        <v>0</v>
      </c>
      <c r="O61" s="17">
        <f t="shared" si="28"/>
        <v>305</v>
      </c>
      <c r="P61" s="18">
        <f>frq!C61</f>
        <v>1</v>
      </c>
      <c r="Q61" s="15">
        <f t="shared" si="33"/>
        <v>305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305</v>
      </c>
      <c r="X61" s="8">
        <f t="shared" si="4"/>
        <v>30.7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30.7</v>
      </c>
      <c r="AE61" s="8">
        <f t="shared" si="11"/>
        <v>30.7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30.7</v>
      </c>
      <c r="AL61" s="8">
        <f t="shared" si="31"/>
        <v>243.60000000000002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243.60000000000002</v>
      </c>
      <c r="AT61" s="8">
        <v>30.7</v>
      </c>
      <c r="AU61" s="8">
        <v>30.7</v>
      </c>
      <c r="AW61" s="204">
        <v>30.7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30.7</v>
      </c>
      <c r="BD61" s="204">
        <v>30.7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30.7</v>
      </c>
      <c r="BL61" s="8">
        <f t="shared" si="21"/>
        <v>30.7</v>
      </c>
      <c r="BM61" s="8">
        <f t="shared" si="22"/>
        <v>30.7</v>
      </c>
      <c r="BN61" s="8">
        <f t="shared" si="23"/>
        <v>30.7</v>
      </c>
      <c r="BO61" s="8">
        <f t="shared" si="24"/>
        <v>30.7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'[3]10'!B64</f>
        <v>320</v>
      </c>
      <c r="C62" s="16">
        <f>'[3]10'!C64</f>
        <v>0</v>
      </c>
      <c r="D62" s="16">
        <f>'[3]10'!D64</f>
        <v>0</v>
      </c>
      <c r="E62" s="16">
        <f>'[3]10'!E64</f>
        <v>0</v>
      </c>
      <c r="F62" s="16">
        <f>'[3]10'!F64</f>
        <v>930</v>
      </c>
      <c r="G62" s="16">
        <f>'[3]10'!G64</f>
        <v>0</v>
      </c>
      <c r="H62" s="17">
        <f t="shared" si="27"/>
        <v>1250</v>
      </c>
      <c r="I62" s="15">
        <f>'[3]10'!J64</f>
        <v>305</v>
      </c>
      <c r="J62" s="16">
        <f>'[3]10'!K64</f>
        <v>0</v>
      </c>
      <c r="K62" s="16">
        <f>'[3]10'!L64</f>
        <v>0</v>
      </c>
      <c r="L62" s="16">
        <f>'[3]10'!M64</f>
        <v>0</v>
      </c>
      <c r="M62" s="16">
        <f>'[3]10'!N64</f>
        <v>0</v>
      </c>
      <c r="N62" s="16">
        <f>'[3]10'!O64</f>
        <v>0</v>
      </c>
      <c r="O62" s="17">
        <f t="shared" si="28"/>
        <v>305</v>
      </c>
      <c r="P62" s="18">
        <f>frq!C62</f>
        <v>1</v>
      </c>
      <c r="Q62" s="15">
        <f t="shared" si="33"/>
        <v>305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305</v>
      </c>
      <c r="X62" s="8">
        <f t="shared" si="4"/>
        <v>30.7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30.7</v>
      </c>
      <c r="AE62" s="8">
        <f t="shared" si="11"/>
        <v>30.7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30.7</v>
      </c>
      <c r="AL62" s="8">
        <f t="shared" ref="AL62:AN98" si="35">Q62-X62-AE62</f>
        <v>243.60000000000002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243.60000000000002</v>
      </c>
      <c r="AT62" s="8">
        <v>30.7</v>
      </c>
      <c r="AU62" s="8">
        <v>30.7</v>
      </c>
      <c r="AW62" s="204">
        <v>30.7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30.7</v>
      </c>
      <c r="BD62" s="204">
        <v>30.7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30.7</v>
      </c>
      <c r="BL62" s="8">
        <f t="shared" si="21"/>
        <v>30.7</v>
      </c>
      <c r="BM62" s="8">
        <f t="shared" si="22"/>
        <v>30.7</v>
      </c>
      <c r="BN62" s="8">
        <f t="shared" si="23"/>
        <v>30.7</v>
      </c>
      <c r="BO62" s="8">
        <f t="shared" si="24"/>
        <v>30.7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'[3]10'!B65</f>
        <v>320</v>
      </c>
      <c r="C63" s="16">
        <f>'[3]10'!C65</f>
        <v>0</v>
      </c>
      <c r="D63" s="16">
        <f>'[3]10'!D65</f>
        <v>0</v>
      </c>
      <c r="E63" s="16">
        <f>'[3]10'!E65</f>
        <v>0</v>
      </c>
      <c r="F63" s="16">
        <f>'[3]10'!F65</f>
        <v>930</v>
      </c>
      <c r="G63" s="16">
        <f>'[3]10'!G65</f>
        <v>0</v>
      </c>
      <c r="H63" s="17">
        <f t="shared" si="27"/>
        <v>1250</v>
      </c>
      <c r="I63" s="15">
        <f>'[3]10'!J65</f>
        <v>304</v>
      </c>
      <c r="J63" s="16">
        <f>'[3]10'!K65</f>
        <v>0</v>
      </c>
      <c r="K63" s="16">
        <f>'[3]10'!L65</f>
        <v>0</v>
      </c>
      <c r="L63" s="16">
        <f>'[3]10'!M65</f>
        <v>0</v>
      </c>
      <c r="M63" s="16">
        <f>'[3]10'!N65</f>
        <v>0</v>
      </c>
      <c r="N63" s="16">
        <f>'[3]10'!O65</f>
        <v>0</v>
      </c>
      <c r="O63" s="17">
        <f t="shared" si="28"/>
        <v>304</v>
      </c>
      <c r="P63" s="18">
        <f>frq!C63</f>
        <v>1</v>
      </c>
      <c r="Q63" s="15">
        <f t="shared" si="33"/>
        <v>304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304</v>
      </c>
      <c r="X63" s="8">
        <f t="shared" si="4"/>
        <v>30.6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30.6</v>
      </c>
      <c r="AE63" s="8">
        <f t="shared" si="11"/>
        <v>30.6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30.6</v>
      </c>
      <c r="AL63" s="8">
        <f t="shared" si="35"/>
        <v>242.79999999999998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242.79999999999998</v>
      </c>
      <c r="AT63" s="8">
        <v>30.6</v>
      </c>
      <c r="AU63" s="8">
        <v>30.6</v>
      </c>
      <c r="AW63" s="204">
        <v>30.6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30.6</v>
      </c>
      <c r="BD63" s="204">
        <v>30.6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30.6</v>
      </c>
      <c r="BL63" s="8">
        <f t="shared" si="21"/>
        <v>30.6</v>
      </c>
      <c r="BM63" s="8">
        <f t="shared" si="22"/>
        <v>30.6</v>
      </c>
      <c r="BN63" s="8">
        <f t="shared" si="23"/>
        <v>30.6</v>
      </c>
      <c r="BO63" s="8">
        <f t="shared" si="24"/>
        <v>30.6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'[3]10'!B66</f>
        <v>320</v>
      </c>
      <c r="C64" s="16">
        <f>'[3]10'!C66</f>
        <v>0</v>
      </c>
      <c r="D64" s="16">
        <f>'[3]10'!D66</f>
        <v>0</v>
      </c>
      <c r="E64" s="16">
        <f>'[3]10'!E66</f>
        <v>0</v>
      </c>
      <c r="F64" s="16">
        <f>'[3]10'!F66</f>
        <v>930</v>
      </c>
      <c r="G64" s="16">
        <f>'[3]10'!G66</f>
        <v>0</v>
      </c>
      <c r="H64" s="17">
        <f t="shared" si="27"/>
        <v>1250</v>
      </c>
      <c r="I64" s="15">
        <f>'[3]10'!J66</f>
        <v>304</v>
      </c>
      <c r="J64" s="16">
        <f>'[3]10'!K66</f>
        <v>0</v>
      </c>
      <c r="K64" s="16">
        <f>'[3]10'!L66</f>
        <v>0</v>
      </c>
      <c r="L64" s="16">
        <f>'[3]10'!M66</f>
        <v>0</v>
      </c>
      <c r="M64" s="16">
        <f>'[3]10'!N66</f>
        <v>0</v>
      </c>
      <c r="N64" s="16">
        <f>'[3]10'!O66</f>
        <v>0</v>
      </c>
      <c r="O64" s="17">
        <f t="shared" si="28"/>
        <v>304</v>
      </c>
      <c r="P64" s="18">
        <f>frq!C64</f>
        <v>1</v>
      </c>
      <c r="Q64" s="15">
        <f t="shared" si="33"/>
        <v>304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304</v>
      </c>
      <c r="X64" s="8">
        <f t="shared" si="4"/>
        <v>30.6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30.6</v>
      </c>
      <c r="AE64" s="8">
        <f t="shared" si="11"/>
        <v>30.6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30.6</v>
      </c>
      <c r="AL64" s="8">
        <f t="shared" si="35"/>
        <v>242.79999999999998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242.79999999999998</v>
      </c>
      <c r="AT64" s="8">
        <v>30.6</v>
      </c>
      <c r="AU64" s="8">
        <v>30.6</v>
      </c>
      <c r="AW64" s="204">
        <v>30.6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30.6</v>
      </c>
      <c r="BD64" s="204">
        <v>30.6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30.6</v>
      </c>
      <c r="BL64" s="8">
        <f t="shared" si="21"/>
        <v>30.6</v>
      </c>
      <c r="BM64" s="8">
        <f t="shared" si="22"/>
        <v>30.6</v>
      </c>
      <c r="BN64" s="8">
        <f t="shared" si="23"/>
        <v>30.6</v>
      </c>
      <c r="BO64" s="8">
        <f t="shared" si="24"/>
        <v>30.6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'[3]10'!B67</f>
        <v>320</v>
      </c>
      <c r="C65" s="16">
        <f>'[3]10'!C67</f>
        <v>0</v>
      </c>
      <c r="D65" s="16">
        <f>'[3]10'!D67</f>
        <v>0</v>
      </c>
      <c r="E65" s="16">
        <f>'[3]10'!E67</f>
        <v>0</v>
      </c>
      <c r="F65" s="16">
        <f>'[3]10'!F67</f>
        <v>930</v>
      </c>
      <c r="G65" s="16">
        <f>'[3]10'!G67</f>
        <v>0</v>
      </c>
      <c r="H65" s="17">
        <f t="shared" si="27"/>
        <v>1250</v>
      </c>
      <c r="I65" s="15">
        <f>'[3]10'!J67</f>
        <v>304</v>
      </c>
      <c r="J65" s="16">
        <f>'[3]10'!K67</f>
        <v>0</v>
      </c>
      <c r="K65" s="16">
        <f>'[3]10'!L67</f>
        <v>0</v>
      </c>
      <c r="L65" s="16">
        <f>'[3]10'!M67</f>
        <v>0</v>
      </c>
      <c r="M65" s="16">
        <f>'[3]10'!N67</f>
        <v>0</v>
      </c>
      <c r="N65" s="16">
        <f>'[3]10'!O67</f>
        <v>0</v>
      </c>
      <c r="O65" s="17">
        <f t="shared" si="28"/>
        <v>304</v>
      </c>
      <c r="P65" s="18">
        <f>frq!C65</f>
        <v>1</v>
      </c>
      <c r="Q65" s="15">
        <f t="shared" si="33"/>
        <v>304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304</v>
      </c>
      <c r="X65" s="8">
        <f t="shared" si="4"/>
        <v>30.6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30.6</v>
      </c>
      <c r="AE65" s="8">
        <f t="shared" si="11"/>
        <v>30.6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30.6</v>
      </c>
      <c r="AL65" s="8">
        <f t="shared" si="35"/>
        <v>242.79999999999998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242.79999999999998</v>
      </c>
      <c r="AT65" s="8">
        <v>30.6</v>
      </c>
      <c r="AU65" s="8">
        <v>30.6</v>
      </c>
      <c r="AW65" s="204">
        <v>30.6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30.6</v>
      </c>
      <c r="BD65" s="204">
        <v>30.6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30.6</v>
      </c>
      <c r="BL65" s="8">
        <f t="shared" si="21"/>
        <v>30.6</v>
      </c>
      <c r="BM65" s="8">
        <f t="shared" si="22"/>
        <v>30.6</v>
      </c>
      <c r="BN65" s="8">
        <f t="shared" si="23"/>
        <v>30.6</v>
      </c>
      <c r="BO65" s="8">
        <f t="shared" si="24"/>
        <v>30.6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'[3]10'!B68</f>
        <v>320</v>
      </c>
      <c r="C66" s="16">
        <f>'[3]10'!C68</f>
        <v>0</v>
      </c>
      <c r="D66" s="16">
        <f>'[3]10'!D68</f>
        <v>0</v>
      </c>
      <c r="E66" s="16">
        <f>'[3]10'!E68</f>
        <v>0</v>
      </c>
      <c r="F66" s="16">
        <f>'[3]10'!F68</f>
        <v>930</v>
      </c>
      <c r="G66" s="16">
        <f>'[3]10'!G68</f>
        <v>0</v>
      </c>
      <c r="H66" s="17">
        <f t="shared" si="27"/>
        <v>1250</v>
      </c>
      <c r="I66" s="15">
        <f>'[3]10'!J68</f>
        <v>304</v>
      </c>
      <c r="J66" s="16">
        <f>'[3]10'!K68</f>
        <v>0</v>
      </c>
      <c r="K66" s="16">
        <f>'[3]10'!L68</f>
        <v>0</v>
      </c>
      <c r="L66" s="16">
        <f>'[3]10'!M68</f>
        <v>0</v>
      </c>
      <c r="M66" s="16">
        <f>'[3]10'!N68</f>
        <v>0</v>
      </c>
      <c r="N66" s="16">
        <f>'[3]10'!O68</f>
        <v>0</v>
      </c>
      <c r="O66" s="17">
        <f t="shared" si="28"/>
        <v>304</v>
      </c>
      <c r="P66" s="18">
        <f>frq!C66</f>
        <v>1</v>
      </c>
      <c r="Q66" s="15">
        <f t="shared" si="33"/>
        <v>304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304</v>
      </c>
      <c r="X66" s="8">
        <f t="shared" si="4"/>
        <v>30.6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30.6</v>
      </c>
      <c r="AE66" s="8">
        <f t="shared" si="11"/>
        <v>30.6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30.6</v>
      </c>
      <c r="AL66" s="8">
        <f t="shared" si="35"/>
        <v>242.79999999999998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242.79999999999998</v>
      </c>
      <c r="AT66" s="8">
        <v>30.6</v>
      </c>
      <c r="AU66" s="8">
        <v>30.6</v>
      </c>
      <c r="AW66" s="204">
        <v>30.6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30.6</v>
      </c>
      <c r="BD66" s="204">
        <v>30.6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30.6</v>
      </c>
      <c r="BL66" s="8">
        <f t="shared" si="21"/>
        <v>30.6</v>
      </c>
      <c r="BM66" s="8">
        <f t="shared" si="22"/>
        <v>30.6</v>
      </c>
      <c r="BN66" s="8">
        <f t="shared" si="23"/>
        <v>30.6</v>
      </c>
      <c r="BO66" s="8">
        <f t="shared" si="24"/>
        <v>30.6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'[3]10'!B69</f>
        <v>320</v>
      </c>
      <c r="C67" s="16">
        <f>'[3]10'!C69</f>
        <v>0</v>
      </c>
      <c r="D67" s="16">
        <f>'[3]10'!D69</f>
        <v>0</v>
      </c>
      <c r="E67" s="16">
        <f>'[3]10'!E69</f>
        <v>0</v>
      </c>
      <c r="F67" s="16">
        <f>'[3]10'!F69</f>
        <v>930</v>
      </c>
      <c r="G67" s="16">
        <f>'[3]10'!G69</f>
        <v>0</v>
      </c>
      <c r="H67" s="17">
        <f t="shared" si="27"/>
        <v>1250</v>
      </c>
      <c r="I67" s="15">
        <f>'[3]10'!J69</f>
        <v>304</v>
      </c>
      <c r="J67" s="16">
        <f>'[3]10'!K69</f>
        <v>0</v>
      </c>
      <c r="K67" s="16">
        <f>'[3]10'!L69</f>
        <v>0</v>
      </c>
      <c r="L67" s="16">
        <f>'[3]10'!M69</f>
        <v>0</v>
      </c>
      <c r="M67" s="16">
        <f>'[3]10'!N69</f>
        <v>0</v>
      </c>
      <c r="N67" s="16">
        <f>'[3]10'!O69</f>
        <v>0</v>
      </c>
      <c r="O67" s="17">
        <f t="shared" si="28"/>
        <v>304</v>
      </c>
      <c r="P67" s="18">
        <f>frq!C67</f>
        <v>1</v>
      </c>
      <c r="Q67" s="15">
        <f t="shared" si="33"/>
        <v>304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304</v>
      </c>
      <c r="X67" s="8">
        <f t="shared" si="4"/>
        <v>30.6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30.6</v>
      </c>
      <c r="AE67" s="8">
        <f t="shared" si="11"/>
        <v>30.6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30.6</v>
      </c>
      <c r="AL67" s="8">
        <f t="shared" si="35"/>
        <v>242.79999999999998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242.79999999999998</v>
      </c>
      <c r="AT67" s="8">
        <v>30.6</v>
      </c>
      <c r="AU67" s="8">
        <v>30.6</v>
      </c>
      <c r="AW67" s="204">
        <v>30.6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30.6</v>
      </c>
      <c r="BD67" s="204">
        <v>30.6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30.6</v>
      </c>
      <c r="BL67" s="8">
        <f t="shared" si="21"/>
        <v>30.6</v>
      </c>
      <c r="BM67" s="8">
        <f t="shared" si="22"/>
        <v>30.6</v>
      </c>
      <c r="BN67" s="8">
        <f t="shared" si="23"/>
        <v>30.6</v>
      </c>
      <c r="BO67" s="8">
        <f t="shared" si="24"/>
        <v>30.6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'[3]10'!B70</f>
        <v>320</v>
      </c>
      <c r="C68" s="16">
        <f>'[3]10'!C70</f>
        <v>0</v>
      </c>
      <c r="D68" s="16">
        <f>'[3]10'!D70</f>
        <v>0</v>
      </c>
      <c r="E68" s="16">
        <f>'[3]10'!E70</f>
        <v>0</v>
      </c>
      <c r="F68" s="16">
        <f>'[3]10'!F70</f>
        <v>930</v>
      </c>
      <c r="G68" s="16">
        <f>'[3]10'!G70</f>
        <v>0</v>
      </c>
      <c r="H68" s="17">
        <f t="shared" si="27"/>
        <v>1250</v>
      </c>
      <c r="I68" s="15">
        <f>'[3]10'!J70</f>
        <v>304</v>
      </c>
      <c r="J68" s="16">
        <f>'[3]10'!K70</f>
        <v>0</v>
      </c>
      <c r="K68" s="16">
        <f>'[3]10'!L70</f>
        <v>0</v>
      </c>
      <c r="L68" s="16">
        <f>'[3]10'!M70</f>
        <v>0</v>
      </c>
      <c r="M68" s="16">
        <f>'[3]10'!N70</f>
        <v>0</v>
      </c>
      <c r="N68" s="16">
        <f>'[3]10'!O70</f>
        <v>0</v>
      </c>
      <c r="O68" s="17">
        <f t="shared" si="28"/>
        <v>304</v>
      </c>
      <c r="P68" s="18">
        <f>frq!C68</f>
        <v>1</v>
      </c>
      <c r="Q68" s="15">
        <f t="shared" si="33"/>
        <v>304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304</v>
      </c>
      <c r="X68" s="8">
        <f t="shared" ref="X68:X98" si="36">AW68</f>
        <v>30.6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30.6</v>
      </c>
      <c r="AE68" s="8">
        <f t="shared" ref="AE68:AE98" si="43">BD68</f>
        <v>30.6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30.6</v>
      </c>
      <c r="AL68" s="8">
        <f t="shared" si="35"/>
        <v>242.79999999999998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242.79999999999998</v>
      </c>
      <c r="AT68" s="8">
        <v>30.6</v>
      </c>
      <c r="AU68" s="8">
        <v>30.6</v>
      </c>
      <c r="AW68" s="204">
        <v>30.6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30.6</v>
      </c>
      <c r="BD68" s="204">
        <v>30.6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30.6</v>
      </c>
      <c r="BL68" s="8">
        <f t="shared" ref="BL68:BL98" si="53">AT68</f>
        <v>30.6</v>
      </c>
      <c r="BM68" s="8">
        <f t="shared" ref="BM68:BM98" si="54">AU68</f>
        <v>30.6</v>
      </c>
      <c r="BN68" s="8">
        <f t="shared" ref="BN68:BN98" si="55">BC68</f>
        <v>30.6</v>
      </c>
      <c r="BO68" s="8">
        <f t="shared" ref="BO68:BO98" si="56">BJ68</f>
        <v>30.6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'[3]10'!B71</f>
        <v>320</v>
      </c>
      <c r="C69" s="16">
        <f>'[3]10'!C71</f>
        <v>0</v>
      </c>
      <c r="D69" s="16">
        <f>'[3]10'!D71</f>
        <v>0</v>
      </c>
      <c r="E69" s="16">
        <f>'[3]10'!E71</f>
        <v>0</v>
      </c>
      <c r="F69" s="16">
        <f>'[3]10'!F71</f>
        <v>930</v>
      </c>
      <c r="G69" s="16">
        <f>'[3]10'!G71</f>
        <v>0</v>
      </c>
      <c r="H69" s="17">
        <f t="shared" ref="H69:H98" si="59">SUM(B69:G69)</f>
        <v>1250</v>
      </c>
      <c r="I69" s="15">
        <f>'[3]10'!J71</f>
        <v>304</v>
      </c>
      <c r="J69" s="16">
        <f>'[3]10'!K71</f>
        <v>0</v>
      </c>
      <c r="K69" s="16">
        <f>'[3]10'!L71</f>
        <v>0</v>
      </c>
      <c r="L69" s="16">
        <f>'[3]10'!M71</f>
        <v>0</v>
      </c>
      <c r="M69" s="16">
        <f>'[3]10'!N71</f>
        <v>0</v>
      </c>
      <c r="N69" s="16">
        <f>'[3]10'!O71</f>
        <v>0</v>
      </c>
      <c r="O69" s="17">
        <f t="shared" ref="O69:O98" si="60">SUM(I69:N69)</f>
        <v>304</v>
      </c>
      <c r="P69" s="18">
        <f>frq!C69</f>
        <v>1</v>
      </c>
      <c r="Q69" s="15">
        <f t="shared" si="33"/>
        <v>304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304</v>
      </c>
      <c r="X69" s="8">
        <f t="shared" si="36"/>
        <v>30.6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30.6</v>
      </c>
      <c r="AE69" s="8">
        <f t="shared" si="43"/>
        <v>30.6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30.6</v>
      </c>
      <c r="AL69" s="8">
        <f t="shared" si="35"/>
        <v>242.79999999999998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242.79999999999998</v>
      </c>
      <c r="AT69" s="8">
        <v>30.6</v>
      </c>
      <c r="AU69" s="8">
        <v>30.6</v>
      </c>
      <c r="AW69" s="204">
        <v>30.6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30.6</v>
      </c>
      <c r="BD69" s="204">
        <v>30.6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30.6</v>
      </c>
      <c r="BL69" s="8">
        <f t="shared" si="53"/>
        <v>30.6</v>
      </c>
      <c r="BM69" s="8">
        <f t="shared" si="54"/>
        <v>30.6</v>
      </c>
      <c r="BN69" s="8">
        <f t="shared" si="55"/>
        <v>30.6</v>
      </c>
      <c r="BO69" s="8">
        <f t="shared" si="56"/>
        <v>30.6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'[3]10'!B72</f>
        <v>320</v>
      </c>
      <c r="C70" s="16">
        <f>'[3]10'!C72</f>
        <v>0</v>
      </c>
      <c r="D70" s="16">
        <f>'[3]10'!D72</f>
        <v>0</v>
      </c>
      <c r="E70" s="16">
        <f>'[3]10'!E72</f>
        <v>0</v>
      </c>
      <c r="F70" s="16">
        <f>'[3]10'!F72</f>
        <v>930</v>
      </c>
      <c r="G70" s="16">
        <f>'[3]10'!G72</f>
        <v>0</v>
      </c>
      <c r="H70" s="17">
        <f t="shared" si="59"/>
        <v>1250</v>
      </c>
      <c r="I70" s="15">
        <f>'[3]10'!J72</f>
        <v>304</v>
      </c>
      <c r="J70" s="16">
        <f>'[3]10'!K72</f>
        <v>0</v>
      </c>
      <c r="K70" s="16">
        <f>'[3]10'!L72</f>
        <v>0</v>
      </c>
      <c r="L70" s="16">
        <f>'[3]10'!M72</f>
        <v>0</v>
      </c>
      <c r="M70" s="16">
        <f>'[3]10'!N72</f>
        <v>0</v>
      </c>
      <c r="N70" s="16">
        <f>'[3]10'!O72</f>
        <v>0</v>
      </c>
      <c r="O70" s="17">
        <f t="shared" si="60"/>
        <v>304</v>
      </c>
      <c r="P70" s="18">
        <f>frq!C70</f>
        <v>1</v>
      </c>
      <c r="Q70" s="15">
        <f t="shared" si="33"/>
        <v>304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304</v>
      </c>
      <c r="X70" s="8">
        <f t="shared" si="36"/>
        <v>30.6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30.6</v>
      </c>
      <c r="AE70" s="8">
        <f t="shared" si="43"/>
        <v>30.6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30.6</v>
      </c>
      <c r="AL70" s="8">
        <f t="shared" si="35"/>
        <v>242.79999999999998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242.79999999999998</v>
      </c>
      <c r="AT70" s="8">
        <v>30.6</v>
      </c>
      <c r="AU70" s="8">
        <v>30.6</v>
      </c>
      <c r="AW70" s="204">
        <v>30.6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30.6</v>
      </c>
      <c r="BD70" s="204">
        <v>30.6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30.6</v>
      </c>
      <c r="BL70" s="8">
        <f t="shared" si="53"/>
        <v>30.6</v>
      </c>
      <c r="BM70" s="8">
        <f t="shared" si="54"/>
        <v>30.6</v>
      </c>
      <c r="BN70" s="8">
        <f t="shared" si="55"/>
        <v>30.6</v>
      </c>
      <c r="BO70" s="8">
        <f t="shared" si="56"/>
        <v>30.6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'[3]10'!B73</f>
        <v>320</v>
      </c>
      <c r="C71" s="16">
        <f>'[3]10'!C73</f>
        <v>0</v>
      </c>
      <c r="D71" s="16">
        <f>'[3]10'!D73</f>
        <v>0</v>
      </c>
      <c r="E71" s="16">
        <f>'[3]10'!E73</f>
        <v>0</v>
      </c>
      <c r="F71" s="16">
        <f>'[3]10'!F73</f>
        <v>930</v>
      </c>
      <c r="G71" s="16">
        <f>'[3]10'!G73</f>
        <v>0</v>
      </c>
      <c r="H71" s="17">
        <f t="shared" si="59"/>
        <v>1250</v>
      </c>
      <c r="I71" s="15">
        <f>'[3]10'!J73</f>
        <v>305</v>
      </c>
      <c r="J71" s="16">
        <f>'[3]10'!K73</f>
        <v>0</v>
      </c>
      <c r="K71" s="16">
        <f>'[3]10'!L73</f>
        <v>0</v>
      </c>
      <c r="L71" s="16">
        <f>'[3]10'!M73</f>
        <v>0</v>
      </c>
      <c r="M71" s="16">
        <f>'[3]10'!N73</f>
        <v>0</v>
      </c>
      <c r="N71" s="16">
        <f>'[3]10'!O73</f>
        <v>0</v>
      </c>
      <c r="O71" s="17">
        <f t="shared" si="60"/>
        <v>305</v>
      </c>
      <c r="P71" s="18">
        <f>frq!C71</f>
        <v>1</v>
      </c>
      <c r="Q71" s="15">
        <f t="shared" si="33"/>
        <v>305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305</v>
      </c>
      <c r="X71" s="8">
        <f t="shared" si="36"/>
        <v>30.7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30.7</v>
      </c>
      <c r="AE71" s="8">
        <f t="shared" si="43"/>
        <v>30.7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30.7</v>
      </c>
      <c r="AL71" s="8">
        <f t="shared" si="35"/>
        <v>243.60000000000002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243.60000000000002</v>
      </c>
      <c r="AT71" s="8">
        <v>30.7</v>
      </c>
      <c r="AU71" s="8">
        <v>30.7</v>
      </c>
      <c r="AW71" s="204">
        <v>30.7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30.7</v>
      </c>
      <c r="BD71" s="204">
        <v>30.7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30.7</v>
      </c>
      <c r="BL71" s="8">
        <f t="shared" si="53"/>
        <v>30.7</v>
      </c>
      <c r="BM71" s="8">
        <f t="shared" si="54"/>
        <v>30.7</v>
      </c>
      <c r="BN71" s="8">
        <f t="shared" si="55"/>
        <v>30.7</v>
      </c>
      <c r="BO71" s="8">
        <f t="shared" si="56"/>
        <v>30.7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'[3]10'!B74</f>
        <v>320</v>
      </c>
      <c r="C72" s="16">
        <f>'[3]10'!C74</f>
        <v>0</v>
      </c>
      <c r="D72" s="16">
        <f>'[3]10'!D74</f>
        <v>0</v>
      </c>
      <c r="E72" s="16">
        <f>'[3]10'!E74</f>
        <v>0</v>
      </c>
      <c r="F72" s="16">
        <f>'[3]10'!F74</f>
        <v>930</v>
      </c>
      <c r="G72" s="16">
        <f>'[3]10'!G74</f>
        <v>0</v>
      </c>
      <c r="H72" s="17">
        <f t="shared" si="59"/>
        <v>1250</v>
      </c>
      <c r="I72" s="15">
        <f>'[3]10'!J74</f>
        <v>305</v>
      </c>
      <c r="J72" s="16">
        <f>'[3]10'!K74</f>
        <v>0</v>
      </c>
      <c r="K72" s="16">
        <f>'[3]10'!L74</f>
        <v>0</v>
      </c>
      <c r="L72" s="16">
        <f>'[3]10'!M74</f>
        <v>0</v>
      </c>
      <c r="M72" s="16">
        <f>'[3]10'!N74</f>
        <v>0</v>
      </c>
      <c r="N72" s="16">
        <f>'[3]10'!O74</f>
        <v>0</v>
      </c>
      <c r="O72" s="17">
        <f t="shared" si="60"/>
        <v>305</v>
      </c>
      <c r="P72" s="18">
        <f>frq!C72</f>
        <v>1</v>
      </c>
      <c r="Q72" s="15">
        <f t="shared" si="33"/>
        <v>305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305</v>
      </c>
      <c r="X72" s="8">
        <f t="shared" si="36"/>
        <v>30.7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30.7</v>
      </c>
      <c r="AE72" s="8">
        <f t="shared" si="43"/>
        <v>30.7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30.7</v>
      </c>
      <c r="AL72" s="8">
        <f t="shared" si="35"/>
        <v>243.60000000000002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243.60000000000002</v>
      </c>
      <c r="AT72" s="8">
        <v>30.7</v>
      </c>
      <c r="AU72" s="8">
        <v>30.7</v>
      </c>
      <c r="AW72" s="204">
        <v>30.7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30.7</v>
      </c>
      <c r="BD72" s="204">
        <v>30.7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30.7</v>
      </c>
      <c r="BL72" s="8">
        <f t="shared" si="53"/>
        <v>30.7</v>
      </c>
      <c r="BM72" s="8">
        <f t="shared" si="54"/>
        <v>30.7</v>
      </c>
      <c r="BN72" s="8">
        <f t="shared" si="55"/>
        <v>30.7</v>
      </c>
      <c r="BO72" s="8">
        <f t="shared" si="56"/>
        <v>30.7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'[3]10'!B75</f>
        <v>320</v>
      </c>
      <c r="C73" s="16">
        <f>'[3]10'!C75</f>
        <v>0</v>
      </c>
      <c r="D73" s="16">
        <f>'[3]10'!D75</f>
        <v>0</v>
      </c>
      <c r="E73" s="16">
        <f>'[3]10'!E75</f>
        <v>0</v>
      </c>
      <c r="F73" s="16">
        <f>'[3]10'!F75</f>
        <v>930</v>
      </c>
      <c r="G73" s="16">
        <f>'[3]10'!G75</f>
        <v>0</v>
      </c>
      <c r="H73" s="17">
        <f t="shared" si="59"/>
        <v>1250</v>
      </c>
      <c r="I73" s="15">
        <f>'[3]10'!J75</f>
        <v>305</v>
      </c>
      <c r="J73" s="16">
        <f>'[3]10'!K75</f>
        <v>0</v>
      </c>
      <c r="K73" s="16">
        <f>'[3]10'!L75</f>
        <v>0</v>
      </c>
      <c r="L73" s="16">
        <f>'[3]10'!M75</f>
        <v>0</v>
      </c>
      <c r="M73" s="16">
        <f>'[3]10'!N75</f>
        <v>0</v>
      </c>
      <c r="N73" s="16">
        <f>'[3]10'!O75</f>
        <v>0</v>
      </c>
      <c r="O73" s="17">
        <f t="shared" si="60"/>
        <v>305</v>
      </c>
      <c r="P73" s="18">
        <f>frq!C73</f>
        <v>1</v>
      </c>
      <c r="Q73" s="15">
        <f t="shared" si="33"/>
        <v>305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305</v>
      </c>
      <c r="X73" s="8">
        <f t="shared" si="36"/>
        <v>30.7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30.7</v>
      </c>
      <c r="AE73" s="8">
        <f t="shared" si="43"/>
        <v>30.7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30.7</v>
      </c>
      <c r="AL73" s="8">
        <f t="shared" si="35"/>
        <v>243.60000000000002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243.60000000000002</v>
      </c>
      <c r="AT73" s="8">
        <v>30.7</v>
      </c>
      <c r="AU73" s="8">
        <v>30.7</v>
      </c>
      <c r="AW73" s="204">
        <v>30.7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30.7</v>
      </c>
      <c r="BD73" s="204">
        <v>30.7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30.7</v>
      </c>
      <c r="BL73" s="8">
        <f t="shared" si="53"/>
        <v>30.7</v>
      </c>
      <c r="BM73" s="8">
        <f t="shared" si="54"/>
        <v>30.7</v>
      </c>
      <c r="BN73" s="8">
        <f t="shared" si="55"/>
        <v>30.7</v>
      </c>
      <c r="BO73" s="8">
        <f t="shared" si="56"/>
        <v>30.7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'[3]10'!B76</f>
        <v>320</v>
      </c>
      <c r="C74" s="16">
        <f>'[3]10'!C76</f>
        <v>0</v>
      </c>
      <c r="D74" s="16">
        <f>'[3]10'!D76</f>
        <v>0</v>
      </c>
      <c r="E74" s="16">
        <f>'[3]10'!E76</f>
        <v>0</v>
      </c>
      <c r="F74" s="16">
        <f>'[3]10'!F76</f>
        <v>930</v>
      </c>
      <c r="G74" s="16">
        <f>'[3]10'!G76</f>
        <v>0</v>
      </c>
      <c r="H74" s="17">
        <f t="shared" si="59"/>
        <v>1250</v>
      </c>
      <c r="I74" s="15">
        <f>'[3]10'!J76</f>
        <v>305</v>
      </c>
      <c r="J74" s="16">
        <f>'[3]10'!K76</f>
        <v>0</v>
      </c>
      <c r="K74" s="16">
        <f>'[3]10'!L76</f>
        <v>0</v>
      </c>
      <c r="L74" s="16">
        <f>'[3]10'!M76</f>
        <v>0</v>
      </c>
      <c r="M74" s="16">
        <f>'[3]10'!N76</f>
        <v>0</v>
      </c>
      <c r="N74" s="16">
        <f>'[3]10'!O76</f>
        <v>0</v>
      </c>
      <c r="O74" s="17">
        <f t="shared" si="60"/>
        <v>305</v>
      </c>
      <c r="P74" s="18">
        <f>frq!C74</f>
        <v>1</v>
      </c>
      <c r="Q74" s="15">
        <f t="shared" si="33"/>
        <v>305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305</v>
      </c>
      <c r="X74" s="8">
        <f t="shared" si="36"/>
        <v>30.7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30.7</v>
      </c>
      <c r="AE74" s="8">
        <f t="shared" si="43"/>
        <v>30.7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30.7</v>
      </c>
      <c r="AL74" s="8">
        <f t="shared" si="35"/>
        <v>243.60000000000002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243.60000000000002</v>
      </c>
      <c r="AT74" s="8">
        <v>30.7</v>
      </c>
      <c r="AU74" s="8">
        <v>30.7</v>
      </c>
      <c r="AW74" s="204">
        <v>30.7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30.7</v>
      </c>
      <c r="BD74" s="204">
        <v>30.7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30.7</v>
      </c>
      <c r="BL74" s="8">
        <f t="shared" si="53"/>
        <v>30.7</v>
      </c>
      <c r="BM74" s="8">
        <f t="shared" si="54"/>
        <v>30.7</v>
      </c>
      <c r="BN74" s="8">
        <f t="shared" si="55"/>
        <v>30.7</v>
      </c>
      <c r="BO74" s="8">
        <f t="shared" si="56"/>
        <v>30.7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'[3]10'!B77</f>
        <v>320</v>
      </c>
      <c r="C75" s="16">
        <f>'[3]10'!C77</f>
        <v>0</v>
      </c>
      <c r="D75" s="16">
        <f>'[3]10'!D77</f>
        <v>0</v>
      </c>
      <c r="E75" s="16">
        <f>'[3]10'!E77</f>
        <v>0</v>
      </c>
      <c r="F75" s="16">
        <f>'[3]10'!F77</f>
        <v>950</v>
      </c>
      <c r="G75" s="16">
        <f>'[3]10'!G77</f>
        <v>0</v>
      </c>
      <c r="H75" s="17">
        <f t="shared" si="59"/>
        <v>1270</v>
      </c>
      <c r="I75" s="15">
        <f>'[3]10'!J77</f>
        <v>305</v>
      </c>
      <c r="J75" s="16">
        <f>'[3]10'!K77</f>
        <v>0</v>
      </c>
      <c r="K75" s="16">
        <f>'[3]10'!L77</f>
        <v>0</v>
      </c>
      <c r="L75" s="16">
        <f>'[3]10'!M77</f>
        <v>0</v>
      </c>
      <c r="M75" s="16">
        <f>'[3]10'!N77</f>
        <v>0</v>
      </c>
      <c r="N75" s="16">
        <f>'[3]10'!O77</f>
        <v>0</v>
      </c>
      <c r="O75" s="17">
        <f t="shared" si="60"/>
        <v>305</v>
      </c>
      <c r="P75" s="18">
        <f>frq!C75</f>
        <v>1</v>
      </c>
      <c r="Q75" s="15">
        <f t="shared" si="33"/>
        <v>305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305</v>
      </c>
      <c r="X75" s="8">
        <f t="shared" si="36"/>
        <v>30.7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30.7</v>
      </c>
      <c r="AE75" s="8">
        <f t="shared" si="43"/>
        <v>30.7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30.7</v>
      </c>
      <c r="AL75" s="8">
        <f t="shared" si="35"/>
        <v>243.60000000000002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243.60000000000002</v>
      </c>
      <c r="AT75" s="8">
        <v>30.7</v>
      </c>
      <c r="AU75" s="8">
        <v>30.7</v>
      </c>
      <c r="AW75" s="204">
        <v>30.7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30.7</v>
      </c>
      <c r="BD75" s="204">
        <v>30.7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30.7</v>
      </c>
      <c r="BL75" s="8">
        <f t="shared" si="53"/>
        <v>30.7</v>
      </c>
      <c r="BM75" s="8">
        <f t="shared" si="54"/>
        <v>30.7</v>
      </c>
      <c r="BN75" s="8">
        <f t="shared" si="55"/>
        <v>30.7</v>
      </c>
      <c r="BO75" s="8">
        <f t="shared" si="56"/>
        <v>30.7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'[3]10'!B78</f>
        <v>320</v>
      </c>
      <c r="C76" s="16">
        <f>'[3]10'!C78</f>
        <v>0</v>
      </c>
      <c r="D76" s="16">
        <f>'[3]10'!D78</f>
        <v>0</v>
      </c>
      <c r="E76" s="16">
        <f>'[3]10'!E78</f>
        <v>0</v>
      </c>
      <c r="F76" s="16">
        <f>'[3]10'!F78</f>
        <v>950</v>
      </c>
      <c r="G76" s="16">
        <f>'[3]10'!G78</f>
        <v>0</v>
      </c>
      <c r="H76" s="17">
        <f t="shared" si="59"/>
        <v>1270</v>
      </c>
      <c r="I76" s="15">
        <f>'[3]10'!J78</f>
        <v>305</v>
      </c>
      <c r="J76" s="16">
        <f>'[3]10'!K78</f>
        <v>0</v>
      </c>
      <c r="K76" s="16">
        <f>'[3]10'!L78</f>
        <v>0</v>
      </c>
      <c r="L76" s="16">
        <f>'[3]10'!M78</f>
        <v>0</v>
      </c>
      <c r="M76" s="16">
        <f>'[3]10'!N78</f>
        <v>0</v>
      </c>
      <c r="N76" s="16">
        <f>'[3]10'!O78</f>
        <v>0</v>
      </c>
      <c r="O76" s="17">
        <f t="shared" si="60"/>
        <v>305</v>
      </c>
      <c r="P76" s="18">
        <f>frq!C76</f>
        <v>1</v>
      </c>
      <c r="Q76" s="15">
        <f t="shared" si="33"/>
        <v>305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305</v>
      </c>
      <c r="X76" s="8">
        <f t="shared" si="36"/>
        <v>30.7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30.7</v>
      </c>
      <c r="AE76" s="8">
        <f t="shared" si="43"/>
        <v>30.7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30.7</v>
      </c>
      <c r="AL76" s="8">
        <f t="shared" si="35"/>
        <v>243.60000000000002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243.60000000000002</v>
      </c>
      <c r="AT76" s="8">
        <v>30.7</v>
      </c>
      <c r="AU76" s="8">
        <v>30.7</v>
      </c>
      <c r="AW76" s="204">
        <v>30.7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30.7</v>
      </c>
      <c r="BD76" s="204">
        <v>30.7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30.7</v>
      </c>
      <c r="BL76" s="8">
        <f t="shared" si="53"/>
        <v>30.7</v>
      </c>
      <c r="BM76" s="8">
        <f t="shared" si="54"/>
        <v>30.7</v>
      </c>
      <c r="BN76" s="8">
        <f t="shared" si="55"/>
        <v>30.7</v>
      </c>
      <c r="BO76" s="8">
        <f t="shared" si="56"/>
        <v>30.7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'[3]10'!B79</f>
        <v>320</v>
      </c>
      <c r="C77" s="16">
        <f>'[3]10'!C79</f>
        <v>0</v>
      </c>
      <c r="D77" s="16">
        <f>'[3]10'!D79</f>
        <v>0</v>
      </c>
      <c r="E77" s="16">
        <f>'[3]10'!E79</f>
        <v>0</v>
      </c>
      <c r="F77" s="16">
        <f>'[3]10'!F79</f>
        <v>950</v>
      </c>
      <c r="G77" s="16">
        <f>'[3]10'!G79</f>
        <v>0</v>
      </c>
      <c r="H77" s="17">
        <f t="shared" si="59"/>
        <v>1270</v>
      </c>
      <c r="I77" s="15">
        <f>'[3]10'!J79</f>
        <v>306</v>
      </c>
      <c r="J77" s="16">
        <f>'[3]10'!K79</f>
        <v>0</v>
      </c>
      <c r="K77" s="16">
        <f>'[3]10'!L79</f>
        <v>0</v>
      </c>
      <c r="L77" s="16">
        <f>'[3]10'!M79</f>
        <v>0</v>
      </c>
      <c r="M77" s="16">
        <f>'[3]10'!N79</f>
        <v>0</v>
      </c>
      <c r="N77" s="16">
        <f>'[3]10'!O79</f>
        <v>0</v>
      </c>
      <c r="O77" s="17">
        <f t="shared" si="60"/>
        <v>306</v>
      </c>
      <c r="P77" s="18">
        <f>frq!C77</f>
        <v>1</v>
      </c>
      <c r="Q77" s="15">
        <f t="shared" si="33"/>
        <v>306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306</v>
      </c>
      <c r="X77" s="8">
        <f t="shared" si="36"/>
        <v>30.8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30.8</v>
      </c>
      <c r="AE77" s="8">
        <f t="shared" si="43"/>
        <v>30.8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30.8</v>
      </c>
      <c r="AL77" s="8">
        <f t="shared" si="35"/>
        <v>244.39999999999998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244.39999999999998</v>
      </c>
      <c r="AT77" s="8">
        <v>30.8</v>
      </c>
      <c r="AU77" s="8">
        <v>30.8</v>
      </c>
      <c r="AW77" s="204">
        <v>30.8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30.8</v>
      </c>
      <c r="BD77" s="204">
        <v>30.8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30.8</v>
      </c>
      <c r="BL77" s="8">
        <f t="shared" si="53"/>
        <v>30.8</v>
      </c>
      <c r="BM77" s="8">
        <f t="shared" si="54"/>
        <v>30.8</v>
      </c>
      <c r="BN77" s="8">
        <f t="shared" si="55"/>
        <v>30.8</v>
      </c>
      <c r="BO77" s="8">
        <f t="shared" si="56"/>
        <v>30.8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'[3]10'!B80</f>
        <v>320</v>
      </c>
      <c r="C78" s="16">
        <f>'[3]10'!C80</f>
        <v>0</v>
      </c>
      <c r="D78" s="16">
        <f>'[3]10'!D80</f>
        <v>0</v>
      </c>
      <c r="E78" s="16">
        <f>'[3]10'!E80</f>
        <v>0</v>
      </c>
      <c r="F78" s="16">
        <f>'[3]10'!F80</f>
        <v>950</v>
      </c>
      <c r="G78" s="16">
        <f>'[3]10'!G80</f>
        <v>0</v>
      </c>
      <c r="H78" s="17">
        <f t="shared" si="59"/>
        <v>1270</v>
      </c>
      <c r="I78" s="15">
        <f>'[3]10'!J80</f>
        <v>306</v>
      </c>
      <c r="J78" s="16">
        <f>'[3]10'!K80</f>
        <v>0</v>
      </c>
      <c r="K78" s="16">
        <f>'[3]10'!L80</f>
        <v>0</v>
      </c>
      <c r="L78" s="16">
        <f>'[3]10'!M80</f>
        <v>0</v>
      </c>
      <c r="M78" s="16">
        <f>'[3]10'!N80</f>
        <v>0</v>
      </c>
      <c r="N78" s="16">
        <f>'[3]10'!O80</f>
        <v>0</v>
      </c>
      <c r="O78" s="17">
        <f t="shared" si="60"/>
        <v>306</v>
      </c>
      <c r="P78" s="18">
        <f>frq!C78</f>
        <v>1</v>
      </c>
      <c r="Q78" s="15">
        <f t="shared" si="33"/>
        <v>306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306</v>
      </c>
      <c r="X78" s="8">
        <f t="shared" si="36"/>
        <v>30.8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30.8</v>
      </c>
      <c r="AE78" s="8">
        <f t="shared" si="43"/>
        <v>30.8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30.8</v>
      </c>
      <c r="AL78" s="8">
        <f t="shared" si="35"/>
        <v>244.39999999999998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244.39999999999998</v>
      </c>
      <c r="AT78" s="8">
        <v>30.8</v>
      </c>
      <c r="AU78" s="8">
        <v>30.8</v>
      </c>
      <c r="AW78" s="204">
        <v>30.8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30.8</v>
      </c>
      <c r="BD78" s="204">
        <v>30.8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30.8</v>
      </c>
      <c r="BL78" s="8">
        <f t="shared" si="53"/>
        <v>30.8</v>
      </c>
      <c r="BM78" s="8">
        <f t="shared" si="54"/>
        <v>30.8</v>
      </c>
      <c r="BN78" s="8">
        <f t="shared" si="55"/>
        <v>30.8</v>
      </c>
      <c r="BO78" s="8">
        <f t="shared" si="56"/>
        <v>30.8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'[3]10'!B81</f>
        <v>320</v>
      </c>
      <c r="C79" s="16">
        <f>'[3]10'!C81</f>
        <v>0</v>
      </c>
      <c r="D79" s="16">
        <f>'[3]10'!D81</f>
        <v>0</v>
      </c>
      <c r="E79" s="16">
        <f>'[3]10'!E81</f>
        <v>0</v>
      </c>
      <c r="F79" s="16">
        <f>'[3]10'!F81</f>
        <v>950</v>
      </c>
      <c r="G79" s="16">
        <f>'[3]10'!G81</f>
        <v>0</v>
      </c>
      <c r="H79" s="17">
        <f t="shared" si="59"/>
        <v>1270</v>
      </c>
      <c r="I79" s="15">
        <f>'[3]10'!J81</f>
        <v>306</v>
      </c>
      <c r="J79" s="16">
        <f>'[3]10'!K81</f>
        <v>0</v>
      </c>
      <c r="K79" s="16">
        <f>'[3]10'!L81</f>
        <v>0</v>
      </c>
      <c r="L79" s="16">
        <f>'[3]10'!M81</f>
        <v>0</v>
      </c>
      <c r="M79" s="16">
        <f>'[3]10'!N81</f>
        <v>0</v>
      </c>
      <c r="N79" s="16">
        <f>'[3]10'!O81</f>
        <v>0</v>
      </c>
      <c r="O79" s="17">
        <f t="shared" si="60"/>
        <v>306</v>
      </c>
      <c r="P79" s="18">
        <f>frq!C79</f>
        <v>1</v>
      </c>
      <c r="Q79" s="15">
        <f t="shared" si="33"/>
        <v>306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306</v>
      </c>
      <c r="X79" s="8">
        <f t="shared" si="36"/>
        <v>30.8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30.8</v>
      </c>
      <c r="AE79" s="8">
        <f t="shared" si="43"/>
        <v>30.8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30.8</v>
      </c>
      <c r="AL79" s="8">
        <f t="shared" si="35"/>
        <v>244.39999999999998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244.39999999999998</v>
      </c>
      <c r="AT79" s="8">
        <v>30.8</v>
      </c>
      <c r="AU79" s="8">
        <v>30.8</v>
      </c>
      <c r="AW79" s="204">
        <v>30.8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30.8</v>
      </c>
      <c r="BD79" s="204">
        <v>30.8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30.8</v>
      </c>
      <c r="BL79" s="8">
        <f t="shared" si="53"/>
        <v>30.8</v>
      </c>
      <c r="BM79" s="8">
        <f t="shared" si="54"/>
        <v>30.8</v>
      </c>
      <c r="BN79" s="8">
        <f t="shared" si="55"/>
        <v>30.8</v>
      </c>
      <c r="BO79" s="8">
        <f t="shared" si="56"/>
        <v>30.8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'[3]10'!B82</f>
        <v>320</v>
      </c>
      <c r="C80" s="16">
        <f>'[3]10'!C82</f>
        <v>0</v>
      </c>
      <c r="D80" s="16">
        <f>'[3]10'!D82</f>
        <v>0</v>
      </c>
      <c r="E80" s="16">
        <f>'[3]10'!E82</f>
        <v>0</v>
      </c>
      <c r="F80" s="16">
        <f>'[3]10'!F82</f>
        <v>950</v>
      </c>
      <c r="G80" s="16">
        <f>'[3]10'!G82</f>
        <v>0</v>
      </c>
      <c r="H80" s="17">
        <f t="shared" si="59"/>
        <v>1270</v>
      </c>
      <c r="I80" s="15">
        <f>'[3]10'!J82</f>
        <v>306</v>
      </c>
      <c r="J80" s="16">
        <f>'[3]10'!K82</f>
        <v>0</v>
      </c>
      <c r="K80" s="16">
        <f>'[3]10'!L82</f>
        <v>0</v>
      </c>
      <c r="L80" s="16">
        <f>'[3]10'!M82</f>
        <v>0</v>
      </c>
      <c r="M80" s="16">
        <f>'[3]10'!N82</f>
        <v>0</v>
      </c>
      <c r="N80" s="16">
        <f>'[3]10'!O82</f>
        <v>0</v>
      </c>
      <c r="O80" s="17">
        <f t="shared" si="60"/>
        <v>306</v>
      </c>
      <c r="P80" s="18">
        <f>frq!C80</f>
        <v>1</v>
      </c>
      <c r="Q80" s="15">
        <f t="shared" si="33"/>
        <v>306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306</v>
      </c>
      <c r="X80" s="8">
        <f t="shared" si="36"/>
        <v>30.8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30.8</v>
      </c>
      <c r="AE80" s="8">
        <f t="shared" si="43"/>
        <v>30.8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30.8</v>
      </c>
      <c r="AL80" s="8">
        <f t="shared" si="35"/>
        <v>244.39999999999998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244.39999999999998</v>
      </c>
      <c r="AT80" s="8">
        <v>30.8</v>
      </c>
      <c r="AU80" s="8">
        <v>30.8</v>
      </c>
      <c r="AW80" s="204">
        <v>30.8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30.8</v>
      </c>
      <c r="BD80" s="204">
        <v>30.8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30.8</v>
      </c>
      <c r="BL80" s="8">
        <f t="shared" si="53"/>
        <v>30.8</v>
      </c>
      <c r="BM80" s="8">
        <f t="shared" si="54"/>
        <v>30.8</v>
      </c>
      <c r="BN80" s="8">
        <f t="shared" si="55"/>
        <v>30.8</v>
      </c>
      <c r="BO80" s="8">
        <f t="shared" si="56"/>
        <v>30.8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'[3]10'!B83</f>
        <v>320</v>
      </c>
      <c r="C81" s="16">
        <f>'[3]10'!C83</f>
        <v>0</v>
      </c>
      <c r="D81" s="16">
        <f>'[3]10'!D83</f>
        <v>0</v>
      </c>
      <c r="E81" s="16">
        <f>'[3]10'!E83</f>
        <v>0</v>
      </c>
      <c r="F81" s="16">
        <f>'[3]10'!F83</f>
        <v>950</v>
      </c>
      <c r="G81" s="16">
        <f>'[3]10'!G83</f>
        <v>0</v>
      </c>
      <c r="H81" s="17">
        <f t="shared" si="59"/>
        <v>1270</v>
      </c>
      <c r="I81" s="15">
        <f>'[3]10'!J83</f>
        <v>308</v>
      </c>
      <c r="J81" s="16">
        <f>'[3]10'!K83</f>
        <v>0</v>
      </c>
      <c r="K81" s="16">
        <f>'[3]10'!L83</f>
        <v>0</v>
      </c>
      <c r="L81" s="16">
        <f>'[3]10'!M83</f>
        <v>0</v>
      </c>
      <c r="M81" s="16">
        <f>'[3]10'!N83</f>
        <v>0</v>
      </c>
      <c r="N81" s="16">
        <f>'[3]10'!O83</f>
        <v>0</v>
      </c>
      <c r="O81" s="17">
        <f t="shared" si="60"/>
        <v>308</v>
      </c>
      <c r="P81" s="18">
        <f>frq!C81</f>
        <v>1</v>
      </c>
      <c r="Q81" s="15">
        <f t="shared" si="33"/>
        <v>308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308</v>
      </c>
      <c r="X81" s="8">
        <f t="shared" si="36"/>
        <v>31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31</v>
      </c>
      <c r="AE81" s="8">
        <f t="shared" si="43"/>
        <v>31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31</v>
      </c>
      <c r="AL81" s="8">
        <f t="shared" si="35"/>
        <v>246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246</v>
      </c>
      <c r="AT81" s="8">
        <v>31</v>
      </c>
      <c r="AU81" s="8">
        <v>31</v>
      </c>
      <c r="AW81" s="204">
        <v>31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31</v>
      </c>
      <c r="BD81" s="204">
        <v>31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31</v>
      </c>
      <c r="BL81" s="8">
        <f t="shared" si="53"/>
        <v>31</v>
      </c>
      <c r="BM81" s="8">
        <f t="shared" si="54"/>
        <v>31</v>
      </c>
      <c r="BN81" s="8">
        <f t="shared" si="55"/>
        <v>31</v>
      </c>
      <c r="BO81" s="8">
        <f t="shared" si="56"/>
        <v>31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'[3]10'!B84</f>
        <v>320</v>
      </c>
      <c r="C82" s="16">
        <f>'[3]10'!C84</f>
        <v>0</v>
      </c>
      <c r="D82" s="16">
        <f>'[3]10'!D84</f>
        <v>0</v>
      </c>
      <c r="E82" s="16">
        <f>'[3]10'!E84</f>
        <v>0</v>
      </c>
      <c r="F82" s="16">
        <f>'[3]10'!F84</f>
        <v>950</v>
      </c>
      <c r="G82" s="16">
        <f>'[3]10'!G84</f>
        <v>0</v>
      </c>
      <c r="H82" s="17">
        <f t="shared" si="59"/>
        <v>1270</v>
      </c>
      <c r="I82" s="15">
        <f>'[3]10'!J84</f>
        <v>308</v>
      </c>
      <c r="J82" s="16">
        <f>'[3]10'!K84</f>
        <v>0</v>
      </c>
      <c r="K82" s="16">
        <f>'[3]10'!L84</f>
        <v>0</v>
      </c>
      <c r="L82" s="16">
        <f>'[3]10'!M84</f>
        <v>0</v>
      </c>
      <c r="M82" s="16">
        <f>'[3]10'!N84</f>
        <v>0</v>
      </c>
      <c r="N82" s="16">
        <f>'[3]10'!O84</f>
        <v>0</v>
      </c>
      <c r="O82" s="17">
        <f t="shared" si="60"/>
        <v>308</v>
      </c>
      <c r="P82" s="18">
        <f>frq!C82</f>
        <v>1</v>
      </c>
      <c r="Q82" s="15">
        <f t="shared" si="33"/>
        <v>308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308</v>
      </c>
      <c r="X82" s="8">
        <f t="shared" si="36"/>
        <v>31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31</v>
      </c>
      <c r="AE82" s="8">
        <f t="shared" si="43"/>
        <v>31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31</v>
      </c>
      <c r="AL82" s="8">
        <f t="shared" si="35"/>
        <v>246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246</v>
      </c>
      <c r="AT82" s="8">
        <v>31</v>
      </c>
      <c r="AU82" s="8">
        <v>31</v>
      </c>
      <c r="AW82" s="204">
        <v>31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31</v>
      </c>
      <c r="BD82" s="204">
        <v>31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31</v>
      </c>
      <c r="BL82" s="8">
        <f t="shared" si="53"/>
        <v>31</v>
      </c>
      <c r="BM82" s="8">
        <f t="shared" si="54"/>
        <v>31</v>
      </c>
      <c r="BN82" s="8">
        <f t="shared" si="55"/>
        <v>31</v>
      </c>
      <c r="BO82" s="8">
        <f t="shared" si="56"/>
        <v>31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'[3]10'!B85</f>
        <v>320</v>
      </c>
      <c r="C83" s="16">
        <f>'[3]10'!C85</f>
        <v>0</v>
      </c>
      <c r="D83" s="16">
        <f>'[3]10'!D85</f>
        <v>0</v>
      </c>
      <c r="E83" s="16">
        <f>'[3]10'!E85</f>
        <v>0</v>
      </c>
      <c r="F83" s="16">
        <f>'[3]10'!F85</f>
        <v>950</v>
      </c>
      <c r="G83" s="16">
        <f>'[3]10'!G85</f>
        <v>0</v>
      </c>
      <c r="H83" s="17">
        <f t="shared" si="59"/>
        <v>1270</v>
      </c>
      <c r="I83" s="15">
        <f>'[3]10'!J85</f>
        <v>308</v>
      </c>
      <c r="J83" s="16">
        <f>'[3]10'!K85</f>
        <v>0</v>
      </c>
      <c r="K83" s="16">
        <f>'[3]10'!L85</f>
        <v>0</v>
      </c>
      <c r="L83" s="16">
        <f>'[3]10'!M85</f>
        <v>0</v>
      </c>
      <c r="M83" s="16">
        <f>'[3]10'!N85</f>
        <v>0</v>
      </c>
      <c r="N83" s="16">
        <f>'[3]10'!O85</f>
        <v>0</v>
      </c>
      <c r="O83" s="17">
        <f t="shared" si="60"/>
        <v>308</v>
      </c>
      <c r="P83" s="18">
        <f>frq!C83</f>
        <v>1</v>
      </c>
      <c r="Q83" s="15">
        <f t="shared" si="33"/>
        <v>308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308</v>
      </c>
      <c r="X83" s="8">
        <f t="shared" si="36"/>
        <v>31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31</v>
      </c>
      <c r="AE83" s="8">
        <f t="shared" si="43"/>
        <v>31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31</v>
      </c>
      <c r="AL83" s="8">
        <f t="shared" si="35"/>
        <v>246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246</v>
      </c>
      <c r="AT83" s="8">
        <v>31</v>
      </c>
      <c r="AU83" s="8">
        <v>31</v>
      </c>
      <c r="AW83" s="204">
        <v>31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31</v>
      </c>
      <c r="BD83" s="204">
        <v>31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31</v>
      </c>
      <c r="BL83" s="8">
        <f t="shared" si="53"/>
        <v>31</v>
      </c>
      <c r="BM83" s="8">
        <f t="shared" si="54"/>
        <v>31</v>
      </c>
      <c r="BN83" s="8">
        <f t="shared" si="55"/>
        <v>31</v>
      </c>
      <c r="BO83" s="8">
        <f t="shared" si="56"/>
        <v>31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'[3]10'!B86</f>
        <v>320</v>
      </c>
      <c r="C84" s="16">
        <f>'[3]10'!C86</f>
        <v>0</v>
      </c>
      <c r="D84" s="16">
        <f>'[3]10'!D86</f>
        <v>0</v>
      </c>
      <c r="E84" s="16">
        <f>'[3]10'!E86</f>
        <v>0</v>
      </c>
      <c r="F84" s="16">
        <f>'[3]10'!F86</f>
        <v>950</v>
      </c>
      <c r="G84" s="16">
        <f>'[3]10'!G86</f>
        <v>0</v>
      </c>
      <c r="H84" s="17">
        <f t="shared" si="59"/>
        <v>1270</v>
      </c>
      <c r="I84" s="15">
        <f>'[3]10'!J86</f>
        <v>308</v>
      </c>
      <c r="J84" s="16">
        <f>'[3]10'!K86</f>
        <v>0</v>
      </c>
      <c r="K84" s="16">
        <f>'[3]10'!L86</f>
        <v>0</v>
      </c>
      <c r="L84" s="16">
        <f>'[3]10'!M86</f>
        <v>0</v>
      </c>
      <c r="M84" s="16">
        <f>'[3]10'!N86</f>
        <v>0</v>
      </c>
      <c r="N84" s="16">
        <f>'[3]10'!O86</f>
        <v>0</v>
      </c>
      <c r="O84" s="17">
        <f t="shared" si="60"/>
        <v>308</v>
      </c>
      <c r="P84" s="18">
        <f>frq!C84</f>
        <v>1</v>
      </c>
      <c r="Q84" s="15">
        <f t="shared" si="33"/>
        <v>308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308</v>
      </c>
      <c r="X84" s="8">
        <f t="shared" si="36"/>
        <v>31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31</v>
      </c>
      <c r="AE84" s="8">
        <f t="shared" si="43"/>
        <v>31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31</v>
      </c>
      <c r="AL84" s="8">
        <f t="shared" si="35"/>
        <v>246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246</v>
      </c>
      <c r="AT84" s="8">
        <v>31</v>
      </c>
      <c r="AU84" s="8">
        <v>31</v>
      </c>
      <c r="AW84" s="204">
        <v>31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31</v>
      </c>
      <c r="BD84" s="204">
        <v>31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31</v>
      </c>
      <c r="BL84" s="8">
        <f t="shared" si="53"/>
        <v>31</v>
      </c>
      <c r="BM84" s="8">
        <f t="shared" si="54"/>
        <v>31</v>
      </c>
      <c r="BN84" s="8">
        <f t="shared" si="55"/>
        <v>31</v>
      </c>
      <c r="BO84" s="8">
        <f t="shared" si="56"/>
        <v>31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'[3]10'!B87</f>
        <v>320</v>
      </c>
      <c r="C85" s="16">
        <f>'[3]10'!C87</f>
        <v>0</v>
      </c>
      <c r="D85" s="16">
        <f>'[3]10'!D87</f>
        <v>0</v>
      </c>
      <c r="E85" s="16">
        <f>'[3]10'!E87</f>
        <v>0</v>
      </c>
      <c r="F85" s="16">
        <f>'[3]10'!F87</f>
        <v>950</v>
      </c>
      <c r="G85" s="16">
        <f>'[3]10'!G87</f>
        <v>0</v>
      </c>
      <c r="H85" s="17">
        <f t="shared" si="59"/>
        <v>1270</v>
      </c>
      <c r="I85" s="15">
        <f>'[3]10'!J87</f>
        <v>308</v>
      </c>
      <c r="J85" s="16">
        <f>'[3]10'!K87</f>
        <v>0</v>
      </c>
      <c r="K85" s="16">
        <f>'[3]10'!L87</f>
        <v>0</v>
      </c>
      <c r="L85" s="16">
        <f>'[3]10'!M87</f>
        <v>0</v>
      </c>
      <c r="M85" s="16">
        <f>'[3]10'!N87</f>
        <v>0</v>
      </c>
      <c r="N85" s="16">
        <f>'[3]10'!O87</f>
        <v>0</v>
      </c>
      <c r="O85" s="17">
        <f t="shared" si="60"/>
        <v>308</v>
      </c>
      <c r="P85" s="18">
        <f>frq!C85</f>
        <v>1</v>
      </c>
      <c r="Q85" s="15">
        <f t="shared" si="33"/>
        <v>308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308</v>
      </c>
      <c r="X85" s="8">
        <f t="shared" si="36"/>
        <v>31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31</v>
      </c>
      <c r="AE85" s="8">
        <f t="shared" si="43"/>
        <v>31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31</v>
      </c>
      <c r="AL85" s="8">
        <f t="shared" si="35"/>
        <v>246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246</v>
      </c>
      <c r="AT85" s="8">
        <v>31</v>
      </c>
      <c r="AU85" s="8">
        <v>31</v>
      </c>
      <c r="AW85" s="204">
        <v>31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31</v>
      </c>
      <c r="BD85" s="204">
        <v>31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31</v>
      </c>
      <c r="BL85" s="8">
        <f t="shared" si="53"/>
        <v>31</v>
      </c>
      <c r="BM85" s="8">
        <f t="shared" si="54"/>
        <v>31</v>
      </c>
      <c r="BN85" s="8">
        <f t="shared" si="55"/>
        <v>31</v>
      </c>
      <c r="BO85" s="8">
        <f t="shared" si="56"/>
        <v>31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'[3]10'!B88</f>
        <v>320</v>
      </c>
      <c r="C86" s="16">
        <f>'[3]10'!C88</f>
        <v>0</v>
      </c>
      <c r="D86" s="16">
        <f>'[3]10'!D88</f>
        <v>0</v>
      </c>
      <c r="E86" s="16">
        <f>'[3]10'!E88</f>
        <v>0</v>
      </c>
      <c r="F86" s="16">
        <f>'[3]10'!F88</f>
        <v>950</v>
      </c>
      <c r="G86" s="16">
        <f>'[3]10'!G88</f>
        <v>0</v>
      </c>
      <c r="H86" s="17">
        <f t="shared" si="59"/>
        <v>1270</v>
      </c>
      <c r="I86" s="15">
        <f>'[3]10'!J88</f>
        <v>308</v>
      </c>
      <c r="J86" s="16">
        <f>'[3]10'!K88</f>
        <v>0</v>
      </c>
      <c r="K86" s="16">
        <f>'[3]10'!L88</f>
        <v>0</v>
      </c>
      <c r="L86" s="16">
        <f>'[3]10'!M88</f>
        <v>0</v>
      </c>
      <c r="M86" s="16">
        <f>'[3]10'!N88</f>
        <v>0</v>
      </c>
      <c r="N86" s="16">
        <f>'[3]10'!O88</f>
        <v>0</v>
      </c>
      <c r="O86" s="17">
        <f t="shared" si="60"/>
        <v>308</v>
      </c>
      <c r="P86" s="18">
        <f>frq!C86</f>
        <v>1</v>
      </c>
      <c r="Q86" s="15">
        <f t="shared" si="33"/>
        <v>308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308</v>
      </c>
      <c r="X86" s="8">
        <f t="shared" si="36"/>
        <v>31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31</v>
      </c>
      <c r="AE86" s="8">
        <f t="shared" si="43"/>
        <v>31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31</v>
      </c>
      <c r="AL86" s="8">
        <f t="shared" si="35"/>
        <v>246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246</v>
      </c>
      <c r="AT86" s="8">
        <v>31</v>
      </c>
      <c r="AU86" s="8">
        <v>31</v>
      </c>
      <c r="AW86" s="204">
        <v>31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31</v>
      </c>
      <c r="BD86" s="204">
        <v>31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31</v>
      </c>
      <c r="BL86" s="8">
        <f t="shared" si="53"/>
        <v>31</v>
      </c>
      <c r="BM86" s="8">
        <f t="shared" si="54"/>
        <v>31</v>
      </c>
      <c r="BN86" s="8">
        <f t="shared" si="55"/>
        <v>31</v>
      </c>
      <c r="BO86" s="8">
        <f t="shared" si="56"/>
        <v>31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'[3]10'!B89</f>
        <v>320</v>
      </c>
      <c r="C87" s="16">
        <f>'[3]10'!C89</f>
        <v>0</v>
      </c>
      <c r="D87" s="16">
        <f>'[3]10'!D89</f>
        <v>0</v>
      </c>
      <c r="E87" s="16">
        <f>'[3]10'!E89</f>
        <v>0</v>
      </c>
      <c r="F87" s="16">
        <f>'[3]10'!F89</f>
        <v>950</v>
      </c>
      <c r="G87" s="16">
        <f>'[3]10'!G89</f>
        <v>0</v>
      </c>
      <c r="H87" s="17">
        <f t="shared" si="59"/>
        <v>1270</v>
      </c>
      <c r="I87" s="15">
        <f>'[3]10'!J89</f>
        <v>310</v>
      </c>
      <c r="J87" s="16">
        <f>'[3]10'!K89</f>
        <v>0</v>
      </c>
      <c r="K87" s="16">
        <f>'[3]10'!L89</f>
        <v>0</v>
      </c>
      <c r="L87" s="16">
        <f>'[3]10'!M89</f>
        <v>0</v>
      </c>
      <c r="M87" s="16">
        <f>'[3]10'!N89</f>
        <v>0</v>
      </c>
      <c r="N87" s="16">
        <f>'[3]10'!O89</f>
        <v>0</v>
      </c>
      <c r="O87" s="17">
        <f t="shared" si="60"/>
        <v>310</v>
      </c>
      <c r="P87" s="18">
        <f>frq!C87</f>
        <v>1</v>
      </c>
      <c r="Q87" s="15">
        <f t="shared" si="33"/>
        <v>310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310</v>
      </c>
      <c r="X87" s="8">
        <f t="shared" si="36"/>
        <v>31.2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31.2</v>
      </c>
      <c r="AE87" s="8">
        <f t="shared" si="43"/>
        <v>31.2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31.2</v>
      </c>
      <c r="AL87" s="8">
        <f t="shared" si="35"/>
        <v>247.60000000000002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247.60000000000002</v>
      </c>
      <c r="AT87" s="8">
        <v>31.2</v>
      </c>
      <c r="AU87" s="8">
        <v>31.2</v>
      </c>
      <c r="AW87" s="204">
        <v>31.2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31.2</v>
      </c>
      <c r="BD87" s="204">
        <v>31.2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31.2</v>
      </c>
      <c r="BL87" s="8">
        <f t="shared" si="53"/>
        <v>31.2</v>
      </c>
      <c r="BM87" s="8">
        <f t="shared" si="54"/>
        <v>31.2</v>
      </c>
      <c r="BN87" s="8">
        <f t="shared" si="55"/>
        <v>31.2</v>
      </c>
      <c r="BO87" s="8">
        <f t="shared" si="56"/>
        <v>31.2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'[3]10'!B90</f>
        <v>320</v>
      </c>
      <c r="C88" s="16">
        <f>'[3]10'!C90</f>
        <v>0</v>
      </c>
      <c r="D88" s="16">
        <f>'[3]10'!D90</f>
        <v>0</v>
      </c>
      <c r="E88" s="16">
        <f>'[3]10'!E90</f>
        <v>0</v>
      </c>
      <c r="F88" s="16">
        <f>'[3]10'!F90</f>
        <v>950</v>
      </c>
      <c r="G88" s="16">
        <f>'[3]10'!G90</f>
        <v>0</v>
      </c>
      <c r="H88" s="17">
        <f t="shared" si="59"/>
        <v>1270</v>
      </c>
      <c r="I88" s="15">
        <f>'[3]10'!J90</f>
        <v>310</v>
      </c>
      <c r="J88" s="16">
        <f>'[3]10'!K90</f>
        <v>0</v>
      </c>
      <c r="K88" s="16">
        <f>'[3]10'!L90</f>
        <v>0</v>
      </c>
      <c r="L88" s="16">
        <f>'[3]10'!M90</f>
        <v>0</v>
      </c>
      <c r="M88" s="16">
        <f>'[3]10'!N90</f>
        <v>0</v>
      </c>
      <c r="N88" s="16">
        <f>'[3]10'!O90</f>
        <v>0</v>
      </c>
      <c r="O88" s="17">
        <f t="shared" si="60"/>
        <v>310</v>
      </c>
      <c r="P88" s="18">
        <f>frq!C88</f>
        <v>1</v>
      </c>
      <c r="Q88" s="15">
        <f t="shared" si="33"/>
        <v>310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310</v>
      </c>
      <c r="X88" s="8">
        <f t="shared" si="36"/>
        <v>31.2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31.2</v>
      </c>
      <c r="AE88" s="8">
        <f t="shared" si="43"/>
        <v>31.2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31.2</v>
      </c>
      <c r="AL88" s="8">
        <f t="shared" si="35"/>
        <v>247.60000000000002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247.60000000000002</v>
      </c>
      <c r="AT88" s="8">
        <v>31.2</v>
      </c>
      <c r="AU88" s="8">
        <v>31.2</v>
      </c>
      <c r="AW88" s="204">
        <v>31.2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31.2</v>
      </c>
      <c r="BD88" s="204">
        <v>31.2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31.2</v>
      </c>
      <c r="BL88" s="8">
        <f t="shared" si="53"/>
        <v>31.2</v>
      </c>
      <c r="BM88" s="8">
        <f t="shared" si="54"/>
        <v>31.2</v>
      </c>
      <c r="BN88" s="8">
        <f t="shared" si="55"/>
        <v>31.2</v>
      </c>
      <c r="BO88" s="8">
        <f t="shared" si="56"/>
        <v>31.2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'[3]10'!B91</f>
        <v>320</v>
      </c>
      <c r="C89" s="16">
        <f>'[3]10'!C91</f>
        <v>0</v>
      </c>
      <c r="D89" s="16">
        <f>'[3]10'!D91</f>
        <v>0</v>
      </c>
      <c r="E89" s="16">
        <f>'[3]10'!E91</f>
        <v>0</v>
      </c>
      <c r="F89" s="16">
        <f>'[3]10'!F91</f>
        <v>950</v>
      </c>
      <c r="G89" s="16">
        <f>'[3]10'!G91</f>
        <v>0</v>
      </c>
      <c r="H89" s="17">
        <f t="shared" si="59"/>
        <v>1270</v>
      </c>
      <c r="I89" s="15">
        <f>'[3]10'!J91</f>
        <v>310</v>
      </c>
      <c r="J89" s="16">
        <f>'[3]10'!K91</f>
        <v>0</v>
      </c>
      <c r="K89" s="16">
        <f>'[3]10'!L91</f>
        <v>0</v>
      </c>
      <c r="L89" s="16">
        <f>'[3]10'!M91</f>
        <v>0</v>
      </c>
      <c r="M89" s="16">
        <f>'[3]10'!N91</f>
        <v>0</v>
      </c>
      <c r="N89" s="16">
        <f>'[3]10'!O91</f>
        <v>0</v>
      </c>
      <c r="O89" s="17">
        <f t="shared" si="60"/>
        <v>310</v>
      </c>
      <c r="P89" s="18">
        <f>frq!C89</f>
        <v>1</v>
      </c>
      <c r="Q89" s="15">
        <f t="shared" si="33"/>
        <v>310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310</v>
      </c>
      <c r="X89" s="8">
        <f t="shared" si="36"/>
        <v>31.2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31.2</v>
      </c>
      <c r="AE89" s="8">
        <f t="shared" si="43"/>
        <v>31.2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31.2</v>
      </c>
      <c r="AL89" s="8">
        <f t="shared" si="35"/>
        <v>247.60000000000002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247.60000000000002</v>
      </c>
      <c r="AT89" s="8">
        <v>31.2</v>
      </c>
      <c r="AU89" s="8">
        <v>31.2</v>
      </c>
      <c r="AW89" s="204">
        <v>31.2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31.2</v>
      </c>
      <c r="BD89" s="204">
        <v>31.2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31.2</v>
      </c>
      <c r="BL89" s="8">
        <f t="shared" si="53"/>
        <v>31.2</v>
      </c>
      <c r="BM89" s="8">
        <f t="shared" si="54"/>
        <v>31.2</v>
      </c>
      <c r="BN89" s="8">
        <f t="shared" si="55"/>
        <v>31.2</v>
      </c>
      <c r="BO89" s="8">
        <f t="shared" si="56"/>
        <v>31.2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'[3]10'!B92</f>
        <v>320</v>
      </c>
      <c r="C90" s="16">
        <f>'[3]10'!C92</f>
        <v>0</v>
      </c>
      <c r="D90" s="16">
        <f>'[3]10'!D92</f>
        <v>0</v>
      </c>
      <c r="E90" s="16">
        <f>'[3]10'!E92</f>
        <v>0</v>
      </c>
      <c r="F90" s="16">
        <f>'[3]10'!F92</f>
        <v>950</v>
      </c>
      <c r="G90" s="16">
        <f>'[3]10'!G92</f>
        <v>0</v>
      </c>
      <c r="H90" s="17">
        <f t="shared" si="59"/>
        <v>1270</v>
      </c>
      <c r="I90" s="15">
        <f>'[3]10'!J92</f>
        <v>310</v>
      </c>
      <c r="J90" s="16">
        <f>'[3]10'!K92</f>
        <v>0</v>
      </c>
      <c r="K90" s="16">
        <f>'[3]10'!L92</f>
        <v>0</v>
      </c>
      <c r="L90" s="16">
        <f>'[3]10'!M92</f>
        <v>0</v>
      </c>
      <c r="M90" s="16">
        <f>'[3]10'!N92</f>
        <v>0</v>
      </c>
      <c r="N90" s="16">
        <f>'[3]10'!O92</f>
        <v>0</v>
      </c>
      <c r="O90" s="17">
        <f t="shared" si="60"/>
        <v>310</v>
      </c>
      <c r="P90" s="18">
        <f>frq!C90</f>
        <v>1</v>
      </c>
      <c r="Q90" s="15">
        <f t="shared" si="33"/>
        <v>310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310</v>
      </c>
      <c r="X90" s="8">
        <f t="shared" si="36"/>
        <v>31.2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31.2</v>
      </c>
      <c r="AE90" s="8">
        <f t="shared" si="43"/>
        <v>31.2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31.2</v>
      </c>
      <c r="AL90" s="8">
        <f t="shared" si="35"/>
        <v>247.60000000000002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247.60000000000002</v>
      </c>
      <c r="AT90" s="8">
        <v>31.2</v>
      </c>
      <c r="AU90" s="8">
        <v>31.2</v>
      </c>
      <c r="AW90" s="204">
        <v>31.2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31.2</v>
      </c>
      <c r="BD90" s="204">
        <v>31.2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31.2</v>
      </c>
      <c r="BL90" s="8">
        <f t="shared" si="53"/>
        <v>31.2</v>
      </c>
      <c r="BM90" s="8">
        <f t="shared" si="54"/>
        <v>31.2</v>
      </c>
      <c r="BN90" s="8">
        <f t="shared" si="55"/>
        <v>31.2</v>
      </c>
      <c r="BO90" s="8">
        <f t="shared" si="56"/>
        <v>31.2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'[3]10'!B93</f>
        <v>320</v>
      </c>
      <c r="C91" s="16">
        <f>'[3]10'!C93</f>
        <v>0</v>
      </c>
      <c r="D91" s="16">
        <f>'[3]10'!D93</f>
        <v>0</v>
      </c>
      <c r="E91" s="16">
        <f>'[3]10'!E93</f>
        <v>0</v>
      </c>
      <c r="F91" s="16">
        <f>'[3]10'!F93</f>
        <v>950</v>
      </c>
      <c r="G91" s="16">
        <f>'[3]10'!G93</f>
        <v>0</v>
      </c>
      <c r="H91" s="17">
        <f t="shared" si="59"/>
        <v>1270</v>
      </c>
      <c r="I91" s="15">
        <f>'[3]10'!J93</f>
        <v>312</v>
      </c>
      <c r="J91" s="16">
        <f>'[3]10'!K93</f>
        <v>0</v>
      </c>
      <c r="K91" s="16">
        <f>'[3]10'!L93</f>
        <v>0</v>
      </c>
      <c r="L91" s="16">
        <f>'[3]10'!M93</f>
        <v>0</v>
      </c>
      <c r="M91" s="16">
        <f>'[3]10'!N93</f>
        <v>0</v>
      </c>
      <c r="N91" s="16">
        <f>'[3]10'!O93</f>
        <v>0</v>
      </c>
      <c r="O91" s="17">
        <f t="shared" si="60"/>
        <v>312</v>
      </c>
      <c r="P91" s="18">
        <f>frq!C91</f>
        <v>1</v>
      </c>
      <c r="Q91" s="15">
        <f t="shared" si="33"/>
        <v>312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312</v>
      </c>
      <c r="X91" s="8">
        <f t="shared" si="36"/>
        <v>31.4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31.4</v>
      </c>
      <c r="AE91" s="8">
        <f t="shared" si="43"/>
        <v>31.4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31.4</v>
      </c>
      <c r="AL91" s="8">
        <f t="shared" si="35"/>
        <v>249.20000000000002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249.20000000000002</v>
      </c>
      <c r="AT91" s="8">
        <v>31.4</v>
      </c>
      <c r="AU91" s="8">
        <v>31.4</v>
      </c>
      <c r="AW91" s="204">
        <v>31.4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31.4</v>
      </c>
      <c r="BD91" s="204">
        <v>31.4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31.4</v>
      </c>
      <c r="BL91" s="8">
        <f t="shared" si="53"/>
        <v>31.4</v>
      </c>
      <c r="BM91" s="8">
        <f t="shared" si="54"/>
        <v>31.4</v>
      </c>
      <c r="BN91" s="8">
        <f t="shared" si="55"/>
        <v>31.4</v>
      </c>
      <c r="BO91" s="8">
        <f t="shared" si="56"/>
        <v>31.4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'[3]10'!B94</f>
        <v>320</v>
      </c>
      <c r="C92" s="16">
        <f>'[3]10'!C94</f>
        <v>0</v>
      </c>
      <c r="D92" s="16">
        <f>'[3]10'!D94</f>
        <v>0</v>
      </c>
      <c r="E92" s="16">
        <f>'[3]10'!E94</f>
        <v>0</v>
      </c>
      <c r="F92" s="16">
        <f>'[3]10'!F94</f>
        <v>950</v>
      </c>
      <c r="G92" s="16">
        <f>'[3]10'!G94</f>
        <v>0</v>
      </c>
      <c r="H92" s="17">
        <f t="shared" si="59"/>
        <v>1270</v>
      </c>
      <c r="I92" s="15">
        <f>'[3]10'!J94</f>
        <v>312</v>
      </c>
      <c r="J92" s="16">
        <f>'[3]10'!K94</f>
        <v>0</v>
      </c>
      <c r="K92" s="16">
        <f>'[3]10'!L94</f>
        <v>0</v>
      </c>
      <c r="L92" s="16">
        <f>'[3]10'!M94</f>
        <v>0</v>
      </c>
      <c r="M92" s="16">
        <f>'[3]10'!N94</f>
        <v>0</v>
      </c>
      <c r="N92" s="16">
        <f>'[3]10'!O94</f>
        <v>0</v>
      </c>
      <c r="O92" s="17">
        <f t="shared" si="60"/>
        <v>312</v>
      </c>
      <c r="P92" s="18">
        <f>frq!C92</f>
        <v>1</v>
      </c>
      <c r="Q92" s="15">
        <f t="shared" si="33"/>
        <v>312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312</v>
      </c>
      <c r="X92" s="8">
        <f t="shared" si="36"/>
        <v>31.4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31.4</v>
      </c>
      <c r="AE92" s="8">
        <f t="shared" si="43"/>
        <v>31.4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31.4</v>
      </c>
      <c r="AL92" s="8">
        <f t="shared" si="35"/>
        <v>249.20000000000002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249.20000000000002</v>
      </c>
      <c r="AT92" s="8">
        <v>31.4</v>
      </c>
      <c r="AU92" s="8">
        <v>31.4</v>
      </c>
      <c r="AW92" s="204">
        <v>31.4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31.4</v>
      </c>
      <c r="BD92" s="204">
        <v>31.4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31.4</v>
      </c>
      <c r="BL92" s="8">
        <f t="shared" si="53"/>
        <v>31.4</v>
      </c>
      <c r="BM92" s="8">
        <f t="shared" si="54"/>
        <v>31.4</v>
      </c>
      <c r="BN92" s="8">
        <f t="shared" si="55"/>
        <v>31.4</v>
      </c>
      <c r="BO92" s="8">
        <f t="shared" si="56"/>
        <v>31.4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'[3]10'!B95</f>
        <v>320</v>
      </c>
      <c r="C93" s="16">
        <f>'[3]10'!C95</f>
        <v>0</v>
      </c>
      <c r="D93" s="16">
        <f>'[3]10'!D95</f>
        <v>0</v>
      </c>
      <c r="E93" s="16">
        <f>'[3]10'!E95</f>
        <v>0</v>
      </c>
      <c r="F93" s="16">
        <f>'[3]10'!F95</f>
        <v>950</v>
      </c>
      <c r="G93" s="16">
        <f>'[3]10'!G95</f>
        <v>0</v>
      </c>
      <c r="H93" s="17">
        <f t="shared" si="59"/>
        <v>1270</v>
      </c>
      <c r="I93" s="15">
        <f>'[3]10'!J95</f>
        <v>312</v>
      </c>
      <c r="J93" s="16">
        <f>'[3]10'!K95</f>
        <v>0</v>
      </c>
      <c r="K93" s="16">
        <f>'[3]10'!L95</f>
        <v>0</v>
      </c>
      <c r="L93" s="16">
        <f>'[3]10'!M95</f>
        <v>0</v>
      </c>
      <c r="M93" s="16">
        <f>'[3]10'!N95</f>
        <v>0</v>
      </c>
      <c r="N93" s="16">
        <f>'[3]10'!O95</f>
        <v>0</v>
      </c>
      <c r="O93" s="17">
        <f t="shared" si="60"/>
        <v>312</v>
      </c>
      <c r="P93" s="18">
        <f>frq!C93</f>
        <v>1</v>
      </c>
      <c r="Q93" s="15">
        <f t="shared" si="33"/>
        <v>312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312</v>
      </c>
      <c r="X93" s="8">
        <f t="shared" si="36"/>
        <v>31.4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31.4</v>
      </c>
      <c r="AE93" s="8">
        <f t="shared" si="43"/>
        <v>31.4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31.4</v>
      </c>
      <c r="AL93" s="8">
        <f t="shared" si="35"/>
        <v>249.20000000000002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249.20000000000002</v>
      </c>
      <c r="AT93" s="8">
        <v>31.4</v>
      </c>
      <c r="AU93" s="8">
        <v>31.4</v>
      </c>
      <c r="AW93" s="204">
        <v>31.4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31.4</v>
      </c>
      <c r="BD93" s="204">
        <v>31.4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31.4</v>
      </c>
      <c r="BL93" s="8">
        <f t="shared" si="53"/>
        <v>31.4</v>
      </c>
      <c r="BM93" s="8">
        <f t="shared" si="54"/>
        <v>31.4</v>
      </c>
      <c r="BN93" s="8">
        <f t="shared" si="55"/>
        <v>31.4</v>
      </c>
      <c r="BO93" s="8">
        <f t="shared" si="56"/>
        <v>31.4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'[3]10'!B96</f>
        <v>320</v>
      </c>
      <c r="C94" s="16">
        <f>'[3]10'!C96</f>
        <v>0</v>
      </c>
      <c r="D94" s="16">
        <f>'[3]10'!D96</f>
        <v>0</v>
      </c>
      <c r="E94" s="16">
        <f>'[3]10'!E96</f>
        <v>0</v>
      </c>
      <c r="F94" s="16">
        <f>'[3]10'!F96</f>
        <v>950</v>
      </c>
      <c r="G94" s="16">
        <f>'[3]10'!G96</f>
        <v>0</v>
      </c>
      <c r="H94" s="17">
        <f t="shared" si="59"/>
        <v>1270</v>
      </c>
      <c r="I94" s="15">
        <f>'[3]10'!J96</f>
        <v>312</v>
      </c>
      <c r="J94" s="16">
        <f>'[3]10'!K96</f>
        <v>0</v>
      </c>
      <c r="K94" s="16">
        <f>'[3]10'!L96</f>
        <v>0</v>
      </c>
      <c r="L94" s="16">
        <f>'[3]10'!M96</f>
        <v>0</v>
      </c>
      <c r="M94" s="16">
        <f>'[3]10'!N96</f>
        <v>0</v>
      </c>
      <c r="N94" s="16">
        <f>'[3]10'!O96</f>
        <v>0</v>
      </c>
      <c r="O94" s="17">
        <f t="shared" si="60"/>
        <v>312</v>
      </c>
      <c r="P94" s="18">
        <f>frq!C94</f>
        <v>1</v>
      </c>
      <c r="Q94" s="15">
        <f t="shared" si="33"/>
        <v>312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312</v>
      </c>
      <c r="X94" s="8">
        <f t="shared" si="36"/>
        <v>31.4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31.4</v>
      </c>
      <c r="AE94" s="8">
        <f t="shared" si="43"/>
        <v>31.4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31.4</v>
      </c>
      <c r="AL94" s="8">
        <f t="shared" si="35"/>
        <v>249.20000000000002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249.20000000000002</v>
      </c>
      <c r="AT94" s="8">
        <v>31.4</v>
      </c>
      <c r="AU94" s="8">
        <v>31.4</v>
      </c>
      <c r="AW94" s="204">
        <v>31.4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31.4</v>
      </c>
      <c r="BD94" s="204">
        <v>31.4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31.4</v>
      </c>
      <c r="BL94" s="8">
        <f t="shared" si="53"/>
        <v>31.4</v>
      </c>
      <c r="BM94" s="8">
        <f t="shared" si="54"/>
        <v>31.4</v>
      </c>
      <c r="BN94" s="8">
        <f t="shared" si="55"/>
        <v>31.4</v>
      </c>
      <c r="BO94" s="8">
        <f t="shared" si="56"/>
        <v>31.4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'[3]10'!B97</f>
        <v>320</v>
      </c>
      <c r="C95" s="16">
        <f>'[3]10'!C97</f>
        <v>0</v>
      </c>
      <c r="D95" s="16">
        <f>'[3]10'!D97</f>
        <v>0</v>
      </c>
      <c r="E95" s="16">
        <f>'[3]10'!E97</f>
        <v>0</v>
      </c>
      <c r="F95" s="16">
        <f>'[3]10'!F97</f>
        <v>950</v>
      </c>
      <c r="G95" s="16">
        <f>'[3]10'!G97</f>
        <v>0</v>
      </c>
      <c r="H95" s="17">
        <f t="shared" si="59"/>
        <v>1270</v>
      </c>
      <c r="I95" s="15">
        <f>'[3]10'!J97</f>
        <v>313</v>
      </c>
      <c r="J95" s="16">
        <f>'[3]10'!K97</f>
        <v>0</v>
      </c>
      <c r="K95" s="16">
        <f>'[3]10'!L97</f>
        <v>0</v>
      </c>
      <c r="L95" s="16">
        <f>'[3]10'!M97</f>
        <v>0</v>
      </c>
      <c r="M95" s="16">
        <f>'[3]10'!N97</f>
        <v>0</v>
      </c>
      <c r="N95" s="16">
        <f>'[3]10'!O97</f>
        <v>0</v>
      </c>
      <c r="O95" s="17">
        <f t="shared" si="60"/>
        <v>313</v>
      </c>
      <c r="P95" s="18">
        <f>frq!C95</f>
        <v>1</v>
      </c>
      <c r="Q95" s="15">
        <f t="shared" si="33"/>
        <v>313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313</v>
      </c>
      <c r="X95" s="8">
        <f t="shared" si="36"/>
        <v>31.5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31.5</v>
      </c>
      <c r="AE95" s="8">
        <f t="shared" si="43"/>
        <v>31.5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31.5</v>
      </c>
      <c r="AL95" s="8">
        <f t="shared" si="35"/>
        <v>250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250</v>
      </c>
      <c r="AT95" s="8">
        <v>31.5</v>
      </c>
      <c r="AU95" s="8">
        <v>31.5</v>
      </c>
      <c r="AW95" s="204">
        <v>31.5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31.5</v>
      </c>
      <c r="BD95" s="204">
        <v>31.5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31.5</v>
      </c>
      <c r="BL95" s="8">
        <f t="shared" si="53"/>
        <v>31.5</v>
      </c>
      <c r="BM95" s="8">
        <f t="shared" si="54"/>
        <v>31.5</v>
      </c>
      <c r="BN95" s="8">
        <f t="shared" si="55"/>
        <v>31.5</v>
      </c>
      <c r="BO95" s="8">
        <f t="shared" si="56"/>
        <v>31.5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'[3]10'!B98</f>
        <v>320</v>
      </c>
      <c r="C96" s="16">
        <f>'[3]10'!C98</f>
        <v>0</v>
      </c>
      <c r="D96" s="16">
        <f>'[3]10'!D98</f>
        <v>0</v>
      </c>
      <c r="E96" s="16">
        <f>'[3]10'!E98</f>
        <v>0</v>
      </c>
      <c r="F96" s="16">
        <f>'[3]10'!F98</f>
        <v>950</v>
      </c>
      <c r="G96" s="16">
        <f>'[3]10'!G98</f>
        <v>0</v>
      </c>
      <c r="H96" s="17">
        <f t="shared" si="59"/>
        <v>1270</v>
      </c>
      <c r="I96" s="15">
        <f>'[3]10'!J98</f>
        <v>313</v>
      </c>
      <c r="J96" s="16">
        <f>'[3]10'!K98</f>
        <v>0</v>
      </c>
      <c r="K96" s="16">
        <f>'[3]10'!L98</f>
        <v>0</v>
      </c>
      <c r="L96" s="16">
        <f>'[3]10'!M98</f>
        <v>0</v>
      </c>
      <c r="M96" s="16">
        <f>'[3]10'!N98</f>
        <v>0</v>
      </c>
      <c r="N96" s="16">
        <f>'[3]10'!O98</f>
        <v>0</v>
      </c>
      <c r="O96" s="17">
        <f t="shared" si="60"/>
        <v>313</v>
      </c>
      <c r="P96" s="18">
        <f>frq!C96</f>
        <v>1</v>
      </c>
      <c r="Q96" s="15">
        <f t="shared" si="33"/>
        <v>313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313</v>
      </c>
      <c r="X96" s="8">
        <f t="shared" si="36"/>
        <v>31.5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31.5</v>
      </c>
      <c r="AE96" s="8">
        <f t="shared" si="43"/>
        <v>31.5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31.5</v>
      </c>
      <c r="AL96" s="8">
        <f t="shared" si="35"/>
        <v>250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250</v>
      </c>
      <c r="AT96" s="8">
        <v>31.5</v>
      </c>
      <c r="AU96" s="8">
        <v>31.5</v>
      </c>
      <c r="AW96" s="204">
        <v>31.5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31.5</v>
      </c>
      <c r="BD96" s="204">
        <v>31.5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31.5</v>
      </c>
      <c r="BL96" s="8">
        <f t="shared" si="53"/>
        <v>31.5</v>
      </c>
      <c r="BM96" s="8">
        <f t="shared" si="54"/>
        <v>31.5</v>
      </c>
      <c r="BN96" s="8">
        <f t="shared" si="55"/>
        <v>31.5</v>
      </c>
      <c r="BO96" s="8">
        <f t="shared" si="56"/>
        <v>31.5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'[3]10'!B99</f>
        <v>320</v>
      </c>
      <c r="C97" s="16">
        <f>'[3]10'!C99</f>
        <v>0</v>
      </c>
      <c r="D97" s="16">
        <f>'[3]10'!D99</f>
        <v>0</v>
      </c>
      <c r="E97" s="16">
        <f>'[3]10'!E99</f>
        <v>0</v>
      </c>
      <c r="F97" s="16">
        <f>'[3]10'!F99</f>
        <v>950</v>
      </c>
      <c r="G97" s="16">
        <f>'[3]10'!G99</f>
        <v>0</v>
      </c>
      <c r="H97" s="17">
        <f t="shared" si="59"/>
        <v>1270</v>
      </c>
      <c r="I97" s="15">
        <f>'[3]10'!J99</f>
        <v>313</v>
      </c>
      <c r="J97" s="16">
        <f>'[3]10'!K99</f>
        <v>0</v>
      </c>
      <c r="K97" s="16">
        <f>'[3]10'!L99</f>
        <v>0</v>
      </c>
      <c r="L97" s="16">
        <f>'[3]10'!M99</f>
        <v>0</v>
      </c>
      <c r="M97" s="16">
        <f>'[3]10'!N99</f>
        <v>0</v>
      </c>
      <c r="N97" s="16">
        <f>'[3]10'!O99</f>
        <v>0</v>
      </c>
      <c r="O97" s="17">
        <f t="shared" si="60"/>
        <v>313</v>
      </c>
      <c r="P97" s="18">
        <f>frq!C97</f>
        <v>1</v>
      </c>
      <c r="Q97" s="15">
        <f t="shared" si="33"/>
        <v>313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313</v>
      </c>
      <c r="X97" s="8">
        <f t="shared" si="36"/>
        <v>31.5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31.5</v>
      </c>
      <c r="AE97" s="8">
        <f t="shared" si="43"/>
        <v>31.5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31.5</v>
      </c>
      <c r="AL97" s="8">
        <f t="shared" si="35"/>
        <v>250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250</v>
      </c>
      <c r="AT97" s="8">
        <v>31.5</v>
      </c>
      <c r="AU97" s="8">
        <v>31.5</v>
      </c>
      <c r="AW97" s="204">
        <v>31.5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31.5</v>
      </c>
      <c r="BD97" s="204">
        <v>31.5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31.5</v>
      </c>
      <c r="BL97" s="8">
        <f t="shared" si="53"/>
        <v>31.5</v>
      </c>
      <c r="BM97" s="8">
        <f t="shared" si="54"/>
        <v>31.5</v>
      </c>
      <c r="BN97" s="8">
        <f t="shared" si="55"/>
        <v>31.5</v>
      </c>
      <c r="BO97" s="8">
        <f t="shared" si="56"/>
        <v>31.5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'[3]10'!B100</f>
        <v>320</v>
      </c>
      <c r="C98" s="16">
        <f>'[3]10'!C100</f>
        <v>0</v>
      </c>
      <c r="D98" s="16">
        <f>'[3]10'!D100</f>
        <v>0</v>
      </c>
      <c r="E98" s="16">
        <f>'[3]10'!E100</f>
        <v>0</v>
      </c>
      <c r="F98" s="16">
        <f>'[3]10'!F100</f>
        <v>950</v>
      </c>
      <c r="G98" s="16">
        <f>'[3]10'!G100</f>
        <v>0</v>
      </c>
      <c r="H98" s="17">
        <f t="shared" si="59"/>
        <v>1270</v>
      </c>
      <c r="I98" s="15">
        <f>'[3]10'!J100</f>
        <v>313</v>
      </c>
      <c r="J98" s="16">
        <f>'[3]10'!K100</f>
        <v>0</v>
      </c>
      <c r="K98" s="16">
        <f>'[3]10'!L100</f>
        <v>0</v>
      </c>
      <c r="L98" s="16">
        <f>'[3]10'!M100</f>
        <v>0</v>
      </c>
      <c r="M98" s="16">
        <f>'[3]10'!N100</f>
        <v>0</v>
      </c>
      <c r="N98" s="16">
        <f>'[3]10'!O100</f>
        <v>0</v>
      </c>
      <c r="O98" s="17">
        <f t="shared" si="60"/>
        <v>313</v>
      </c>
      <c r="P98" s="18">
        <f>frq!C98</f>
        <v>1</v>
      </c>
      <c r="Q98" s="15">
        <f t="shared" si="33"/>
        <v>313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313</v>
      </c>
      <c r="X98" s="8">
        <f t="shared" si="36"/>
        <v>31.5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31.5</v>
      </c>
      <c r="AE98" s="8">
        <f t="shared" si="43"/>
        <v>31.5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31.5</v>
      </c>
      <c r="AL98" s="8">
        <f t="shared" si="35"/>
        <v>250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250</v>
      </c>
      <c r="AT98" s="8">
        <v>31.5</v>
      </c>
      <c r="AU98" s="8">
        <v>31.5</v>
      </c>
      <c r="AW98" s="204">
        <v>31.5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31.5</v>
      </c>
      <c r="BD98" s="204">
        <v>31.5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31.5</v>
      </c>
      <c r="BL98" s="8">
        <f t="shared" si="53"/>
        <v>31.5</v>
      </c>
      <c r="BM98" s="8">
        <f t="shared" si="54"/>
        <v>31.5</v>
      </c>
      <c r="BN98" s="8">
        <f t="shared" si="55"/>
        <v>31.5</v>
      </c>
      <c r="BO98" s="8">
        <f t="shared" si="56"/>
        <v>31.5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22.68</v>
      </c>
      <c r="G99" s="15">
        <f t="shared" si="62"/>
        <v>0</v>
      </c>
      <c r="H99" s="15">
        <f t="shared" si="62"/>
        <v>30.36</v>
      </c>
      <c r="I99" s="15">
        <f t="shared" si="62"/>
        <v>7.3257707499999967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7.3257707499999967</v>
      </c>
      <c r="P99" s="15">
        <f t="shared" si="62"/>
        <v>2.4E-2</v>
      </c>
      <c r="Q99" s="15">
        <f t="shared" si="62"/>
        <v>7.3257707499999967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7.3257707499999967</v>
      </c>
      <c r="X99" s="15">
        <f t="shared" si="62"/>
        <v>0.7556499999999996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0.7556499999999996</v>
      </c>
      <c r="AE99" s="15">
        <f t="shared" si="62"/>
        <v>0.59655999999999987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0.59655999999999987</v>
      </c>
      <c r="AL99" s="15">
        <f t="shared" si="62"/>
        <v>5.9735607499999936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5.9735607499999936</v>
      </c>
      <c r="AS99" s="15">
        <f t="shared" si="62"/>
        <v>0</v>
      </c>
      <c r="AT99" s="15">
        <f t="shared" si="62"/>
        <v>0.75554999999999972</v>
      </c>
      <c r="AU99" s="15">
        <f t="shared" si="62"/>
        <v>0.6115499999999997</v>
      </c>
      <c r="AV99" s="15">
        <f t="shared" si="62"/>
        <v>0</v>
      </c>
      <c r="AW99" s="15">
        <f t="shared" si="62"/>
        <v>0.7556499999999996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0.7556499999999996</v>
      </c>
      <c r="BD99" s="15">
        <f t="shared" si="62"/>
        <v>0.59655999999999987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0.59655999999999987</v>
      </c>
      <c r="BK99" s="15"/>
      <c r="BL99" s="15">
        <f t="shared" si="63"/>
        <v>0.75554999999999972</v>
      </c>
      <c r="BM99" s="15">
        <f t="shared" si="63"/>
        <v>0.6115499999999997</v>
      </c>
      <c r="BN99" s="15">
        <f t="shared" si="63"/>
        <v>0.7556499999999996</v>
      </c>
      <c r="BO99" s="15">
        <f t="shared" si="63"/>
        <v>0.59655999999999987</v>
      </c>
      <c r="BP99" s="15">
        <f t="shared" si="63"/>
        <v>-1.0000000000001119E-4</v>
      </c>
      <c r="BQ99" s="15">
        <f t="shared" si="63"/>
        <v>1.4989999999999988E-2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44814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44814</v>
      </c>
      <c r="B1" s="80" t="s">
        <v>368</v>
      </c>
      <c r="C1" s="80" t="s">
        <v>368</v>
      </c>
      <c r="D1" s="80" t="s">
        <v>368</v>
      </c>
      <c r="E1" s="173"/>
      <c r="F1" s="173"/>
      <c r="G1" s="173"/>
      <c r="H1" s="174"/>
    </row>
    <row r="2" spans="1:8">
      <c r="A2" s="8" t="s">
        <v>164</v>
      </c>
      <c r="B2" s="174" t="s">
        <v>369</v>
      </c>
      <c r="C2" s="174" t="s">
        <v>370</v>
      </c>
      <c r="D2" s="174" t="s">
        <v>371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79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120</v>
      </c>
      <c r="E3">
        <f>PPCL!N3</f>
        <v>0</v>
      </c>
      <c r="F3">
        <f>B3+C3</f>
        <v>120</v>
      </c>
      <c r="G3">
        <f>D3+E3</f>
        <v>120</v>
      </c>
      <c r="H3" s="154"/>
      <c r="I3">
        <f>BRPL_EOD!AG3+BRPL_EOD!AH3</f>
        <v>33.950000000000003</v>
      </c>
      <c r="J3">
        <f>BYPL_EOD!AG3+BYPL_EOD!AH3</f>
        <v>19.28</v>
      </c>
      <c r="K3">
        <f>MES_EOD!AG3+MES_EOD!AH3</f>
        <v>7.27</v>
      </c>
      <c r="L3">
        <f>NDMC_EOD!AG3+NDMC_EOD!AH3</f>
        <v>36.36</v>
      </c>
      <c r="M3">
        <f>TPDDL_EOD!AG3+TPDDL_EOD!AH3</f>
        <v>23.14</v>
      </c>
      <c r="N3">
        <f t="shared" ref="N3:N66" si="0">SUM(I3:M3)</f>
        <v>120</v>
      </c>
      <c r="O3" s="154">
        <f t="shared" ref="O3:O66" si="1">G3-N3</f>
        <v>0</v>
      </c>
      <c r="P3">
        <v>33.950000000000003</v>
      </c>
      <c r="Q3">
        <v>19.28</v>
      </c>
      <c r="R3">
        <v>7.27</v>
      </c>
      <c r="S3">
        <v>36.36</v>
      </c>
      <c r="T3">
        <v>23.14</v>
      </c>
      <c r="U3" s="156">
        <f t="shared" ref="U3:U66" si="2">SUM(P3:T3)</f>
        <v>120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120</v>
      </c>
      <c r="E4">
        <f>PPCL!N4</f>
        <v>0</v>
      </c>
      <c r="F4">
        <f t="shared" ref="F4:F67" si="4">B4+C4</f>
        <v>120</v>
      </c>
      <c r="G4">
        <f t="shared" ref="G4:G67" si="5">D4+E4</f>
        <v>120</v>
      </c>
      <c r="H4" s="154"/>
      <c r="I4">
        <f>BRPL_EOD!AG4+BRPL_EOD!AH4</f>
        <v>33.950000000000003</v>
      </c>
      <c r="J4">
        <f>BYPL_EOD!AG4+BYPL_EOD!AH4</f>
        <v>19.28</v>
      </c>
      <c r="K4">
        <f>MES_EOD!AG4+MES_EOD!AH4</f>
        <v>7.27</v>
      </c>
      <c r="L4">
        <f>NDMC_EOD!AG4+NDMC_EOD!AH4</f>
        <v>36.36</v>
      </c>
      <c r="M4">
        <f>TPDDL_EOD!AG4+TPDDL_EOD!AH4</f>
        <v>23.14</v>
      </c>
      <c r="N4">
        <f t="shared" si="0"/>
        <v>120</v>
      </c>
      <c r="O4" s="154">
        <f t="shared" si="1"/>
        <v>0</v>
      </c>
      <c r="P4">
        <v>33.950000000000003</v>
      </c>
      <c r="Q4">
        <v>19.28</v>
      </c>
      <c r="R4">
        <v>7.27</v>
      </c>
      <c r="S4">
        <v>36.36</v>
      </c>
      <c r="T4">
        <v>23.14</v>
      </c>
      <c r="U4" s="156">
        <f t="shared" si="2"/>
        <v>120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120</v>
      </c>
      <c r="E5">
        <f>PPCL!N5</f>
        <v>0</v>
      </c>
      <c r="F5">
        <f t="shared" si="4"/>
        <v>120</v>
      </c>
      <c r="G5">
        <f t="shared" si="5"/>
        <v>120</v>
      </c>
      <c r="H5" s="154"/>
      <c r="I5">
        <f>BRPL_EOD!AG5+BRPL_EOD!AH5</f>
        <v>33.950000000000003</v>
      </c>
      <c r="J5">
        <f>BYPL_EOD!AG5+BYPL_EOD!AH5</f>
        <v>19.28</v>
      </c>
      <c r="K5">
        <f>MES_EOD!AG5+MES_EOD!AH5</f>
        <v>7.27</v>
      </c>
      <c r="L5">
        <f>NDMC_EOD!AG5+NDMC_EOD!AH5</f>
        <v>36.36</v>
      </c>
      <c r="M5">
        <f>TPDDL_EOD!AG5+TPDDL_EOD!AH5</f>
        <v>23.14</v>
      </c>
      <c r="N5">
        <f t="shared" si="0"/>
        <v>120</v>
      </c>
      <c r="O5" s="154">
        <f t="shared" si="1"/>
        <v>0</v>
      </c>
      <c r="P5">
        <v>33.950000000000003</v>
      </c>
      <c r="Q5">
        <v>19.28</v>
      </c>
      <c r="R5">
        <v>7.27</v>
      </c>
      <c r="S5">
        <v>36.36</v>
      </c>
      <c r="T5">
        <v>23.14</v>
      </c>
      <c r="U5" s="156">
        <f t="shared" si="2"/>
        <v>120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120</v>
      </c>
      <c r="E6">
        <f>PPCL!N6</f>
        <v>0</v>
      </c>
      <c r="F6">
        <f t="shared" si="4"/>
        <v>120</v>
      </c>
      <c r="G6">
        <f t="shared" si="5"/>
        <v>120</v>
      </c>
      <c r="H6" s="154"/>
      <c r="I6">
        <f>BRPL_EOD!AG6+BRPL_EOD!AH6</f>
        <v>33.950000000000003</v>
      </c>
      <c r="J6">
        <f>BYPL_EOD!AG6+BYPL_EOD!AH6</f>
        <v>19.28</v>
      </c>
      <c r="K6">
        <f>MES_EOD!AG6+MES_EOD!AH6</f>
        <v>7.27</v>
      </c>
      <c r="L6">
        <f>NDMC_EOD!AG6+NDMC_EOD!AH6</f>
        <v>36.36</v>
      </c>
      <c r="M6">
        <f>TPDDL_EOD!AG6+TPDDL_EOD!AH6</f>
        <v>23.14</v>
      </c>
      <c r="N6">
        <f t="shared" si="0"/>
        <v>120</v>
      </c>
      <c r="O6" s="154">
        <f t="shared" si="1"/>
        <v>0</v>
      </c>
      <c r="P6">
        <v>33.950000000000003</v>
      </c>
      <c r="Q6">
        <v>19.28</v>
      </c>
      <c r="R6">
        <v>7.27</v>
      </c>
      <c r="S6">
        <v>36.36</v>
      </c>
      <c r="T6">
        <v>23.14</v>
      </c>
      <c r="U6" s="156">
        <f t="shared" si="2"/>
        <v>120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120</v>
      </c>
      <c r="E7">
        <f>PPCL!N7</f>
        <v>0</v>
      </c>
      <c r="F7">
        <f t="shared" si="4"/>
        <v>120</v>
      </c>
      <c r="G7">
        <f t="shared" si="5"/>
        <v>120</v>
      </c>
      <c r="H7" s="154"/>
      <c r="I7">
        <f>BRPL_EOD!AG7+BRPL_EOD!AH7</f>
        <v>33.950000000000003</v>
      </c>
      <c r="J7">
        <f>BYPL_EOD!AG7+BYPL_EOD!AH7</f>
        <v>19.28</v>
      </c>
      <c r="K7">
        <f>MES_EOD!AG7+MES_EOD!AH7</f>
        <v>7.27</v>
      </c>
      <c r="L7">
        <f>NDMC_EOD!AG7+NDMC_EOD!AH7</f>
        <v>36.36</v>
      </c>
      <c r="M7">
        <f>TPDDL_EOD!AG7+TPDDL_EOD!AH7</f>
        <v>23.14</v>
      </c>
      <c r="N7">
        <f t="shared" si="0"/>
        <v>120</v>
      </c>
      <c r="O7" s="154">
        <f t="shared" si="1"/>
        <v>0</v>
      </c>
      <c r="P7">
        <v>33.950000000000003</v>
      </c>
      <c r="Q7">
        <v>19.28</v>
      </c>
      <c r="R7">
        <v>7.27</v>
      </c>
      <c r="S7">
        <v>36.36</v>
      </c>
      <c r="T7">
        <v>23.14</v>
      </c>
      <c r="U7" s="156">
        <f t="shared" si="2"/>
        <v>120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120</v>
      </c>
      <c r="E8">
        <f>PPCL!N8</f>
        <v>0</v>
      </c>
      <c r="F8">
        <f t="shared" si="4"/>
        <v>120</v>
      </c>
      <c r="G8">
        <f t="shared" si="5"/>
        <v>120</v>
      </c>
      <c r="H8" s="154"/>
      <c r="I8">
        <f>BRPL_EOD!AG8+BRPL_EOD!AH8</f>
        <v>33.950000000000003</v>
      </c>
      <c r="J8">
        <f>BYPL_EOD!AG8+BYPL_EOD!AH8</f>
        <v>19.28</v>
      </c>
      <c r="K8">
        <f>MES_EOD!AG8+MES_EOD!AH8</f>
        <v>7.27</v>
      </c>
      <c r="L8">
        <f>NDMC_EOD!AG8+NDMC_EOD!AH8</f>
        <v>36.36</v>
      </c>
      <c r="M8">
        <f>TPDDL_EOD!AG8+TPDDL_EOD!AH8</f>
        <v>23.14</v>
      </c>
      <c r="N8">
        <f t="shared" si="0"/>
        <v>120</v>
      </c>
      <c r="O8" s="154">
        <f t="shared" si="1"/>
        <v>0</v>
      </c>
      <c r="P8">
        <v>33.950000000000003</v>
      </c>
      <c r="Q8">
        <v>19.28</v>
      </c>
      <c r="R8">
        <v>7.27</v>
      </c>
      <c r="S8">
        <v>36.36</v>
      </c>
      <c r="T8">
        <v>23.14</v>
      </c>
      <c r="U8" s="156">
        <f t="shared" si="2"/>
        <v>120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120</v>
      </c>
      <c r="E9">
        <f>PPCL!N9</f>
        <v>0</v>
      </c>
      <c r="F9">
        <f t="shared" si="4"/>
        <v>120</v>
      </c>
      <c r="G9">
        <f t="shared" si="5"/>
        <v>120</v>
      </c>
      <c r="H9" s="154"/>
      <c r="I9">
        <f>BRPL_EOD!AG9+BRPL_EOD!AH9</f>
        <v>33.950000000000003</v>
      </c>
      <c r="J9">
        <f>BYPL_EOD!AG9+BYPL_EOD!AH9</f>
        <v>19.28</v>
      </c>
      <c r="K9">
        <f>MES_EOD!AG9+MES_EOD!AH9</f>
        <v>7.27</v>
      </c>
      <c r="L9">
        <f>NDMC_EOD!AG9+NDMC_EOD!AH9</f>
        <v>36.36</v>
      </c>
      <c r="M9">
        <f>TPDDL_EOD!AG9+TPDDL_EOD!AH9</f>
        <v>23.14</v>
      </c>
      <c r="N9">
        <f t="shared" si="0"/>
        <v>120</v>
      </c>
      <c r="O9" s="154">
        <f t="shared" si="1"/>
        <v>0</v>
      </c>
      <c r="P9">
        <v>33.950000000000003</v>
      </c>
      <c r="Q9">
        <v>19.28</v>
      </c>
      <c r="R9">
        <v>7.27</v>
      </c>
      <c r="S9">
        <v>36.36</v>
      </c>
      <c r="T9">
        <v>23.14</v>
      </c>
      <c r="U9" s="156">
        <f t="shared" si="2"/>
        <v>120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120</v>
      </c>
      <c r="E10">
        <f>PPCL!N10</f>
        <v>0</v>
      </c>
      <c r="F10">
        <f t="shared" si="4"/>
        <v>120</v>
      </c>
      <c r="G10">
        <f t="shared" si="5"/>
        <v>120</v>
      </c>
      <c r="H10" s="154"/>
      <c r="I10">
        <f>BRPL_EOD!AG10+BRPL_EOD!AH10</f>
        <v>33.950000000000003</v>
      </c>
      <c r="J10">
        <f>BYPL_EOD!AG10+BYPL_EOD!AH10</f>
        <v>19.28</v>
      </c>
      <c r="K10">
        <f>MES_EOD!AG10+MES_EOD!AH10</f>
        <v>7.27</v>
      </c>
      <c r="L10">
        <f>NDMC_EOD!AG10+NDMC_EOD!AH10</f>
        <v>36.36</v>
      </c>
      <c r="M10">
        <f>TPDDL_EOD!AG10+TPDDL_EOD!AH10</f>
        <v>23.14</v>
      </c>
      <c r="N10">
        <f t="shared" si="0"/>
        <v>120</v>
      </c>
      <c r="O10" s="154">
        <f t="shared" si="1"/>
        <v>0</v>
      </c>
      <c r="P10">
        <v>33.950000000000003</v>
      </c>
      <c r="Q10">
        <v>19.28</v>
      </c>
      <c r="R10">
        <v>7.27</v>
      </c>
      <c r="S10">
        <v>36.36</v>
      </c>
      <c r="T10">
        <v>23.14</v>
      </c>
      <c r="U10" s="156">
        <f t="shared" si="2"/>
        <v>120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120</v>
      </c>
      <c r="E11">
        <f>PPCL!N11</f>
        <v>0</v>
      </c>
      <c r="F11">
        <f t="shared" si="4"/>
        <v>120</v>
      </c>
      <c r="G11">
        <f t="shared" si="5"/>
        <v>120</v>
      </c>
      <c r="H11" s="154"/>
      <c r="I11">
        <f>BRPL_EOD!AG11+BRPL_EOD!AH11</f>
        <v>33.950000000000003</v>
      </c>
      <c r="J11">
        <f>BYPL_EOD!AG11+BYPL_EOD!AH11</f>
        <v>19.28</v>
      </c>
      <c r="K11">
        <f>MES_EOD!AG11+MES_EOD!AH11</f>
        <v>7.27</v>
      </c>
      <c r="L11">
        <f>NDMC_EOD!AG11+NDMC_EOD!AH11</f>
        <v>36.36</v>
      </c>
      <c r="M11">
        <f>TPDDL_EOD!AG11+TPDDL_EOD!AH11</f>
        <v>23.14</v>
      </c>
      <c r="N11">
        <f t="shared" si="0"/>
        <v>120</v>
      </c>
      <c r="O11" s="154">
        <f t="shared" si="1"/>
        <v>0</v>
      </c>
      <c r="P11">
        <v>33.950000000000003</v>
      </c>
      <c r="Q11">
        <v>19.28</v>
      </c>
      <c r="R11">
        <v>7.27</v>
      </c>
      <c r="S11">
        <v>36.36</v>
      </c>
      <c r="T11">
        <v>23.14</v>
      </c>
      <c r="U11" s="156">
        <f t="shared" si="2"/>
        <v>120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120</v>
      </c>
      <c r="E12">
        <f>PPCL!N12</f>
        <v>0</v>
      </c>
      <c r="F12">
        <f t="shared" si="4"/>
        <v>120</v>
      </c>
      <c r="G12">
        <f t="shared" si="5"/>
        <v>120</v>
      </c>
      <c r="H12" s="154"/>
      <c r="I12">
        <f>BRPL_EOD!AG12+BRPL_EOD!AH12</f>
        <v>33.950000000000003</v>
      </c>
      <c r="J12">
        <f>BYPL_EOD!AG12+BYPL_EOD!AH12</f>
        <v>19.28</v>
      </c>
      <c r="K12">
        <f>MES_EOD!AG12+MES_EOD!AH12</f>
        <v>7.27</v>
      </c>
      <c r="L12">
        <f>NDMC_EOD!AG12+NDMC_EOD!AH12</f>
        <v>36.36</v>
      </c>
      <c r="M12">
        <f>TPDDL_EOD!AG12+TPDDL_EOD!AH12</f>
        <v>23.14</v>
      </c>
      <c r="N12">
        <f t="shared" si="0"/>
        <v>120</v>
      </c>
      <c r="O12" s="154">
        <f t="shared" si="1"/>
        <v>0</v>
      </c>
      <c r="P12">
        <v>33.950000000000003</v>
      </c>
      <c r="Q12">
        <v>19.28</v>
      </c>
      <c r="R12">
        <v>7.27</v>
      </c>
      <c r="S12">
        <v>36.36</v>
      </c>
      <c r="T12">
        <v>23.14</v>
      </c>
      <c r="U12" s="156">
        <f t="shared" si="2"/>
        <v>120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120</v>
      </c>
      <c r="E13">
        <f>PPCL!N13</f>
        <v>0</v>
      </c>
      <c r="F13">
        <f t="shared" si="4"/>
        <v>120</v>
      </c>
      <c r="G13">
        <f t="shared" si="5"/>
        <v>120</v>
      </c>
      <c r="H13" s="154"/>
      <c r="I13">
        <f>BRPL_EOD!AG13+BRPL_EOD!AH13</f>
        <v>33.950000000000003</v>
      </c>
      <c r="J13">
        <f>BYPL_EOD!AG13+BYPL_EOD!AH13</f>
        <v>19.28</v>
      </c>
      <c r="K13">
        <f>MES_EOD!AG13+MES_EOD!AH13</f>
        <v>7.27</v>
      </c>
      <c r="L13">
        <f>NDMC_EOD!AG13+NDMC_EOD!AH13</f>
        <v>36.36</v>
      </c>
      <c r="M13">
        <f>TPDDL_EOD!AG13+TPDDL_EOD!AH13</f>
        <v>23.14</v>
      </c>
      <c r="N13">
        <f t="shared" si="0"/>
        <v>120</v>
      </c>
      <c r="O13" s="154">
        <f t="shared" si="1"/>
        <v>0</v>
      </c>
      <c r="P13">
        <v>33.950000000000003</v>
      </c>
      <c r="Q13">
        <v>19.28</v>
      </c>
      <c r="R13">
        <v>7.27</v>
      </c>
      <c r="S13">
        <v>36.36</v>
      </c>
      <c r="T13">
        <v>23.14</v>
      </c>
      <c r="U13" s="156">
        <f t="shared" si="2"/>
        <v>120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120</v>
      </c>
      <c r="E14">
        <f>PPCL!N14</f>
        <v>0</v>
      </c>
      <c r="F14">
        <f t="shared" si="4"/>
        <v>120</v>
      </c>
      <c r="G14">
        <f t="shared" si="5"/>
        <v>120</v>
      </c>
      <c r="H14" s="154"/>
      <c r="I14">
        <f>BRPL_EOD!AG14+BRPL_EOD!AH14</f>
        <v>33.950000000000003</v>
      </c>
      <c r="J14">
        <f>BYPL_EOD!AG14+BYPL_EOD!AH14</f>
        <v>19.28</v>
      </c>
      <c r="K14">
        <f>MES_EOD!AG14+MES_EOD!AH14</f>
        <v>7.27</v>
      </c>
      <c r="L14">
        <f>NDMC_EOD!AG14+NDMC_EOD!AH14</f>
        <v>36.36</v>
      </c>
      <c r="M14">
        <f>TPDDL_EOD!AG14+TPDDL_EOD!AH14</f>
        <v>23.14</v>
      </c>
      <c r="N14">
        <f t="shared" si="0"/>
        <v>120</v>
      </c>
      <c r="O14" s="154">
        <f t="shared" si="1"/>
        <v>0</v>
      </c>
      <c r="P14">
        <v>33.950000000000003</v>
      </c>
      <c r="Q14">
        <v>19.28</v>
      </c>
      <c r="R14">
        <v>7.27</v>
      </c>
      <c r="S14">
        <v>36.36</v>
      </c>
      <c r="T14">
        <v>23.14</v>
      </c>
      <c r="U14" s="156">
        <f t="shared" si="2"/>
        <v>120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120</v>
      </c>
      <c r="E15">
        <f>PPCL!N15</f>
        <v>0</v>
      </c>
      <c r="F15">
        <f t="shared" si="4"/>
        <v>120</v>
      </c>
      <c r="G15">
        <f t="shared" si="5"/>
        <v>120</v>
      </c>
      <c r="H15" s="154"/>
      <c r="I15">
        <f>BRPL_EOD!AG15+BRPL_EOD!AH15</f>
        <v>33.950000000000003</v>
      </c>
      <c r="J15">
        <f>BYPL_EOD!AG15+BYPL_EOD!AH15</f>
        <v>19.28</v>
      </c>
      <c r="K15">
        <f>MES_EOD!AG15+MES_EOD!AH15</f>
        <v>7.27</v>
      </c>
      <c r="L15">
        <f>NDMC_EOD!AG15+NDMC_EOD!AH15</f>
        <v>36.36</v>
      </c>
      <c r="M15">
        <f>TPDDL_EOD!AG15+TPDDL_EOD!AH15</f>
        <v>23.14</v>
      </c>
      <c r="N15">
        <f t="shared" si="0"/>
        <v>120</v>
      </c>
      <c r="O15" s="154">
        <f t="shared" si="1"/>
        <v>0</v>
      </c>
      <c r="P15">
        <v>33.950000000000003</v>
      </c>
      <c r="Q15">
        <v>19.28</v>
      </c>
      <c r="R15">
        <v>7.27</v>
      </c>
      <c r="S15">
        <v>36.36</v>
      </c>
      <c r="T15">
        <v>23.14</v>
      </c>
      <c r="U15" s="156">
        <f t="shared" si="2"/>
        <v>120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120</v>
      </c>
      <c r="E16">
        <f>PPCL!N16</f>
        <v>0</v>
      </c>
      <c r="F16">
        <f t="shared" si="4"/>
        <v>120</v>
      </c>
      <c r="G16">
        <f t="shared" si="5"/>
        <v>120</v>
      </c>
      <c r="H16" s="154"/>
      <c r="I16">
        <f>BRPL_EOD!AG16+BRPL_EOD!AH16</f>
        <v>33.950000000000003</v>
      </c>
      <c r="J16">
        <f>BYPL_EOD!AG16+BYPL_EOD!AH16</f>
        <v>19.28</v>
      </c>
      <c r="K16">
        <f>MES_EOD!AG16+MES_EOD!AH16</f>
        <v>7.27</v>
      </c>
      <c r="L16">
        <f>NDMC_EOD!AG16+NDMC_EOD!AH16</f>
        <v>36.36</v>
      </c>
      <c r="M16">
        <f>TPDDL_EOD!AG16+TPDDL_EOD!AH16</f>
        <v>23.14</v>
      </c>
      <c r="N16">
        <f t="shared" si="0"/>
        <v>120</v>
      </c>
      <c r="O16" s="154">
        <f t="shared" si="1"/>
        <v>0</v>
      </c>
      <c r="P16">
        <v>33.950000000000003</v>
      </c>
      <c r="Q16">
        <v>19.28</v>
      </c>
      <c r="R16">
        <v>7.27</v>
      </c>
      <c r="S16">
        <v>36.36</v>
      </c>
      <c r="T16">
        <v>23.14</v>
      </c>
      <c r="U16" s="156">
        <f t="shared" si="2"/>
        <v>120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120</v>
      </c>
      <c r="E17">
        <f>PPCL!N17</f>
        <v>0</v>
      </c>
      <c r="F17">
        <f t="shared" si="4"/>
        <v>120</v>
      </c>
      <c r="G17">
        <f t="shared" si="5"/>
        <v>120</v>
      </c>
      <c r="H17" s="154"/>
      <c r="I17">
        <f>BRPL_EOD!AG17+BRPL_EOD!AH17</f>
        <v>33.950000000000003</v>
      </c>
      <c r="J17">
        <f>BYPL_EOD!AG17+BYPL_EOD!AH17</f>
        <v>19.28</v>
      </c>
      <c r="K17">
        <f>MES_EOD!AG17+MES_EOD!AH17</f>
        <v>7.27</v>
      </c>
      <c r="L17">
        <f>NDMC_EOD!AG17+NDMC_EOD!AH17</f>
        <v>36.36</v>
      </c>
      <c r="M17">
        <f>TPDDL_EOD!AG17+TPDDL_EOD!AH17</f>
        <v>23.14</v>
      </c>
      <c r="N17">
        <f t="shared" si="0"/>
        <v>120</v>
      </c>
      <c r="O17" s="154">
        <f t="shared" si="1"/>
        <v>0</v>
      </c>
      <c r="P17">
        <v>33.950000000000003</v>
      </c>
      <c r="Q17">
        <v>19.28</v>
      </c>
      <c r="R17">
        <v>7.27</v>
      </c>
      <c r="S17">
        <v>36.36</v>
      </c>
      <c r="T17">
        <v>23.14</v>
      </c>
      <c r="U17" s="156">
        <f t="shared" si="2"/>
        <v>120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120</v>
      </c>
      <c r="E18">
        <f>PPCL!N18</f>
        <v>0</v>
      </c>
      <c r="F18">
        <f t="shared" si="4"/>
        <v>120</v>
      </c>
      <c r="G18">
        <f t="shared" si="5"/>
        <v>120</v>
      </c>
      <c r="H18" s="154"/>
      <c r="I18">
        <f>BRPL_EOD!AG18+BRPL_EOD!AH18</f>
        <v>33.950000000000003</v>
      </c>
      <c r="J18">
        <f>BYPL_EOD!AG18+BYPL_EOD!AH18</f>
        <v>19.28</v>
      </c>
      <c r="K18">
        <f>MES_EOD!AG18+MES_EOD!AH18</f>
        <v>7.27</v>
      </c>
      <c r="L18">
        <f>NDMC_EOD!AG18+NDMC_EOD!AH18</f>
        <v>36.36</v>
      </c>
      <c r="M18">
        <f>TPDDL_EOD!AG18+TPDDL_EOD!AH18</f>
        <v>23.14</v>
      </c>
      <c r="N18">
        <f t="shared" si="0"/>
        <v>120</v>
      </c>
      <c r="O18" s="154">
        <f t="shared" si="1"/>
        <v>0</v>
      </c>
      <c r="P18">
        <v>33.950000000000003</v>
      </c>
      <c r="Q18">
        <v>19.28</v>
      </c>
      <c r="R18">
        <v>7.27</v>
      </c>
      <c r="S18">
        <v>36.36</v>
      </c>
      <c r="T18">
        <v>23.14</v>
      </c>
      <c r="U18" s="156">
        <f t="shared" si="2"/>
        <v>120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120</v>
      </c>
      <c r="E19">
        <f>PPCL!N19</f>
        <v>0</v>
      </c>
      <c r="F19">
        <f t="shared" si="4"/>
        <v>120</v>
      </c>
      <c r="G19">
        <f t="shared" si="5"/>
        <v>120</v>
      </c>
      <c r="H19" s="154"/>
      <c r="I19">
        <f>BRPL_EOD!AG19+BRPL_EOD!AH19</f>
        <v>33.950000000000003</v>
      </c>
      <c r="J19">
        <f>BYPL_EOD!AG19+BYPL_EOD!AH19</f>
        <v>19.28</v>
      </c>
      <c r="K19">
        <f>MES_EOD!AG19+MES_EOD!AH19</f>
        <v>7.27</v>
      </c>
      <c r="L19">
        <f>NDMC_EOD!AG19+NDMC_EOD!AH19</f>
        <v>36.36</v>
      </c>
      <c r="M19">
        <f>TPDDL_EOD!AG19+TPDDL_EOD!AH19</f>
        <v>23.14</v>
      </c>
      <c r="N19">
        <f t="shared" si="0"/>
        <v>120</v>
      </c>
      <c r="O19" s="154">
        <f t="shared" si="1"/>
        <v>0</v>
      </c>
      <c r="P19">
        <v>33.950000000000003</v>
      </c>
      <c r="Q19">
        <v>19.28</v>
      </c>
      <c r="R19">
        <v>7.27</v>
      </c>
      <c r="S19">
        <v>36.36</v>
      </c>
      <c r="T19">
        <v>23.14</v>
      </c>
      <c r="U19" s="156">
        <f t="shared" si="2"/>
        <v>120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120</v>
      </c>
      <c r="E20">
        <f>PPCL!N20</f>
        <v>0</v>
      </c>
      <c r="F20">
        <f t="shared" si="4"/>
        <v>120</v>
      </c>
      <c r="G20">
        <f t="shared" si="5"/>
        <v>120</v>
      </c>
      <c r="H20" s="154"/>
      <c r="I20">
        <f>BRPL_EOD!AG20+BRPL_EOD!AH20</f>
        <v>33.950000000000003</v>
      </c>
      <c r="J20">
        <f>BYPL_EOD!AG20+BYPL_EOD!AH20</f>
        <v>19.28</v>
      </c>
      <c r="K20">
        <f>MES_EOD!AG20+MES_EOD!AH20</f>
        <v>7.27</v>
      </c>
      <c r="L20">
        <f>NDMC_EOD!AG20+NDMC_EOD!AH20</f>
        <v>36.36</v>
      </c>
      <c r="M20">
        <f>TPDDL_EOD!AG20+TPDDL_EOD!AH20</f>
        <v>23.14</v>
      </c>
      <c r="N20">
        <f t="shared" si="0"/>
        <v>120</v>
      </c>
      <c r="O20" s="154">
        <f t="shared" si="1"/>
        <v>0</v>
      </c>
      <c r="P20">
        <v>33.950000000000003</v>
      </c>
      <c r="Q20">
        <v>19.28</v>
      </c>
      <c r="R20">
        <v>7.27</v>
      </c>
      <c r="S20">
        <v>36.36</v>
      </c>
      <c r="T20">
        <v>23.14</v>
      </c>
      <c r="U20" s="156">
        <f t="shared" si="2"/>
        <v>120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120</v>
      </c>
      <c r="E21">
        <f>PPCL!N21</f>
        <v>0</v>
      </c>
      <c r="F21">
        <f t="shared" si="4"/>
        <v>120</v>
      </c>
      <c r="G21">
        <f t="shared" si="5"/>
        <v>120</v>
      </c>
      <c r="H21" s="154"/>
      <c r="I21">
        <f>BRPL_EOD!AG21+BRPL_EOD!AH21</f>
        <v>33.950000000000003</v>
      </c>
      <c r="J21">
        <f>BYPL_EOD!AG21+BYPL_EOD!AH21</f>
        <v>19.28</v>
      </c>
      <c r="K21">
        <f>MES_EOD!AG21+MES_EOD!AH21</f>
        <v>7.27</v>
      </c>
      <c r="L21">
        <f>NDMC_EOD!AG21+NDMC_EOD!AH21</f>
        <v>36.36</v>
      </c>
      <c r="M21">
        <f>TPDDL_EOD!AG21+TPDDL_EOD!AH21</f>
        <v>23.14</v>
      </c>
      <c r="N21">
        <f t="shared" si="0"/>
        <v>120</v>
      </c>
      <c r="O21" s="154">
        <f t="shared" si="1"/>
        <v>0</v>
      </c>
      <c r="P21">
        <v>33.950000000000003</v>
      </c>
      <c r="Q21">
        <v>19.28</v>
      </c>
      <c r="R21">
        <v>7.27</v>
      </c>
      <c r="S21">
        <v>36.36</v>
      </c>
      <c r="T21">
        <v>23.14</v>
      </c>
      <c r="U21" s="156">
        <f t="shared" si="2"/>
        <v>120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120</v>
      </c>
      <c r="E22">
        <f>PPCL!N22</f>
        <v>0</v>
      </c>
      <c r="F22">
        <f t="shared" si="4"/>
        <v>120</v>
      </c>
      <c r="G22">
        <f t="shared" si="5"/>
        <v>120</v>
      </c>
      <c r="H22" s="154"/>
      <c r="I22">
        <f>BRPL_EOD!AG22+BRPL_EOD!AH22</f>
        <v>33.950000000000003</v>
      </c>
      <c r="J22">
        <f>BYPL_EOD!AG22+BYPL_EOD!AH22</f>
        <v>19.28</v>
      </c>
      <c r="K22">
        <f>MES_EOD!AG22+MES_EOD!AH22</f>
        <v>7.27</v>
      </c>
      <c r="L22">
        <f>NDMC_EOD!AG22+NDMC_EOD!AH22</f>
        <v>36.36</v>
      </c>
      <c r="M22">
        <f>TPDDL_EOD!AG22+TPDDL_EOD!AH22</f>
        <v>23.14</v>
      </c>
      <c r="N22">
        <f t="shared" si="0"/>
        <v>120</v>
      </c>
      <c r="O22" s="154">
        <f t="shared" si="1"/>
        <v>0</v>
      </c>
      <c r="P22">
        <v>33.950000000000003</v>
      </c>
      <c r="Q22">
        <v>19.28</v>
      </c>
      <c r="R22">
        <v>7.27</v>
      </c>
      <c r="S22">
        <v>36.36</v>
      </c>
      <c r="T22">
        <v>23.14</v>
      </c>
      <c r="U22" s="156">
        <f t="shared" si="2"/>
        <v>120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120</v>
      </c>
      <c r="E23">
        <f>PPCL!N23</f>
        <v>0</v>
      </c>
      <c r="F23">
        <f t="shared" si="4"/>
        <v>120</v>
      </c>
      <c r="G23">
        <f t="shared" si="5"/>
        <v>120</v>
      </c>
      <c r="H23" s="154"/>
      <c r="I23">
        <f>BRPL_EOD!AG23+BRPL_EOD!AH23</f>
        <v>33.950000000000003</v>
      </c>
      <c r="J23">
        <f>BYPL_EOD!AG23+BYPL_EOD!AH23</f>
        <v>19.28</v>
      </c>
      <c r="K23">
        <f>MES_EOD!AG23+MES_EOD!AH23</f>
        <v>7.27</v>
      </c>
      <c r="L23">
        <f>NDMC_EOD!AG23+NDMC_EOD!AH23</f>
        <v>36.36</v>
      </c>
      <c r="M23">
        <f>TPDDL_EOD!AG23+TPDDL_EOD!AH23</f>
        <v>23.14</v>
      </c>
      <c r="N23">
        <f t="shared" si="0"/>
        <v>120</v>
      </c>
      <c r="O23" s="154">
        <f t="shared" si="1"/>
        <v>0</v>
      </c>
      <c r="P23">
        <v>33.950000000000003</v>
      </c>
      <c r="Q23">
        <v>19.28</v>
      </c>
      <c r="R23">
        <v>7.27</v>
      </c>
      <c r="S23">
        <v>36.36</v>
      </c>
      <c r="T23">
        <v>23.14</v>
      </c>
      <c r="U23" s="156">
        <f t="shared" si="2"/>
        <v>120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120</v>
      </c>
      <c r="E24">
        <f>PPCL!N24</f>
        <v>0</v>
      </c>
      <c r="F24">
        <f t="shared" si="4"/>
        <v>120</v>
      </c>
      <c r="G24">
        <f t="shared" si="5"/>
        <v>120</v>
      </c>
      <c r="H24" s="154"/>
      <c r="I24">
        <f>BRPL_EOD!AG24+BRPL_EOD!AH24</f>
        <v>33.950000000000003</v>
      </c>
      <c r="J24">
        <f>BYPL_EOD!AG24+BYPL_EOD!AH24</f>
        <v>19.28</v>
      </c>
      <c r="K24">
        <f>MES_EOD!AG24+MES_EOD!AH24</f>
        <v>7.27</v>
      </c>
      <c r="L24">
        <f>NDMC_EOD!AG24+NDMC_EOD!AH24</f>
        <v>36.36</v>
      </c>
      <c r="M24">
        <f>TPDDL_EOD!AG24+TPDDL_EOD!AH24</f>
        <v>23.14</v>
      </c>
      <c r="N24">
        <f t="shared" si="0"/>
        <v>120</v>
      </c>
      <c r="O24" s="154">
        <f t="shared" si="1"/>
        <v>0</v>
      </c>
      <c r="P24">
        <v>33.950000000000003</v>
      </c>
      <c r="Q24">
        <v>19.28</v>
      </c>
      <c r="R24">
        <v>7.27</v>
      </c>
      <c r="S24">
        <v>36.36</v>
      </c>
      <c r="T24">
        <v>23.14</v>
      </c>
      <c r="U24" s="156">
        <f t="shared" si="2"/>
        <v>120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120</v>
      </c>
      <c r="E25">
        <f>PPCL!N25</f>
        <v>0</v>
      </c>
      <c r="F25">
        <f t="shared" si="4"/>
        <v>120</v>
      </c>
      <c r="G25">
        <f t="shared" si="5"/>
        <v>120</v>
      </c>
      <c r="H25" s="154"/>
      <c r="I25">
        <f>BRPL_EOD!AG25+BRPL_EOD!AH25</f>
        <v>33.950000000000003</v>
      </c>
      <c r="J25">
        <f>BYPL_EOD!AG25+BYPL_EOD!AH25</f>
        <v>19.28</v>
      </c>
      <c r="K25">
        <f>MES_EOD!AG25+MES_EOD!AH25</f>
        <v>7.27</v>
      </c>
      <c r="L25">
        <f>NDMC_EOD!AG25+NDMC_EOD!AH25</f>
        <v>36.36</v>
      </c>
      <c r="M25">
        <f>TPDDL_EOD!AG25+TPDDL_EOD!AH25</f>
        <v>23.14</v>
      </c>
      <c r="N25">
        <f t="shared" si="0"/>
        <v>120</v>
      </c>
      <c r="O25" s="154">
        <f t="shared" si="1"/>
        <v>0</v>
      </c>
      <c r="P25">
        <v>33.950000000000003</v>
      </c>
      <c r="Q25">
        <v>19.28</v>
      </c>
      <c r="R25">
        <v>7.27</v>
      </c>
      <c r="S25">
        <v>36.36</v>
      </c>
      <c r="T25">
        <v>23.14</v>
      </c>
      <c r="U25" s="156">
        <f t="shared" si="2"/>
        <v>120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120</v>
      </c>
      <c r="E26">
        <f>PPCL!N26</f>
        <v>0</v>
      </c>
      <c r="F26">
        <f t="shared" si="4"/>
        <v>120</v>
      </c>
      <c r="G26">
        <f t="shared" si="5"/>
        <v>120</v>
      </c>
      <c r="H26" s="154"/>
      <c r="I26">
        <f>BRPL_EOD!AG26+BRPL_EOD!AH26</f>
        <v>33.950000000000003</v>
      </c>
      <c r="J26">
        <f>BYPL_EOD!AG26+BYPL_EOD!AH26</f>
        <v>19.28</v>
      </c>
      <c r="K26">
        <f>MES_EOD!AG26+MES_EOD!AH26</f>
        <v>7.27</v>
      </c>
      <c r="L26">
        <f>NDMC_EOD!AG26+NDMC_EOD!AH26</f>
        <v>36.36</v>
      </c>
      <c r="M26">
        <f>TPDDL_EOD!AG26+TPDDL_EOD!AH26</f>
        <v>23.14</v>
      </c>
      <c r="N26">
        <f t="shared" si="0"/>
        <v>120</v>
      </c>
      <c r="O26" s="154">
        <f t="shared" si="1"/>
        <v>0</v>
      </c>
      <c r="P26">
        <v>33.950000000000003</v>
      </c>
      <c r="Q26">
        <v>19.28</v>
      </c>
      <c r="R26">
        <v>7.27</v>
      </c>
      <c r="S26">
        <v>36.36</v>
      </c>
      <c r="T26">
        <v>23.14</v>
      </c>
      <c r="U26" s="156">
        <f t="shared" si="2"/>
        <v>120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120</v>
      </c>
      <c r="E27">
        <f>PPCL!N27</f>
        <v>0</v>
      </c>
      <c r="F27">
        <f t="shared" si="4"/>
        <v>120</v>
      </c>
      <c r="G27">
        <f t="shared" si="5"/>
        <v>120</v>
      </c>
      <c r="H27" s="154"/>
      <c r="I27">
        <f>BRPL_EOD!AG27+BRPL_EOD!AH27</f>
        <v>33.950000000000003</v>
      </c>
      <c r="J27">
        <f>BYPL_EOD!AG27+BYPL_EOD!AH27</f>
        <v>19.28</v>
      </c>
      <c r="K27">
        <f>MES_EOD!AG27+MES_EOD!AH27</f>
        <v>7.27</v>
      </c>
      <c r="L27">
        <f>NDMC_EOD!AG27+NDMC_EOD!AH27</f>
        <v>36.36</v>
      </c>
      <c r="M27">
        <f>TPDDL_EOD!AG27+TPDDL_EOD!AH27</f>
        <v>23.14</v>
      </c>
      <c r="N27">
        <f t="shared" si="0"/>
        <v>120</v>
      </c>
      <c r="O27" s="154">
        <f t="shared" si="1"/>
        <v>0</v>
      </c>
      <c r="P27">
        <v>33.950000000000003</v>
      </c>
      <c r="Q27">
        <v>19.28</v>
      </c>
      <c r="R27">
        <v>7.27</v>
      </c>
      <c r="S27">
        <v>36.36</v>
      </c>
      <c r="T27">
        <v>23.14</v>
      </c>
      <c r="U27" s="156">
        <f t="shared" si="2"/>
        <v>120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120</v>
      </c>
      <c r="E28">
        <f>PPCL!N28</f>
        <v>0</v>
      </c>
      <c r="F28">
        <f t="shared" si="4"/>
        <v>120</v>
      </c>
      <c r="G28">
        <f t="shared" si="5"/>
        <v>120</v>
      </c>
      <c r="H28" s="154"/>
      <c r="I28">
        <f>BRPL_EOD!AG28+BRPL_EOD!AH28</f>
        <v>33.950000000000003</v>
      </c>
      <c r="J28">
        <f>BYPL_EOD!AG28+BYPL_EOD!AH28</f>
        <v>19.28</v>
      </c>
      <c r="K28">
        <f>MES_EOD!AG28+MES_EOD!AH28</f>
        <v>7.27</v>
      </c>
      <c r="L28">
        <f>NDMC_EOD!AG28+NDMC_EOD!AH28</f>
        <v>36.36</v>
      </c>
      <c r="M28">
        <f>TPDDL_EOD!AG28+TPDDL_EOD!AH28</f>
        <v>23.14</v>
      </c>
      <c r="N28">
        <f t="shared" si="0"/>
        <v>120</v>
      </c>
      <c r="O28" s="154">
        <f t="shared" si="1"/>
        <v>0</v>
      </c>
      <c r="P28">
        <v>33.950000000000003</v>
      </c>
      <c r="Q28">
        <v>19.28</v>
      </c>
      <c r="R28">
        <v>7.27</v>
      </c>
      <c r="S28">
        <v>36.36</v>
      </c>
      <c r="T28">
        <v>23.14</v>
      </c>
      <c r="U28" s="156">
        <f t="shared" si="2"/>
        <v>120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120</v>
      </c>
      <c r="E29">
        <f>PPCL!N29</f>
        <v>0</v>
      </c>
      <c r="F29">
        <f t="shared" si="4"/>
        <v>120</v>
      </c>
      <c r="G29">
        <f t="shared" si="5"/>
        <v>120</v>
      </c>
      <c r="H29" s="154"/>
      <c r="I29">
        <f>BRPL_EOD!AG29+BRPL_EOD!AH29</f>
        <v>33.950000000000003</v>
      </c>
      <c r="J29">
        <f>BYPL_EOD!AG29+BYPL_EOD!AH29</f>
        <v>19.28</v>
      </c>
      <c r="K29">
        <f>MES_EOD!AG29+MES_EOD!AH29</f>
        <v>7.27</v>
      </c>
      <c r="L29">
        <f>NDMC_EOD!AG29+NDMC_EOD!AH29</f>
        <v>36.36</v>
      </c>
      <c r="M29">
        <f>TPDDL_EOD!AG29+TPDDL_EOD!AH29</f>
        <v>23.14</v>
      </c>
      <c r="N29">
        <f t="shared" si="0"/>
        <v>120</v>
      </c>
      <c r="O29" s="154">
        <f t="shared" si="1"/>
        <v>0</v>
      </c>
      <c r="P29">
        <v>33.950000000000003</v>
      </c>
      <c r="Q29">
        <v>19.28</v>
      </c>
      <c r="R29">
        <v>7.27</v>
      </c>
      <c r="S29">
        <v>36.36</v>
      </c>
      <c r="T29">
        <v>23.14</v>
      </c>
      <c r="U29" s="156">
        <f t="shared" si="2"/>
        <v>120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120</v>
      </c>
      <c r="E30">
        <f>PPCL!N30</f>
        <v>0</v>
      </c>
      <c r="F30">
        <f t="shared" si="4"/>
        <v>120</v>
      </c>
      <c r="G30">
        <f t="shared" si="5"/>
        <v>120</v>
      </c>
      <c r="H30" s="154"/>
      <c r="I30">
        <f>BRPL_EOD!AG30+BRPL_EOD!AH30</f>
        <v>33.950000000000003</v>
      </c>
      <c r="J30">
        <f>BYPL_EOD!AG30+BYPL_EOD!AH30</f>
        <v>19.28</v>
      </c>
      <c r="K30">
        <f>MES_EOD!AG30+MES_EOD!AH30</f>
        <v>7.27</v>
      </c>
      <c r="L30">
        <f>NDMC_EOD!AG30+NDMC_EOD!AH30</f>
        <v>36.36</v>
      </c>
      <c r="M30">
        <f>TPDDL_EOD!AG30+TPDDL_EOD!AH30</f>
        <v>23.14</v>
      </c>
      <c r="N30">
        <f t="shared" si="0"/>
        <v>120</v>
      </c>
      <c r="O30" s="154">
        <f t="shared" si="1"/>
        <v>0</v>
      </c>
      <c r="P30">
        <v>33.950000000000003</v>
      </c>
      <c r="Q30">
        <v>19.28</v>
      </c>
      <c r="R30">
        <v>7.27</v>
      </c>
      <c r="S30">
        <v>36.36</v>
      </c>
      <c r="T30">
        <v>23.14</v>
      </c>
      <c r="U30" s="156">
        <f t="shared" si="2"/>
        <v>120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120</v>
      </c>
      <c r="E31">
        <f>PPCL!N31</f>
        <v>0</v>
      </c>
      <c r="F31">
        <f t="shared" si="4"/>
        <v>120</v>
      </c>
      <c r="G31">
        <f t="shared" si="5"/>
        <v>120</v>
      </c>
      <c r="H31" s="154"/>
      <c r="I31">
        <f>BRPL_EOD!AG31+BRPL_EOD!AH31</f>
        <v>33.950000000000003</v>
      </c>
      <c r="J31">
        <f>BYPL_EOD!AG31+BYPL_EOD!AH31</f>
        <v>19.28</v>
      </c>
      <c r="K31">
        <f>MES_EOD!AG31+MES_EOD!AH31</f>
        <v>7.27</v>
      </c>
      <c r="L31">
        <f>NDMC_EOD!AG31+NDMC_EOD!AH31</f>
        <v>36.36</v>
      </c>
      <c r="M31">
        <f>TPDDL_EOD!AG31+TPDDL_EOD!AH31</f>
        <v>23.14</v>
      </c>
      <c r="N31">
        <f t="shared" si="0"/>
        <v>120</v>
      </c>
      <c r="O31" s="154">
        <f t="shared" si="1"/>
        <v>0</v>
      </c>
      <c r="P31">
        <v>33.950000000000003</v>
      </c>
      <c r="Q31">
        <v>19.28</v>
      </c>
      <c r="R31">
        <v>7.27</v>
      </c>
      <c r="S31">
        <v>36.36</v>
      </c>
      <c r="T31">
        <v>23.14</v>
      </c>
      <c r="U31" s="156">
        <f t="shared" si="2"/>
        <v>120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120</v>
      </c>
      <c r="E32">
        <f>PPCL!N32</f>
        <v>0</v>
      </c>
      <c r="F32">
        <f t="shared" si="4"/>
        <v>120</v>
      </c>
      <c r="G32">
        <f t="shared" si="5"/>
        <v>120</v>
      </c>
      <c r="H32" s="154"/>
      <c r="I32">
        <f>BRPL_EOD!AG32+BRPL_EOD!AH32</f>
        <v>33.950000000000003</v>
      </c>
      <c r="J32">
        <f>BYPL_EOD!AG32+BYPL_EOD!AH32</f>
        <v>19.28</v>
      </c>
      <c r="K32">
        <f>MES_EOD!AG32+MES_EOD!AH32</f>
        <v>7.27</v>
      </c>
      <c r="L32">
        <f>NDMC_EOD!AG32+NDMC_EOD!AH32</f>
        <v>36.36</v>
      </c>
      <c r="M32">
        <f>TPDDL_EOD!AG32+TPDDL_EOD!AH32</f>
        <v>23.14</v>
      </c>
      <c r="N32">
        <f t="shared" si="0"/>
        <v>120</v>
      </c>
      <c r="O32" s="154">
        <f t="shared" si="1"/>
        <v>0</v>
      </c>
      <c r="P32">
        <v>33.950000000000003</v>
      </c>
      <c r="Q32">
        <v>19.28</v>
      </c>
      <c r="R32">
        <v>7.27</v>
      </c>
      <c r="S32">
        <v>36.36</v>
      </c>
      <c r="T32">
        <v>23.14</v>
      </c>
      <c r="U32" s="156">
        <f t="shared" si="2"/>
        <v>120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120</v>
      </c>
      <c r="E33">
        <f>PPCL!N33</f>
        <v>0</v>
      </c>
      <c r="F33">
        <f t="shared" si="4"/>
        <v>120</v>
      </c>
      <c r="G33">
        <f t="shared" si="5"/>
        <v>120</v>
      </c>
      <c r="H33" s="154"/>
      <c r="I33">
        <f>BRPL_EOD!AG33+BRPL_EOD!AH33</f>
        <v>33.950000000000003</v>
      </c>
      <c r="J33">
        <f>BYPL_EOD!AG33+BYPL_EOD!AH33</f>
        <v>19.28</v>
      </c>
      <c r="K33">
        <f>MES_EOD!AG33+MES_EOD!AH33</f>
        <v>7.27</v>
      </c>
      <c r="L33">
        <f>NDMC_EOD!AG33+NDMC_EOD!AH33</f>
        <v>36.36</v>
      </c>
      <c r="M33">
        <f>TPDDL_EOD!AG33+TPDDL_EOD!AH33</f>
        <v>23.14</v>
      </c>
      <c r="N33">
        <f t="shared" si="0"/>
        <v>120</v>
      </c>
      <c r="O33" s="154">
        <f t="shared" si="1"/>
        <v>0</v>
      </c>
      <c r="P33">
        <v>33.950000000000003</v>
      </c>
      <c r="Q33">
        <v>19.28</v>
      </c>
      <c r="R33">
        <v>7.27</v>
      </c>
      <c r="S33">
        <v>36.36</v>
      </c>
      <c r="T33">
        <v>23.14</v>
      </c>
      <c r="U33" s="156">
        <f t="shared" si="2"/>
        <v>120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120</v>
      </c>
      <c r="E34">
        <f>PPCL!N34</f>
        <v>0</v>
      </c>
      <c r="F34">
        <f t="shared" si="4"/>
        <v>120</v>
      </c>
      <c r="G34">
        <f t="shared" si="5"/>
        <v>120</v>
      </c>
      <c r="H34" s="154"/>
      <c r="I34">
        <f>BRPL_EOD!AG34+BRPL_EOD!AH34</f>
        <v>33.950000000000003</v>
      </c>
      <c r="J34">
        <f>BYPL_EOD!AG34+BYPL_EOD!AH34</f>
        <v>19.28</v>
      </c>
      <c r="K34">
        <f>MES_EOD!AG34+MES_EOD!AH34</f>
        <v>7.27</v>
      </c>
      <c r="L34">
        <f>NDMC_EOD!AG34+NDMC_EOD!AH34</f>
        <v>36.36</v>
      </c>
      <c r="M34">
        <f>TPDDL_EOD!AG34+TPDDL_EOD!AH34</f>
        <v>23.14</v>
      </c>
      <c r="N34">
        <f t="shared" si="0"/>
        <v>120</v>
      </c>
      <c r="O34" s="154">
        <f t="shared" si="1"/>
        <v>0</v>
      </c>
      <c r="P34">
        <v>33.950000000000003</v>
      </c>
      <c r="Q34">
        <v>19.28</v>
      </c>
      <c r="R34">
        <v>7.27</v>
      </c>
      <c r="S34">
        <v>36.36</v>
      </c>
      <c r="T34">
        <v>23.14</v>
      </c>
      <c r="U34" s="156">
        <f t="shared" si="2"/>
        <v>120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120</v>
      </c>
      <c r="E35">
        <f>PPCL!N35</f>
        <v>0</v>
      </c>
      <c r="F35">
        <f t="shared" si="4"/>
        <v>120</v>
      </c>
      <c r="G35">
        <f t="shared" si="5"/>
        <v>120</v>
      </c>
      <c r="H35" s="154"/>
      <c r="I35">
        <f>BRPL_EOD!AG35+BRPL_EOD!AH35</f>
        <v>33.950000000000003</v>
      </c>
      <c r="J35">
        <f>BYPL_EOD!AG35+BYPL_EOD!AH35</f>
        <v>19.28</v>
      </c>
      <c r="K35">
        <f>MES_EOD!AG35+MES_EOD!AH35</f>
        <v>7.27</v>
      </c>
      <c r="L35">
        <f>NDMC_EOD!AG35+NDMC_EOD!AH35</f>
        <v>36.36</v>
      </c>
      <c r="M35">
        <f>TPDDL_EOD!AG35+TPDDL_EOD!AH35</f>
        <v>23.14</v>
      </c>
      <c r="N35">
        <f t="shared" si="0"/>
        <v>120</v>
      </c>
      <c r="O35" s="154">
        <f t="shared" si="1"/>
        <v>0</v>
      </c>
      <c r="P35">
        <v>33.950000000000003</v>
      </c>
      <c r="Q35">
        <v>19.28</v>
      </c>
      <c r="R35">
        <v>7.27</v>
      </c>
      <c r="S35">
        <v>36.36</v>
      </c>
      <c r="T35">
        <v>23.14</v>
      </c>
      <c r="U35" s="156">
        <f t="shared" si="2"/>
        <v>120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120</v>
      </c>
      <c r="E36">
        <f>PPCL!N36</f>
        <v>0</v>
      </c>
      <c r="F36">
        <f t="shared" si="4"/>
        <v>120</v>
      </c>
      <c r="G36">
        <f t="shared" si="5"/>
        <v>120</v>
      </c>
      <c r="H36" s="154"/>
      <c r="I36">
        <f>BRPL_EOD!AG36+BRPL_EOD!AH36</f>
        <v>33.950000000000003</v>
      </c>
      <c r="J36">
        <f>BYPL_EOD!AG36+BYPL_EOD!AH36</f>
        <v>19.28</v>
      </c>
      <c r="K36">
        <f>MES_EOD!AG36+MES_EOD!AH36</f>
        <v>7.27</v>
      </c>
      <c r="L36">
        <f>NDMC_EOD!AG36+NDMC_EOD!AH36</f>
        <v>36.36</v>
      </c>
      <c r="M36">
        <f>TPDDL_EOD!AG36+TPDDL_EOD!AH36</f>
        <v>23.14</v>
      </c>
      <c r="N36">
        <f t="shared" si="0"/>
        <v>120</v>
      </c>
      <c r="O36" s="154">
        <f t="shared" si="1"/>
        <v>0</v>
      </c>
      <c r="P36">
        <v>33.950000000000003</v>
      </c>
      <c r="Q36">
        <v>19.28</v>
      </c>
      <c r="R36">
        <v>7.27</v>
      </c>
      <c r="S36">
        <v>36.36</v>
      </c>
      <c r="T36">
        <v>23.14</v>
      </c>
      <c r="U36" s="156">
        <f t="shared" si="2"/>
        <v>120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120</v>
      </c>
      <c r="E37">
        <f>PPCL!N37</f>
        <v>0</v>
      </c>
      <c r="F37">
        <f t="shared" si="4"/>
        <v>120</v>
      </c>
      <c r="G37">
        <f t="shared" si="5"/>
        <v>120</v>
      </c>
      <c r="H37" s="154"/>
      <c r="I37">
        <f>BRPL_EOD!AG37+BRPL_EOD!AH37</f>
        <v>33.950000000000003</v>
      </c>
      <c r="J37">
        <f>BYPL_EOD!AG37+BYPL_EOD!AH37</f>
        <v>19.28</v>
      </c>
      <c r="K37">
        <f>MES_EOD!AG37+MES_EOD!AH37</f>
        <v>7.27</v>
      </c>
      <c r="L37">
        <f>NDMC_EOD!AG37+NDMC_EOD!AH37</f>
        <v>36.36</v>
      </c>
      <c r="M37">
        <f>TPDDL_EOD!AG37+TPDDL_EOD!AH37</f>
        <v>23.14</v>
      </c>
      <c r="N37">
        <f t="shared" si="0"/>
        <v>120</v>
      </c>
      <c r="O37" s="154">
        <f t="shared" si="1"/>
        <v>0</v>
      </c>
      <c r="P37">
        <v>33.950000000000003</v>
      </c>
      <c r="Q37">
        <v>19.28</v>
      </c>
      <c r="R37">
        <v>7.27</v>
      </c>
      <c r="S37">
        <v>36.36</v>
      </c>
      <c r="T37">
        <v>23.14</v>
      </c>
      <c r="U37" s="156">
        <f t="shared" si="2"/>
        <v>120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120</v>
      </c>
      <c r="E38">
        <f>PPCL!N38</f>
        <v>0</v>
      </c>
      <c r="F38">
        <f t="shared" si="4"/>
        <v>120</v>
      </c>
      <c r="G38">
        <f t="shared" si="5"/>
        <v>120</v>
      </c>
      <c r="H38" s="154"/>
      <c r="I38">
        <f>BRPL_EOD!AG38+BRPL_EOD!AH38</f>
        <v>33.950000000000003</v>
      </c>
      <c r="J38">
        <f>BYPL_EOD!AG38+BYPL_EOD!AH38</f>
        <v>19.28</v>
      </c>
      <c r="K38">
        <f>MES_EOD!AG38+MES_EOD!AH38</f>
        <v>7.27</v>
      </c>
      <c r="L38">
        <f>NDMC_EOD!AG38+NDMC_EOD!AH38</f>
        <v>36.36</v>
      </c>
      <c r="M38">
        <f>TPDDL_EOD!AG38+TPDDL_EOD!AH38</f>
        <v>23.14</v>
      </c>
      <c r="N38">
        <f t="shared" si="0"/>
        <v>120</v>
      </c>
      <c r="O38" s="154">
        <f t="shared" si="1"/>
        <v>0</v>
      </c>
      <c r="P38">
        <v>33.950000000000003</v>
      </c>
      <c r="Q38">
        <v>19.28</v>
      </c>
      <c r="R38">
        <v>7.27</v>
      </c>
      <c r="S38">
        <v>36.36</v>
      </c>
      <c r="T38">
        <v>23.14</v>
      </c>
      <c r="U38" s="156">
        <f t="shared" si="2"/>
        <v>120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120</v>
      </c>
      <c r="E39">
        <f>PPCL!N39</f>
        <v>0</v>
      </c>
      <c r="F39">
        <f t="shared" si="4"/>
        <v>120</v>
      </c>
      <c r="G39">
        <f t="shared" si="5"/>
        <v>120</v>
      </c>
      <c r="H39" s="154"/>
      <c r="I39">
        <f>BRPL_EOD!AG39+BRPL_EOD!AH39</f>
        <v>33.950000000000003</v>
      </c>
      <c r="J39">
        <f>BYPL_EOD!AG39+BYPL_EOD!AH39</f>
        <v>19.28</v>
      </c>
      <c r="K39">
        <f>MES_EOD!AG39+MES_EOD!AH39</f>
        <v>7.27</v>
      </c>
      <c r="L39">
        <f>NDMC_EOD!AG39+NDMC_EOD!AH39</f>
        <v>36.36</v>
      </c>
      <c r="M39">
        <f>TPDDL_EOD!AG39+TPDDL_EOD!AH39</f>
        <v>23.14</v>
      </c>
      <c r="N39">
        <f t="shared" si="0"/>
        <v>120</v>
      </c>
      <c r="O39" s="154">
        <f t="shared" si="1"/>
        <v>0</v>
      </c>
      <c r="P39">
        <v>33.950000000000003</v>
      </c>
      <c r="Q39">
        <v>19.28</v>
      </c>
      <c r="R39">
        <v>7.27</v>
      </c>
      <c r="S39">
        <v>36.36</v>
      </c>
      <c r="T39">
        <v>23.14</v>
      </c>
      <c r="U39" s="156">
        <f t="shared" si="2"/>
        <v>120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120</v>
      </c>
      <c r="E40">
        <f>PPCL!N40</f>
        <v>0</v>
      </c>
      <c r="F40">
        <f t="shared" si="4"/>
        <v>120</v>
      </c>
      <c r="G40">
        <f t="shared" si="5"/>
        <v>120</v>
      </c>
      <c r="H40" s="154"/>
      <c r="I40">
        <f>BRPL_EOD!AG40+BRPL_EOD!AH40</f>
        <v>33.950000000000003</v>
      </c>
      <c r="J40">
        <f>BYPL_EOD!AG40+BYPL_EOD!AH40</f>
        <v>19.28</v>
      </c>
      <c r="K40">
        <f>MES_EOD!AG40+MES_EOD!AH40</f>
        <v>7.27</v>
      </c>
      <c r="L40">
        <f>NDMC_EOD!AG40+NDMC_EOD!AH40</f>
        <v>36.36</v>
      </c>
      <c r="M40">
        <f>TPDDL_EOD!AG40+TPDDL_EOD!AH40</f>
        <v>23.14</v>
      </c>
      <c r="N40">
        <f t="shared" si="0"/>
        <v>120</v>
      </c>
      <c r="O40" s="154">
        <f t="shared" si="1"/>
        <v>0</v>
      </c>
      <c r="P40">
        <v>33.950000000000003</v>
      </c>
      <c r="Q40">
        <v>19.28</v>
      </c>
      <c r="R40">
        <v>7.27</v>
      </c>
      <c r="S40">
        <v>36.36</v>
      </c>
      <c r="T40">
        <v>23.14</v>
      </c>
      <c r="U40" s="156">
        <f t="shared" si="2"/>
        <v>120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120</v>
      </c>
      <c r="E41">
        <f>PPCL!N41</f>
        <v>0</v>
      </c>
      <c r="F41">
        <f t="shared" si="4"/>
        <v>120</v>
      </c>
      <c r="G41">
        <f t="shared" si="5"/>
        <v>120</v>
      </c>
      <c r="H41" s="154"/>
      <c r="I41">
        <f>BRPL_EOD!AG41+BRPL_EOD!AH41</f>
        <v>33.950000000000003</v>
      </c>
      <c r="J41">
        <f>BYPL_EOD!AG41+BYPL_EOD!AH41</f>
        <v>19.28</v>
      </c>
      <c r="K41">
        <f>MES_EOD!AG41+MES_EOD!AH41</f>
        <v>7.27</v>
      </c>
      <c r="L41">
        <f>NDMC_EOD!AG41+NDMC_EOD!AH41</f>
        <v>36.36</v>
      </c>
      <c r="M41">
        <f>TPDDL_EOD!AG41+TPDDL_EOD!AH41</f>
        <v>23.14</v>
      </c>
      <c r="N41">
        <f t="shared" si="0"/>
        <v>120</v>
      </c>
      <c r="O41" s="154">
        <f t="shared" si="1"/>
        <v>0</v>
      </c>
      <c r="P41">
        <v>33.950000000000003</v>
      </c>
      <c r="Q41">
        <v>19.28</v>
      </c>
      <c r="R41">
        <v>7.27</v>
      </c>
      <c r="S41">
        <v>36.36</v>
      </c>
      <c r="T41">
        <v>23.14</v>
      </c>
      <c r="U41" s="156">
        <f t="shared" si="2"/>
        <v>120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120</v>
      </c>
      <c r="E42">
        <f>PPCL!N42</f>
        <v>0</v>
      </c>
      <c r="F42">
        <f t="shared" si="4"/>
        <v>120</v>
      </c>
      <c r="G42">
        <f t="shared" si="5"/>
        <v>120</v>
      </c>
      <c r="H42" s="154"/>
      <c r="I42">
        <f>BRPL_EOD!AG42+BRPL_EOD!AH42</f>
        <v>33.950000000000003</v>
      </c>
      <c r="J42">
        <f>BYPL_EOD!AG42+BYPL_EOD!AH42</f>
        <v>19.28</v>
      </c>
      <c r="K42">
        <f>MES_EOD!AG42+MES_EOD!AH42</f>
        <v>7.27</v>
      </c>
      <c r="L42">
        <f>NDMC_EOD!AG42+NDMC_EOD!AH42</f>
        <v>36.36</v>
      </c>
      <c r="M42">
        <f>TPDDL_EOD!AG42+TPDDL_EOD!AH42</f>
        <v>23.14</v>
      </c>
      <c r="N42">
        <f t="shared" si="0"/>
        <v>120</v>
      </c>
      <c r="O42" s="154">
        <f t="shared" si="1"/>
        <v>0</v>
      </c>
      <c r="P42">
        <v>33.950000000000003</v>
      </c>
      <c r="Q42">
        <v>19.28</v>
      </c>
      <c r="R42">
        <v>7.27</v>
      </c>
      <c r="S42">
        <v>36.36</v>
      </c>
      <c r="T42">
        <v>23.14</v>
      </c>
      <c r="U42" s="156">
        <f t="shared" si="2"/>
        <v>120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120</v>
      </c>
      <c r="E43">
        <f>PPCL!N43</f>
        <v>0</v>
      </c>
      <c r="F43">
        <f t="shared" si="4"/>
        <v>120</v>
      </c>
      <c r="G43">
        <f t="shared" si="5"/>
        <v>120</v>
      </c>
      <c r="H43" s="154"/>
      <c r="I43">
        <f>BRPL_EOD!AG43+BRPL_EOD!AH43</f>
        <v>33.950000000000003</v>
      </c>
      <c r="J43">
        <f>BYPL_EOD!AG43+BYPL_EOD!AH43</f>
        <v>19.28</v>
      </c>
      <c r="K43">
        <f>MES_EOD!AG43+MES_EOD!AH43</f>
        <v>7.27</v>
      </c>
      <c r="L43">
        <f>NDMC_EOD!AG43+NDMC_EOD!AH43</f>
        <v>36.36</v>
      </c>
      <c r="M43">
        <f>TPDDL_EOD!AG43+TPDDL_EOD!AH43</f>
        <v>23.14</v>
      </c>
      <c r="N43">
        <f t="shared" si="0"/>
        <v>120</v>
      </c>
      <c r="O43" s="154">
        <f t="shared" si="1"/>
        <v>0</v>
      </c>
      <c r="P43">
        <v>33.950000000000003</v>
      </c>
      <c r="Q43">
        <v>19.28</v>
      </c>
      <c r="R43">
        <v>7.27</v>
      </c>
      <c r="S43">
        <v>36.36</v>
      </c>
      <c r="T43">
        <v>23.14</v>
      </c>
      <c r="U43" s="156">
        <f t="shared" si="2"/>
        <v>120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120</v>
      </c>
      <c r="E44">
        <f>PPCL!N44</f>
        <v>0</v>
      </c>
      <c r="F44">
        <f t="shared" si="4"/>
        <v>120</v>
      </c>
      <c r="G44">
        <f t="shared" si="5"/>
        <v>120</v>
      </c>
      <c r="H44" s="154"/>
      <c r="I44">
        <f>BRPL_EOD!AG44+BRPL_EOD!AH44</f>
        <v>33.950000000000003</v>
      </c>
      <c r="J44">
        <f>BYPL_EOD!AG44+BYPL_EOD!AH44</f>
        <v>19.28</v>
      </c>
      <c r="K44">
        <f>MES_EOD!AG44+MES_EOD!AH44</f>
        <v>7.27</v>
      </c>
      <c r="L44">
        <f>NDMC_EOD!AG44+NDMC_EOD!AH44</f>
        <v>36.36</v>
      </c>
      <c r="M44">
        <f>TPDDL_EOD!AG44+TPDDL_EOD!AH44</f>
        <v>23.14</v>
      </c>
      <c r="N44">
        <f t="shared" si="0"/>
        <v>120</v>
      </c>
      <c r="O44" s="154">
        <f t="shared" si="1"/>
        <v>0</v>
      </c>
      <c r="P44">
        <v>33.950000000000003</v>
      </c>
      <c r="Q44">
        <v>19.28</v>
      </c>
      <c r="R44">
        <v>7.27</v>
      </c>
      <c r="S44">
        <v>36.36</v>
      </c>
      <c r="T44">
        <v>23.14</v>
      </c>
      <c r="U44" s="156">
        <f t="shared" si="2"/>
        <v>120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120</v>
      </c>
      <c r="E45">
        <f>PPCL!N45</f>
        <v>0</v>
      </c>
      <c r="F45">
        <f t="shared" si="4"/>
        <v>120</v>
      </c>
      <c r="G45">
        <f t="shared" si="5"/>
        <v>120</v>
      </c>
      <c r="H45" s="154"/>
      <c r="I45">
        <f>BRPL_EOD!AG45+BRPL_EOD!AH45</f>
        <v>33.950000000000003</v>
      </c>
      <c r="J45">
        <f>BYPL_EOD!AG45+BYPL_EOD!AH45</f>
        <v>19.28</v>
      </c>
      <c r="K45">
        <f>MES_EOD!AG45+MES_EOD!AH45</f>
        <v>7.27</v>
      </c>
      <c r="L45">
        <f>NDMC_EOD!AG45+NDMC_EOD!AH45</f>
        <v>36.36</v>
      </c>
      <c r="M45">
        <f>TPDDL_EOD!AG45+TPDDL_EOD!AH45</f>
        <v>23.14</v>
      </c>
      <c r="N45">
        <f t="shared" si="0"/>
        <v>120</v>
      </c>
      <c r="O45" s="154">
        <f t="shared" si="1"/>
        <v>0</v>
      </c>
      <c r="P45">
        <v>33.950000000000003</v>
      </c>
      <c r="Q45">
        <v>19.28</v>
      </c>
      <c r="R45">
        <v>7.27</v>
      </c>
      <c r="S45">
        <v>36.36</v>
      </c>
      <c r="T45">
        <v>23.14</v>
      </c>
      <c r="U45" s="156">
        <f t="shared" si="2"/>
        <v>120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120</v>
      </c>
      <c r="E46">
        <f>PPCL!N46</f>
        <v>0</v>
      </c>
      <c r="F46">
        <f t="shared" si="4"/>
        <v>120</v>
      </c>
      <c r="G46">
        <f t="shared" si="5"/>
        <v>120</v>
      </c>
      <c r="H46" s="154"/>
      <c r="I46">
        <f>BRPL_EOD!AG46+BRPL_EOD!AH46</f>
        <v>33.950000000000003</v>
      </c>
      <c r="J46">
        <f>BYPL_EOD!AG46+BYPL_EOD!AH46</f>
        <v>19.28</v>
      </c>
      <c r="K46">
        <f>MES_EOD!AG46+MES_EOD!AH46</f>
        <v>7.27</v>
      </c>
      <c r="L46">
        <f>NDMC_EOD!AG46+NDMC_EOD!AH46</f>
        <v>36.36</v>
      </c>
      <c r="M46">
        <f>TPDDL_EOD!AG46+TPDDL_EOD!AH46</f>
        <v>23.14</v>
      </c>
      <c r="N46">
        <f t="shared" si="0"/>
        <v>120</v>
      </c>
      <c r="O46" s="154">
        <f t="shared" si="1"/>
        <v>0</v>
      </c>
      <c r="P46">
        <v>33.950000000000003</v>
      </c>
      <c r="Q46">
        <v>19.28</v>
      </c>
      <c r="R46">
        <v>7.27</v>
      </c>
      <c r="S46">
        <v>36.36</v>
      </c>
      <c r="T46">
        <v>23.14</v>
      </c>
      <c r="U46" s="156">
        <f t="shared" si="2"/>
        <v>120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120</v>
      </c>
      <c r="E47">
        <f>PPCL!N47</f>
        <v>0</v>
      </c>
      <c r="F47">
        <f t="shared" si="4"/>
        <v>120</v>
      </c>
      <c r="G47">
        <f t="shared" si="5"/>
        <v>120</v>
      </c>
      <c r="H47" s="154"/>
      <c r="I47">
        <f>BRPL_EOD!AG47+BRPL_EOD!AH47</f>
        <v>33.950000000000003</v>
      </c>
      <c r="J47">
        <f>BYPL_EOD!AG47+BYPL_EOD!AH47</f>
        <v>19.28</v>
      </c>
      <c r="K47">
        <f>MES_EOD!AG47+MES_EOD!AH47</f>
        <v>7.27</v>
      </c>
      <c r="L47">
        <f>NDMC_EOD!AG47+NDMC_EOD!AH47</f>
        <v>36.36</v>
      </c>
      <c r="M47">
        <f>TPDDL_EOD!AG47+TPDDL_EOD!AH47</f>
        <v>23.14</v>
      </c>
      <c r="N47">
        <f t="shared" si="0"/>
        <v>120</v>
      </c>
      <c r="O47" s="154">
        <f t="shared" si="1"/>
        <v>0</v>
      </c>
      <c r="P47">
        <v>33.950000000000003</v>
      </c>
      <c r="Q47">
        <v>19.28</v>
      </c>
      <c r="R47">
        <v>7.27</v>
      </c>
      <c r="S47">
        <v>36.36</v>
      </c>
      <c r="T47">
        <v>23.14</v>
      </c>
      <c r="U47" s="156">
        <f t="shared" si="2"/>
        <v>120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120</v>
      </c>
      <c r="E48">
        <f>PPCL!N48</f>
        <v>0</v>
      </c>
      <c r="F48">
        <f t="shared" si="4"/>
        <v>120</v>
      </c>
      <c r="G48">
        <f t="shared" si="5"/>
        <v>120</v>
      </c>
      <c r="H48" s="154"/>
      <c r="I48">
        <f>BRPL_EOD!AG48+BRPL_EOD!AH48</f>
        <v>33.950000000000003</v>
      </c>
      <c r="J48">
        <f>BYPL_EOD!AG48+BYPL_EOD!AH48</f>
        <v>19.28</v>
      </c>
      <c r="K48">
        <f>MES_EOD!AG48+MES_EOD!AH48</f>
        <v>7.27</v>
      </c>
      <c r="L48">
        <f>NDMC_EOD!AG48+NDMC_EOD!AH48</f>
        <v>36.36</v>
      </c>
      <c r="M48">
        <f>TPDDL_EOD!AG48+TPDDL_EOD!AH48</f>
        <v>23.14</v>
      </c>
      <c r="N48">
        <f t="shared" si="0"/>
        <v>120</v>
      </c>
      <c r="O48" s="154">
        <f t="shared" si="1"/>
        <v>0</v>
      </c>
      <c r="P48">
        <v>33.950000000000003</v>
      </c>
      <c r="Q48">
        <v>19.28</v>
      </c>
      <c r="R48">
        <v>7.27</v>
      </c>
      <c r="S48">
        <v>36.36</v>
      </c>
      <c r="T48">
        <v>23.14</v>
      </c>
      <c r="U48" s="156">
        <f t="shared" si="2"/>
        <v>120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120</v>
      </c>
      <c r="E49">
        <f>PPCL!N49</f>
        <v>0</v>
      </c>
      <c r="F49">
        <f t="shared" si="4"/>
        <v>120</v>
      </c>
      <c r="G49">
        <f t="shared" si="5"/>
        <v>120</v>
      </c>
      <c r="H49" s="154"/>
      <c r="I49">
        <f>BRPL_EOD!AG49+BRPL_EOD!AH49</f>
        <v>33.950000000000003</v>
      </c>
      <c r="J49">
        <f>BYPL_EOD!AG49+BYPL_EOD!AH49</f>
        <v>19.28</v>
      </c>
      <c r="K49">
        <f>MES_EOD!AG49+MES_EOD!AH49</f>
        <v>7.27</v>
      </c>
      <c r="L49">
        <f>NDMC_EOD!AG49+NDMC_EOD!AH49</f>
        <v>36.36</v>
      </c>
      <c r="M49">
        <f>TPDDL_EOD!AG49+TPDDL_EOD!AH49</f>
        <v>23.14</v>
      </c>
      <c r="N49">
        <f t="shared" si="0"/>
        <v>120</v>
      </c>
      <c r="O49" s="154">
        <f t="shared" si="1"/>
        <v>0</v>
      </c>
      <c r="P49">
        <v>33.950000000000003</v>
      </c>
      <c r="Q49">
        <v>19.28</v>
      </c>
      <c r="R49">
        <v>7.27</v>
      </c>
      <c r="S49">
        <v>36.36</v>
      </c>
      <c r="T49">
        <v>23.14</v>
      </c>
      <c r="U49" s="156">
        <f t="shared" si="2"/>
        <v>120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120</v>
      </c>
      <c r="E50">
        <f>PPCL!N50</f>
        <v>0</v>
      </c>
      <c r="F50">
        <f t="shared" si="4"/>
        <v>120</v>
      </c>
      <c r="G50">
        <f t="shared" si="5"/>
        <v>120</v>
      </c>
      <c r="H50" s="154"/>
      <c r="I50">
        <f>BRPL_EOD!AG50+BRPL_EOD!AH50</f>
        <v>33.950000000000003</v>
      </c>
      <c r="J50">
        <f>BYPL_EOD!AG50+BYPL_EOD!AH50</f>
        <v>19.28</v>
      </c>
      <c r="K50">
        <f>MES_EOD!AG50+MES_EOD!AH50</f>
        <v>7.27</v>
      </c>
      <c r="L50">
        <f>NDMC_EOD!AG50+NDMC_EOD!AH50</f>
        <v>36.36</v>
      </c>
      <c r="M50">
        <f>TPDDL_EOD!AG50+TPDDL_EOD!AH50</f>
        <v>23.14</v>
      </c>
      <c r="N50">
        <f t="shared" si="0"/>
        <v>120</v>
      </c>
      <c r="O50" s="154">
        <f t="shared" si="1"/>
        <v>0</v>
      </c>
      <c r="P50">
        <v>33.950000000000003</v>
      </c>
      <c r="Q50">
        <v>19.28</v>
      </c>
      <c r="R50">
        <v>7.27</v>
      </c>
      <c r="S50">
        <v>36.36</v>
      </c>
      <c r="T50">
        <v>23.14</v>
      </c>
      <c r="U50" s="156">
        <f t="shared" si="2"/>
        <v>120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120</v>
      </c>
      <c r="E51">
        <f>PPCL!N51</f>
        <v>0</v>
      </c>
      <c r="F51">
        <f t="shared" si="4"/>
        <v>120</v>
      </c>
      <c r="G51">
        <f t="shared" si="5"/>
        <v>120</v>
      </c>
      <c r="H51" s="154"/>
      <c r="I51">
        <f>BRPL_EOD!AG51+BRPL_EOD!AH51</f>
        <v>33.950000000000003</v>
      </c>
      <c r="J51">
        <f>BYPL_EOD!AG51+BYPL_EOD!AH51</f>
        <v>19.28</v>
      </c>
      <c r="K51">
        <f>MES_EOD!AG51+MES_EOD!AH51</f>
        <v>7.27</v>
      </c>
      <c r="L51">
        <f>NDMC_EOD!AG51+NDMC_EOD!AH51</f>
        <v>36.36</v>
      </c>
      <c r="M51">
        <f>TPDDL_EOD!AG51+TPDDL_EOD!AH51</f>
        <v>23.14</v>
      </c>
      <c r="N51">
        <f t="shared" si="0"/>
        <v>120</v>
      </c>
      <c r="O51" s="154">
        <f t="shared" si="1"/>
        <v>0</v>
      </c>
      <c r="P51">
        <v>33.950000000000003</v>
      </c>
      <c r="Q51">
        <v>19.28</v>
      </c>
      <c r="R51">
        <v>7.27</v>
      </c>
      <c r="S51">
        <v>36.36</v>
      </c>
      <c r="T51">
        <v>23.14</v>
      </c>
      <c r="U51" s="156">
        <f t="shared" si="2"/>
        <v>120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120</v>
      </c>
      <c r="E52">
        <f>PPCL!N52</f>
        <v>0</v>
      </c>
      <c r="F52">
        <f t="shared" si="4"/>
        <v>120</v>
      </c>
      <c r="G52">
        <f t="shared" si="5"/>
        <v>120</v>
      </c>
      <c r="H52" s="154"/>
      <c r="I52">
        <f>BRPL_EOD!AG52+BRPL_EOD!AH52</f>
        <v>33.950000000000003</v>
      </c>
      <c r="J52">
        <f>BYPL_EOD!AG52+BYPL_EOD!AH52</f>
        <v>19.28</v>
      </c>
      <c r="K52">
        <f>MES_EOD!AG52+MES_EOD!AH52</f>
        <v>7.27</v>
      </c>
      <c r="L52">
        <f>NDMC_EOD!AG52+NDMC_EOD!AH52</f>
        <v>36.36</v>
      </c>
      <c r="M52">
        <f>TPDDL_EOD!AG52+TPDDL_EOD!AH52</f>
        <v>23.14</v>
      </c>
      <c r="N52">
        <f t="shared" si="0"/>
        <v>120</v>
      </c>
      <c r="O52" s="154">
        <f t="shared" si="1"/>
        <v>0</v>
      </c>
      <c r="P52">
        <v>33.950000000000003</v>
      </c>
      <c r="Q52">
        <v>19.28</v>
      </c>
      <c r="R52">
        <v>7.27</v>
      </c>
      <c r="S52">
        <v>36.36</v>
      </c>
      <c r="T52">
        <v>23.14</v>
      </c>
      <c r="U52" s="156">
        <f t="shared" si="2"/>
        <v>120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120</v>
      </c>
      <c r="E53">
        <f>PPCL!N53</f>
        <v>0</v>
      </c>
      <c r="F53">
        <f t="shared" si="4"/>
        <v>120</v>
      </c>
      <c r="G53">
        <f t="shared" si="5"/>
        <v>120</v>
      </c>
      <c r="H53" s="154"/>
      <c r="I53">
        <f>BRPL_EOD!AG53+BRPL_EOD!AH53</f>
        <v>33.950000000000003</v>
      </c>
      <c r="J53">
        <f>BYPL_EOD!AG53+BYPL_EOD!AH53</f>
        <v>19.28</v>
      </c>
      <c r="K53">
        <f>MES_EOD!AG53+MES_EOD!AH53</f>
        <v>7.27</v>
      </c>
      <c r="L53">
        <f>NDMC_EOD!AG53+NDMC_EOD!AH53</f>
        <v>36.36</v>
      </c>
      <c r="M53">
        <f>TPDDL_EOD!AG53+TPDDL_EOD!AH53</f>
        <v>23.14</v>
      </c>
      <c r="N53">
        <f t="shared" si="0"/>
        <v>120</v>
      </c>
      <c r="O53" s="154">
        <f t="shared" si="1"/>
        <v>0</v>
      </c>
      <c r="P53">
        <v>33.950000000000003</v>
      </c>
      <c r="Q53">
        <v>19.28</v>
      </c>
      <c r="R53">
        <v>7.27</v>
      </c>
      <c r="S53">
        <v>36.36</v>
      </c>
      <c r="T53">
        <v>23.14</v>
      </c>
      <c r="U53" s="156">
        <f t="shared" si="2"/>
        <v>120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120</v>
      </c>
      <c r="E54">
        <f>PPCL!N54</f>
        <v>0</v>
      </c>
      <c r="F54">
        <f t="shared" si="4"/>
        <v>120</v>
      </c>
      <c r="G54">
        <f t="shared" si="5"/>
        <v>120</v>
      </c>
      <c r="H54" s="154"/>
      <c r="I54">
        <f>BRPL_EOD!AG54+BRPL_EOD!AH54</f>
        <v>33.950000000000003</v>
      </c>
      <c r="J54">
        <f>BYPL_EOD!AG54+BYPL_EOD!AH54</f>
        <v>19.28</v>
      </c>
      <c r="K54">
        <f>MES_EOD!AG54+MES_EOD!AH54</f>
        <v>7.27</v>
      </c>
      <c r="L54">
        <f>NDMC_EOD!AG54+NDMC_EOD!AH54</f>
        <v>36.36</v>
      </c>
      <c r="M54">
        <f>TPDDL_EOD!AG54+TPDDL_EOD!AH54</f>
        <v>23.14</v>
      </c>
      <c r="N54">
        <f t="shared" si="0"/>
        <v>120</v>
      </c>
      <c r="O54" s="154">
        <f t="shared" si="1"/>
        <v>0</v>
      </c>
      <c r="P54">
        <v>33.950000000000003</v>
      </c>
      <c r="Q54">
        <v>19.28</v>
      </c>
      <c r="R54">
        <v>7.27</v>
      </c>
      <c r="S54">
        <v>36.36</v>
      </c>
      <c r="T54">
        <v>23.14</v>
      </c>
      <c r="U54" s="156">
        <f t="shared" si="2"/>
        <v>120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120</v>
      </c>
      <c r="E55">
        <f>PPCL!N55</f>
        <v>0</v>
      </c>
      <c r="F55">
        <f t="shared" si="4"/>
        <v>120</v>
      </c>
      <c r="G55">
        <f t="shared" si="5"/>
        <v>120</v>
      </c>
      <c r="H55" s="154"/>
      <c r="I55">
        <f>BRPL_EOD!AG55+BRPL_EOD!AH55</f>
        <v>33.950000000000003</v>
      </c>
      <c r="J55">
        <f>BYPL_EOD!AG55+BYPL_EOD!AH55</f>
        <v>19.28</v>
      </c>
      <c r="K55">
        <f>MES_EOD!AG55+MES_EOD!AH55</f>
        <v>7.27</v>
      </c>
      <c r="L55">
        <f>NDMC_EOD!AG55+NDMC_EOD!AH55</f>
        <v>36.36</v>
      </c>
      <c r="M55">
        <f>TPDDL_EOD!AG55+TPDDL_EOD!AH55</f>
        <v>23.14</v>
      </c>
      <c r="N55">
        <f t="shared" si="0"/>
        <v>120</v>
      </c>
      <c r="O55" s="154">
        <f t="shared" si="1"/>
        <v>0</v>
      </c>
      <c r="P55">
        <v>33.950000000000003</v>
      </c>
      <c r="Q55">
        <v>19.28</v>
      </c>
      <c r="R55">
        <v>7.27</v>
      </c>
      <c r="S55">
        <v>36.36</v>
      </c>
      <c r="T55">
        <v>23.14</v>
      </c>
      <c r="U55" s="156">
        <f t="shared" si="2"/>
        <v>120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120</v>
      </c>
      <c r="E56">
        <f>PPCL!N56</f>
        <v>0</v>
      </c>
      <c r="F56">
        <f t="shared" si="4"/>
        <v>120</v>
      </c>
      <c r="G56">
        <f t="shared" si="5"/>
        <v>120</v>
      </c>
      <c r="H56" s="154"/>
      <c r="I56">
        <f>BRPL_EOD!AG56+BRPL_EOD!AH56</f>
        <v>33.950000000000003</v>
      </c>
      <c r="J56">
        <f>BYPL_EOD!AG56+BYPL_EOD!AH56</f>
        <v>19.28</v>
      </c>
      <c r="K56">
        <f>MES_EOD!AG56+MES_EOD!AH56</f>
        <v>7.27</v>
      </c>
      <c r="L56">
        <f>NDMC_EOD!AG56+NDMC_EOD!AH56</f>
        <v>36.36</v>
      </c>
      <c r="M56">
        <f>TPDDL_EOD!AG56+TPDDL_EOD!AH56</f>
        <v>23.14</v>
      </c>
      <c r="N56">
        <f t="shared" si="0"/>
        <v>120</v>
      </c>
      <c r="O56" s="154">
        <f t="shared" si="1"/>
        <v>0</v>
      </c>
      <c r="P56">
        <v>33.950000000000003</v>
      </c>
      <c r="Q56">
        <v>19.28</v>
      </c>
      <c r="R56">
        <v>7.27</v>
      </c>
      <c r="S56">
        <v>36.36</v>
      </c>
      <c r="T56">
        <v>23.14</v>
      </c>
      <c r="U56" s="156">
        <f t="shared" si="2"/>
        <v>120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120</v>
      </c>
      <c r="E57">
        <f>PPCL!N57</f>
        <v>0</v>
      </c>
      <c r="F57">
        <f t="shared" si="4"/>
        <v>120</v>
      </c>
      <c r="G57">
        <f t="shared" si="5"/>
        <v>120</v>
      </c>
      <c r="H57" s="154"/>
      <c r="I57">
        <f>BRPL_EOD!AG57+BRPL_EOD!AH57</f>
        <v>33.950000000000003</v>
      </c>
      <c r="J57">
        <f>BYPL_EOD!AG57+BYPL_EOD!AH57</f>
        <v>19.28</v>
      </c>
      <c r="K57">
        <f>MES_EOD!AG57+MES_EOD!AH57</f>
        <v>7.27</v>
      </c>
      <c r="L57">
        <f>NDMC_EOD!AG57+NDMC_EOD!AH57</f>
        <v>36.36</v>
      </c>
      <c r="M57">
        <f>TPDDL_EOD!AG57+TPDDL_EOD!AH57</f>
        <v>23.14</v>
      </c>
      <c r="N57">
        <f t="shared" si="0"/>
        <v>120</v>
      </c>
      <c r="O57" s="154">
        <f t="shared" si="1"/>
        <v>0</v>
      </c>
      <c r="P57">
        <v>33.950000000000003</v>
      </c>
      <c r="Q57">
        <v>19.28</v>
      </c>
      <c r="R57">
        <v>7.27</v>
      </c>
      <c r="S57">
        <v>36.36</v>
      </c>
      <c r="T57">
        <v>23.14</v>
      </c>
      <c r="U57" s="156">
        <f t="shared" si="2"/>
        <v>120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120</v>
      </c>
      <c r="E58">
        <f>PPCL!N58</f>
        <v>0</v>
      </c>
      <c r="F58">
        <f t="shared" si="4"/>
        <v>120</v>
      </c>
      <c r="G58">
        <f t="shared" si="5"/>
        <v>120</v>
      </c>
      <c r="H58" s="154"/>
      <c r="I58">
        <f>BRPL_EOD!AG58+BRPL_EOD!AH58</f>
        <v>33.950000000000003</v>
      </c>
      <c r="J58">
        <f>BYPL_EOD!AG58+BYPL_EOD!AH58</f>
        <v>19.28</v>
      </c>
      <c r="K58">
        <f>MES_EOD!AG58+MES_EOD!AH58</f>
        <v>7.27</v>
      </c>
      <c r="L58">
        <f>NDMC_EOD!AG58+NDMC_EOD!AH58</f>
        <v>36.36</v>
      </c>
      <c r="M58">
        <f>TPDDL_EOD!AG58+TPDDL_EOD!AH58</f>
        <v>23.14</v>
      </c>
      <c r="N58">
        <f t="shared" si="0"/>
        <v>120</v>
      </c>
      <c r="O58" s="154">
        <f t="shared" si="1"/>
        <v>0</v>
      </c>
      <c r="P58">
        <v>33.950000000000003</v>
      </c>
      <c r="Q58">
        <v>19.28</v>
      </c>
      <c r="R58">
        <v>7.27</v>
      </c>
      <c r="S58">
        <v>36.36</v>
      </c>
      <c r="T58">
        <v>23.14</v>
      </c>
      <c r="U58" s="156">
        <f t="shared" si="2"/>
        <v>120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120</v>
      </c>
      <c r="E59">
        <f>PPCL!N59</f>
        <v>0</v>
      </c>
      <c r="F59">
        <f t="shared" si="4"/>
        <v>120</v>
      </c>
      <c r="G59">
        <f t="shared" si="5"/>
        <v>120</v>
      </c>
      <c r="H59" s="154"/>
      <c r="I59">
        <f>BRPL_EOD!AG59+BRPL_EOD!AH59</f>
        <v>33.950000000000003</v>
      </c>
      <c r="J59">
        <f>BYPL_EOD!AG59+BYPL_EOD!AH59</f>
        <v>19.28</v>
      </c>
      <c r="K59">
        <f>MES_EOD!AG59+MES_EOD!AH59</f>
        <v>7.27</v>
      </c>
      <c r="L59">
        <f>NDMC_EOD!AG59+NDMC_EOD!AH59</f>
        <v>36.36</v>
      </c>
      <c r="M59">
        <f>TPDDL_EOD!AG59+TPDDL_EOD!AH59</f>
        <v>23.14</v>
      </c>
      <c r="N59">
        <f t="shared" si="0"/>
        <v>120</v>
      </c>
      <c r="O59" s="154">
        <f t="shared" si="1"/>
        <v>0</v>
      </c>
      <c r="P59">
        <v>33.950000000000003</v>
      </c>
      <c r="Q59">
        <v>19.28</v>
      </c>
      <c r="R59">
        <v>7.27</v>
      </c>
      <c r="S59">
        <v>36.36</v>
      </c>
      <c r="T59">
        <v>23.14</v>
      </c>
      <c r="U59" s="156">
        <f t="shared" si="2"/>
        <v>120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120</v>
      </c>
      <c r="E60">
        <f>PPCL!N60</f>
        <v>0</v>
      </c>
      <c r="F60">
        <f t="shared" si="4"/>
        <v>120</v>
      </c>
      <c r="G60">
        <f t="shared" si="5"/>
        <v>120</v>
      </c>
      <c r="H60" s="154"/>
      <c r="I60">
        <f>BRPL_EOD!AG60+BRPL_EOD!AH60</f>
        <v>33.950000000000003</v>
      </c>
      <c r="J60">
        <f>BYPL_EOD!AG60+BYPL_EOD!AH60</f>
        <v>19.28</v>
      </c>
      <c r="K60">
        <f>MES_EOD!AG60+MES_EOD!AH60</f>
        <v>7.27</v>
      </c>
      <c r="L60">
        <f>NDMC_EOD!AG60+NDMC_EOD!AH60</f>
        <v>36.36</v>
      </c>
      <c r="M60">
        <f>TPDDL_EOD!AG60+TPDDL_EOD!AH60</f>
        <v>23.14</v>
      </c>
      <c r="N60">
        <f t="shared" si="0"/>
        <v>120</v>
      </c>
      <c r="O60" s="154">
        <f t="shared" si="1"/>
        <v>0</v>
      </c>
      <c r="P60">
        <v>33.950000000000003</v>
      </c>
      <c r="Q60">
        <v>19.28</v>
      </c>
      <c r="R60">
        <v>7.27</v>
      </c>
      <c r="S60">
        <v>36.36</v>
      </c>
      <c r="T60">
        <v>23.14</v>
      </c>
      <c r="U60" s="156">
        <f t="shared" si="2"/>
        <v>120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120</v>
      </c>
      <c r="E61">
        <f>PPCL!N61</f>
        <v>0</v>
      </c>
      <c r="F61">
        <f t="shared" si="4"/>
        <v>120</v>
      </c>
      <c r="G61">
        <f t="shared" si="5"/>
        <v>120</v>
      </c>
      <c r="H61" s="154"/>
      <c r="I61">
        <f>BRPL_EOD!AG61+BRPL_EOD!AH61</f>
        <v>33.950000000000003</v>
      </c>
      <c r="J61">
        <f>BYPL_EOD!AG61+BYPL_EOD!AH61</f>
        <v>19.28</v>
      </c>
      <c r="K61">
        <f>MES_EOD!AG61+MES_EOD!AH61</f>
        <v>7.27</v>
      </c>
      <c r="L61">
        <f>NDMC_EOD!AG61+NDMC_EOD!AH61</f>
        <v>36.36</v>
      </c>
      <c r="M61">
        <f>TPDDL_EOD!AG61+TPDDL_EOD!AH61</f>
        <v>23.14</v>
      </c>
      <c r="N61">
        <f t="shared" si="0"/>
        <v>120</v>
      </c>
      <c r="O61" s="154">
        <f t="shared" si="1"/>
        <v>0</v>
      </c>
      <c r="P61">
        <v>33.950000000000003</v>
      </c>
      <c r="Q61">
        <v>19.28</v>
      </c>
      <c r="R61">
        <v>7.27</v>
      </c>
      <c r="S61">
        <v>36.36</v>
      </c>
      <c r="T61">
        <v>23.14</v>
      </c>
      <c r="U61" s="156">
        <f t="shared" si="2"/>
        <v>120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120</v>
      </c>
      <c r="E62">
        <f>PPCL!N62</f>
        <v>0</v>
      </c>
      <c r="F62">
        <f t="shared" si="4"/>
        <v>120</v>
      </c>
      <c r="G62">
        <f t="shared" si="5"/>
        <v>120</v>
      </c>
      <c r="H62" s="154"/>
      <c r="I62">
        <f>BRPL_EOD!AG62+BRPL_EOD!AH62</f>
        <v>33.950000000000003</v>
      </c>
      <c r="J62">
        <f>BYPL_EOD!AG62+BYPL_EOD!AH62</f>
        <v>19.28</v>
      </c>
      <c r="K62">
        <f>MES_EOD!AG62+MES_EOD!AH62</f>
        <v>7.27</v>
      </c>
      <c r="L62">
        <f>NDMC_EOD!AG62+NDMC_EOD!AH62</f>
        <v>36.36</v>
      </c>
      <c r="M62">
        <f>TPDDL_EOD!AG62+TPDDL_EOD!AH62</f>
        <v>23.14</v>
      </c>
      <c r="N62">
        <f t="shared" si="0"/>
        <v>120</v>
      </c>
      <c r="O62" s="154">
        <f t="shared" si="1"/>
        <v>0</v>
      </c>
      <c r="P62">
        <v>33.950000000000003</v>
      </c>
      <c r="Q62">
        <v>19.28</v>
      </c>
      <c r="R62">
        <v>7.27</v>
      </c>
      <c r="S62">
        <v>36.36</v>
      </c>
      <c r="T62">
        <v>23.14</v>
      </c>
      <c r="U62" s="156">
        <f t="shared" si="2"/>
        <v>120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120</v>
      </c>
      <c r="E63">
        <f>PPCL!N63</f>
        <v>0</v>
      </c>
      <c r="F63">
        <f t="shared" si="4"/>
        <v>120</v>
      </c>
      <c r="G63">
        <f t="shared" si="5"/>
        <v>120</v>
      </c>
      <c r="H63" s="154"/>
      <c r="I63">
        <f>BRPL_EOD!AG63+BRPL_EOD!AH63</f>
        <v>33.950000000000003</v>
      </c>
      <c r="J63">
        <f>BYPL_EOD!AG63+BYPL_EOD!AH63</f>
        <v>19.28</v>
      </c>
      <c r="K63">
        <f>MES_EOD!AG63+MES_EOD!AH63</f>
        <v>7.27</v>
      </c>
      <c r="L63">
        <f>NDMC_EOD!AG63+NDMC_EOD!AH63</f>
        <v>36.36</v>
      </c>
      <c r="M63">
        <f>TPDDL_EOD!AG63+TPDDL_EOD!AH63</f>
        <v>23.14</v>
      </c>
      <c r="N63">
        <f t="shared" si="0"/>
        <v>120</v>
      </c>
      <c r="O63" s="154">
        <f t="shared" si="1"/>
        <v>0</v>
      </c>
      <c r="P63">
        <v>33.950000000000003</v>
      </c>
      <c r="Q63">
        <v>19.28</v>
      </c>
      <c r="R63">
        <v>7.27</v>
      </c>
      <c r="S63">
        <v>36.36</v>
      </c>
      <c r="T63">
        <v>23.14</v>
      </c>
      <c r="U63" s="156">
        <f t="shared" si="2"/>
        <v>120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120</v>
      </c>
      <c r="E64">
        <f>PPCL!N64</f>
        <v>0</v>
      </c>
      <c r="F64">
        <f t="shared" si="4"/>
        <v>120</v>
      </c>
      <c r="G64">
        <f t="shared" si="5"/>
        <v>120</v>
      </c>
      <c r="H64" s="154"/>
      <c r="I64">
        <f>BRPL_EOD!AG64+BRPL_EOD!AH64</f>
        <v>33.950000000000003</v>
      </c>
      <c r="J64">
        <f>BYPL_EOD!AG64+BYPL_EOD!AH64</f>
        <v>19.28</v>
      </c>
      <c r="K64">
        <f>MES_EOD!AG64+MES_EOD!AH64</f>
        <v>7.27</v>
      </c>
      <c r="L64">
        <f>NDMC_EOD!AG64+NDMC_EOD!AH64</f>
        <v>36.36</v>
      </c>
      <c r="M64">
        <f>TPDDL_EOD!AG64+TPDDL_EOD!AH64</f>
        <v>23.14</v>
      </c>
      <c r="N64">
        <f t="shared" si="0"/>
        <v>120</v>
      </c>
      <c r="O64" s="154">
        <f t="shared" si="1"/>
        <v>0</v>
      </c>
      <c r="P64">
        <v>33.950000000000003</v>
      </c>
      <c r="Q64">
        <v>19.28</v>
      </c>
      <c r="R64">
        <v>7.27</v>
      </c>
      <c r="S64">
        <v>36.36</v>
      </c>
      <c r="T64">
        <v>23.14</v>
      </c>
      <c r="U64" s="156">
        <f t="shared" si="2"/>
        <v>120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120</v>
      </c>
      <c r="E65">
        <f>PPCL!N65</f>
        <v>0</v>
      </c>
      <c r="F65">
        <f t="shared" si="4"/>
        <v>120</v>
      </c>
      <c r="G65">
        <f t="shared" si="5"/>
        <v>120</v>
      </c>
      <c r="H65" s="154"/>
      <c r="I65">
        <f>BRPL_EOD!AG65+BRPL_EOD!AH65</f>
        <v>33.950000000000003</v>
      </c>
      <c r="J65">
        <f>BYPL_EOD!AG65+BYPL_EOD!AH65</f>
        <v>19.28</v>
      </c>
      <c r="K65">
        <f>MES_EOD!AG65+MES_EOD!AH65</f>
        <v>7.27</v>
      </c>
      <c r="L65">
        <f>NDMC_EOD!AG65+NDMC_EOD!AH65</f>
        <v>36.36</v>
      </c>
      <c r="M65">
        <f>TPDDL_EOD!AG65+TPDDL_EOD!AH65</f>
        <v>23.14</v>
      </c>
      <c r="N65">
        <f t="shared" si="0"/>
        <v>120</v>
      </c>
      <c r="O65" s="154">
        <f t="shared" si="1"/>
        <v>0</v>
      </c>
      <c r="P65">
        <v>33.950000000000003</v>
      </c>
      <c r="Q65">
        <v>19.28</v>
      </c>
      <c r="R65">
        <v>7.27</v>
      </c>
      <c r="S65">
        <v>36.36</v>
      </c>
      <c r="T65">
        <v>23.14</v>
      </c>
      <c r="U65" s="156">
        <f t="shared" si="2"/>
        <v>120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120</v>
      </c>
      <c r="E66">
        <f>PPCL!N66</f>
        <v>0</v>
      </c>
      <c r="F66">
        <f t="shared" si="4"/>
        <v>120</v>
      </c>
      <c r="G66">
        <f t="shared" si="5"/>
        <v>120</v>
      </c>
      <c r="H66" s="154"/>
      <c r="I66">
        <f>BRPL_EOD!AG66+BRPL_EOD!AH66</f>
        <v>33.950000000000003</v>
      </c>
      <c r="J66">
        <f>BYPL_EOD!AG66+BYPL_EOD!AH66</f>
        <v>19.28</v>
      </c>
      <c r="K66">
        <f>MES_EOD!AG66+MES_EOD!AH66</f>
        <v>7.27</v>
      </c>
      <c r="L66">
        <f>NDMC_EOD!AG66+NDMC_EOD!AH66</f>
        <v>36.36</v>
      </c>
      <c r="M66">
        <f>TPDDL_EOD!AG66+TPDDL_EOD!AH66</f>
        <v>23.14</v>
      </c>
      <c r="N66">
        <f t="shared" si="0"/>
        <v>120</v>
      </c>
      <c r="O66" s="154">
        <f t="shared" si="1"/>
        <v>0</v>
      </c>
      <c r="P66">
        <v>33.950000000000003</v>
      </c>
      <c r="Q66">
        <v>19.28</v>
      </c>
      <c r="R66">
        <v>7.27</v>
      </c>
      <c r="S66">
        <v>36.36</v>
      </c>
      <c r="T66">
        <v>23.14</v>
      </c>
      <c r="U66" s="156">
        <f t="shared" si="2"/>
        <v>120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120</v>
      </c>
      <c r="E67">
        <f>PPCL!N67</f>
        <v>0</v>
      </c>
      <c r="F67">
        <f t="shared" si="4"/>
        <v>120</v>
      </c>
      <c r="G67">
        <f t="shared" si="5"/>
        <v>120</v>
      </c>
      <c r="H67" s="154"/>
      <c r="I67">
        <f>BRPL_EOD!AG67+BRPL_EOD!AH67</f>
        <v>33.950000000000003</v>
      </c>
      <c r="J67">
        <f>BYPL_EOD!AG67+BYPL_EOD!AH67</f>
        <v>19.28</v>
      </c>
      <c r="K67">
        <f>MES_EOD!AG67+MES_EOD!AH67</f>
        <v>7.27</v>
      </c>
      <c r="L67">
        <f>NDMC_EOD!AG67+NDMC_EOD!AH67</f>
        <v>36.36</v>
      </c>
      <c r="M67">
        <f>TPDDL_EOD!AG67+TPDDL_EOD!AH67</f>
        <v>23.14</v>
      </c>
      <c r="N67">
        <f t="shared" ref="N67:N98" si="6">SUM(I67:M67)</f>
        <v>120</v>
      </c>
      <c r="O67" s="154">
        <f t="shared" ref="O67:O98" si="7">G67-N67</f>
        <v>0</v>
      </c>
      <c r="P67">
        <v>33.950000000000003</v>
      </c>
      <c r="Q67">
        <v>19.28</v>
      </c>
      <c r="R67">
        <v>7.27</v>
      </c>
      <c r="S67">
        <v>36.36</v>
      </c>
      <c r="T67">
        <v>23.14</v>
      </c>
      <c r="U67" s="156">
        <f t="shared" ref="U67:U98" si="8">SUM(P67:T67)</f>
        <v>120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120</v>
      </c>
      <c r="E68">
        <f>PPCL!N68</f>
        <v>0</v>
      </c>
      <c r="F68">
        <f t="shared" ref="F68:F98" si="10">B68+C68</f>
        <v>120</v>
      </c>
      <c r="G68">
        <f t="shared" ref="G68:G98" si="11">D68+E68</f>
        <v>120</v>
      </c>
      <c r="H68" s="154"/>
      <c r="I68">
        <f>BRPL_EOD!AG68+BRPL_EOD!AH68</f>
        <v>33.950000000000003</v>
      </c>
      <c r="J68">
        <f>BYPL_EOD!AG68+BYPL_EOD!AH68</f>
        <v>19.28</v>
      </c>
      <c r="K68">
        <f>MES_EOD!AG68+MES_EOD!AH68</f>
        <v>7.27</v>
      </c>
      <c r="L68">
        <f>NDMC_EOD!AG68+NDMC_EOD!AH68</f>
        <v>36.36</v>
      </c>
      <c r="M68">
        <f>TPDDL_EOD!AG68+TPDDL_EOD!AH68</f>
        <v>23.14</v>
      </c>
      <c r="N68">
        <f t="shared" si="6"/>
        <v>120</v>
      </c>
      <c r="O68" s="154">
        <f t="shared" si="7"/>
        <v>0</v>
      </c>
      <c r="P68">
        <v>33.950000000000003</v>
      </c>
      <c r="Q68">
        <v>19.28</v>
      </c>
      <c r="R68">
        <v>7.27</v>
      </c>
      <c r="S68">
        <v>36.36</v>
      </c>
      <c r="T68">
        <v>23.14</v>
      </c>
      <c r="U68" s="156">
        <f t="shared" si="8"/>
        <v>120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120</v>
      </c>
      <c r="E69">
        <f>PPCL!N69</f>
        <v>0</v>
      </c>
      <c r="F69">
        <f t="shared" si="10"/>
        <v>120</v>
      </c>
      <c r="G69">
        <f t="shared" si="11"/>
        <v>120</v>
      </c>
      <c r="H69" s="154"/>
      <c r="I69">
        <f>BRPL_EOD!AG69+BRPL_EOD!AH69</f>
        <v>33.950000000000003</v>
      </c>
      <c r="J69">
        <f>BYPL_EOD!AG69+BYPL_EOD!AH69</f>
        <v>19.28</v>
      </c>
      <c r="K69">
        <f>MES_EOD!AG69+MES_EOD!AH69</f>
        <v>7.27</v>
      </c>
      <c r="L69">
        <f>NDMC_EOD!AG69+NDMC_EOD!AH69</f>
        <v>36.36</v>
      </c>
      <c r="M69">
        <f>TPDDL_EOD!AG69+TPDDL_EOD!AH69</f>
        <v>23.14</v>
      </c>
      <c r="N69">
        <f t="shared" si="6"/>
        <v>120</v>
      </c>
      <c r="O69" s="154">
        <f t="shared" si="7"/>
        <v>0</v>
      </c>
      <c r="P69">
        <v>33.950000000000003</v>
      </c>
      <c r="Q69">
        <v>19.28</v>
      </c>
      <c r="R69">
        <v>7.27</v>
      </c>
      <c r="S69">
        <v>36.36</v>
      </c>
      <c r="T69">
        <v>23.14</v>
      </c>
      <c r="U69" s="156">
        <f t="shared" si="8"/>
        <v>120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120</v>
      </c>
      <c r="E70">
        <f>PPCL!N70</f>
        <v>0</v>
      </c>
      <c r="F70">
        <f t="shared" si="10"/>
        <v>120</v>
      </c>
      <c r="G70">
        <f t="shared" si="11"/>
        <v>120</v>
      </c>
      <c r="H70" s="154"/>
      <c r="I70">
        <f>BRPL_EOD!AG70+BRPL_EOD!AH70</f>
        <v>33.950000000000003</v>
      </c>
      <c r="J70">
        <f>BYPL_EOD!AG70+BYPL_EOD!AH70</f>
        <v>19.28</v>
      </c>
      <c r="K70">
        <f>MES_EOD!AG70+MES_EOD!AH70</f>
        <v>7.27</v>
      </c>
      <c r="L70">
        <f>NDMC_EOD!AG70+NDMC_EOD!AH70</f>
        <v>36.36</v>
      </c>
      <c r="M70">
        <f>TPDDL_EOD!AG70+TPDDL_EOD!AH70</f>
        <v>23.14</v>
      </c>
      <c r="N70">
        <f t="shared" si="6"/>
        <v>120</v>
      </c>
      <c r="O70" s="154">
        <f t="shared" si="7"/>
        <v>0</v>
      </c>
      <c r="P70">
        <v>33.950000000000003</v>
      </c>
      <c r="Q70">
        <v>19.28</v>
      </c>
      <c r="R70">
        <v>7.27</v>
      </c>
      <c r="S70">
        <v>36.36</v>
      </c>
      <c r="T70">
        <v>23.14</v>
      </c>
      <c r="U70" s="156">
        <f t="shared" si="8"/>
        <v>120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120</v>
      </c>
      <c r="E71">
        <f>PPCL!N71</f>
        <v>0</v>
      </c>
      <c r="F71">
        <f t="shared" si="10"/>
        <v>120</v>
      </c>
      <c r="G71">
        <f t="shared" si="11"/>
        <v>120</v>
      </c>
      <c r="H71" s="154"/>
      <c r="I71">
        <f>BRPL_EOD!AG71+BRPL_EOD!AH71</f>
        <v>33.950000000000003</v>
      </c>
      <c r="J71">
        <f>BYPL_EOD!AG71+BYPL_EOD!AH71</f>
        <v>19.28</v>
      </c>
      <c r="K71">
        <f>MES_EOD!AG71+MES_EOD!AH71</f>
        <v>7.27</v>
      </c>
      <c r="L71">
        <f>NDMC_EOD!AG71+NDMC_EOD!AH71</f>
        <v>36.36</v>
      </c>
      <c r="M71">
        <f>TPDDL_EOD!AG71+TPDDL_EOD!AH71</f>
        <v>23.14</v>
      </c>
      <c r="N71">
        <f t="shared" si="6"/>
        <v>120</v>
      </c>
      <c r="O71" s="154">
        <f t="shared" si="7"/>
        <v>0</v>
      </c>
      <c r="P71">
        <v>33.950000000000003</v>
      </c>
      <c r="Q71">
        <v>19.28</v>
      </c>
      <c r="R71">
        <v>7.27</v>
      </c>
      <c r="S71">
        <v>36.36</v>
      </c>
      <c r="T71">
        <v>23.14</v>
      </c>
      <c r="U71" s="156">
        <f t="shared" si="8"/>
        <v>120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120</v>
      </c>
      <c r="E72">
        <f>PPCL!N72</f>
        <v>0</v>
      </c>
      <c r="F72">
        <f t="shared" si="10"/>
        <v>120</v>
      </c>
      <c r="G72">
        <f t="shared" si="11"/>
        <v>120</v>
      </c>
      <c r="H72" s="154"/>
      <c r="I72">
        <f>BRPL_EOD!AG72+BRPL_EOD!AH72</f>
        <v>33.950000000000003</v>
      </c>
      <c r="J72">
        <f>BYPL_EOD!AG72+BYPL_EOD!AH72</f>
        <v>19.28</v>
      </c>
      <c r="K72">
        <f>MES_EOD!AG72+MES_EOD!AH72</f>
        <v>7.27</v>
      </c>
      <c r="L72">
        <f>NDMC_EOD!AG72+NDMC_EOD!AH72</f>
        <v>36.36</v>
      </c>
      <c r="M72">
        <f>TPDDL_EOD!AG72+TPDDL_EOD!AH72</f>
        <v>23.14</v>
      </c>
      <c r="N72">
        <f t="shared" si="6"/>
        <v>120</v>
      </c>
      <c r="O72" s="154">
        <f t="shared" si="7"/>
        <v>0</v>
      </c>
      <c r="P72">
        <v>33.950000000000003</v>
      </c>
      <c r="Q72">
        <v>19.28</v>
      </c>
      <c r="R72">
        <v>7.27</v>
      </c>
      <c r="S72">
        <v>36.36</v>
      </c>
      <c r="T72">
        <v>23.14</v>
      </c>
      <c r="U72" s="156">
        <f t="shared" si="8"/>
        <v>120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120</v>
      </c>
      <c r="E73">
        <f>PPCL!N73</f>
        <v>0</v>
      </c>
      <c r="F73">
        <f t="shared" si="10"/>
        <v>120</v>
      </c>
      <c r="G73">
        <f t="shared" si="11"/>
        <v>120</v>
      </c>
      <c r="H73" s="154"/>
      <c r="I73">
        <f>BRPL_EOD!AG73+BRPL_EOD!AH73</f>
        <v>33.950000000000003</v>
      </c>
      <c r="J73">
        <f>BYPL_EOD!AG73+BYPL_EOD!AH73</f>
        <v>19.28</v>
      </c>
      <c r="K73">
        <f>MES_EOD!AG73+MES_EOD!AH73</f>
        <v>7.27</v>
      </c>
      <c r="L73">
        <f>NDMC_EOD!AG73+NDMC_EOD!AH73</f>
        <v>36.36</v>
      </c>
      <c r="M73">
        <f>TPDDL_EOD!AG73+TPDDL_EOD!AH73</f>
        <v>23.14</v>
      </c>
      <c r="N73">
        <f t="shared" si="6"/>
        <v>120</v>
      </c>
      <c r="O73" s="154">
        <f t="shared" si="7"/>
        <v>0</v>
      </c>
      <c r="P73">
        <v>33.950000000000003</v>
      </c>
      <c r="Q73">
        <v>19.28</v>
      </c>
      <c r="R73">
        <v>7.27</v>
      </c>
      <c r="S73">
        <v>36.36</v>
      </c>
      <c r="T73">
        <v>23.14</v>
      </c>
      <c r="U73" s="156">
        <f t="shared" si="8"/>
        <v>120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120</v>
      </c>
      <c r="E74">
        <f>PPCL!N74</f>
        <v>0</v>
      </c>
      <c r="F74">
        <f t="shared" si="10"/>
        <v>120</v>
      </c>
      <c r="G74">
        <f t="shared" si="11"/>
        <v>120</v>
      </c>
      <c r="H74" s="154"/>
      <c r="I74">
        <f>BRPL_EOD!AG74+BRPL_EOD!AH74</f>
        <v>33.950000000000003</v>
      </c>
      <c r="J74">
        <f>BYPL_EOD!AG74+BYPL_EOD!AH74</f>
        <v>19.28</v>
      </c>
      <c r="K74">
        <f>MES_EOD!AG74+MES_EOD!AH74</f>
        <v>7.27</v>
      </c>
      <c r="L74">
        <f>NDMC_EOD!AG74+NDMC_EOD!AH74</f>
        <v>36.36</v>
      </c>
      <c r="M74">
        <f>TPDDL_EOD!AG74+TPDDL_EOD!AH74</f>
        <v>23.14</v>
      </c>
      <c r="N74">
        <f t="shared" si="6"/>
        <v>120</v>
      </c>
      <c r="O74" s="154">
        <f t="shared" si="7"/>
        <v>0</v>
      </c>
      <c r="P74">
        <v>33.950000000000003</v>
      </c>
      <c r="Q74">
        <v>19.28</v>
      </c>
      <c r="R74">
        <v>7.27</v>
      </c>
      <c r="S74">
        <v>36.36</v>
      </c>
      <c r="T74">
        <v>23.14</v>
      </c>
      <c r="U74" s="156">
        <f t="shared" si="8"/>
        <v>120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120</v>
      </c>
      <c r="E75">
        <f>PPCL!N75</f>
        <v>0</v>
      </c>
      <c r="F75">
        <f t="shared" si="10"/>
        <v>120</v>
      </c>
      <c r="G75">
        <f t="shared" si="11"/>
        <v>120</v>
      </c>
      <c r="H75" s="154"/>
      <c r="I75">
        <f>BRPL_EOD!AG75+BRPL_EOD!AH75</f>
        <v>33.950000000000003</v>
      </c>
      <c r="J75">
        <f>BYPL_EOD!AG75+BYPL_EOD!AH75</f>
        <v>19.28</v>
      </c>
      <c r="K75">
        <f>MES_EOD!AG75+MES_EOD!AH75</f>
        <v>7.27</v>
      </c>
      <c r="L75">
        <f>NDMC_EOD!AG75+NDMC_EOD!AH75</f>
        <v>36.36</v>
      </c>
      <c r="M75">
        <f>TPDDL_EOD!AG75+TPDDL_EOD!AH75</f>
        <v>23.14</v>
      </c>
      <c r="N75">
        <f t="shared" si="6"/>
        <v>120</v>
      </c>
      <c r="O75" s="154">
        <f t="shared" si="7"/>
        <v>0</v>
      </c>
      <c r="P75">
        <v>33.950000000000003</v>
      </c>
      <c r="Q75">
        <v>19.28</v>
      </c>
      <c r="R75">
        <v>7.27</v>
      </c>
      <c r="S75">
        <v>36.36</v>
      </c>
      <c r="T75">
        <v>23.14</v>
      </c>
      <c r="U75" s="156">
        <f t="shared" si="8"/>
        <v>120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120</v>
      </c>
      <c r="E76">
        <f>PPCL!N76</f>
        <v>0</v>
      </c>
      <c r="F76">
        <f t="shared" si="10"/>
        <v>120</v>
      </c>
      <c r="G76">
        <f t="shared" si="11"/>
        <v>120</v>
      </c>
      <c r="H76" s="154"/>
      <c r="I76">
        <f>BRPL_EOD!AG76+BRPL_EOD!AH76</f>
        <v>33.950000000000003</v>
      </c>
      <c r="J76">
        <f>BYPL_EOD!AG76+BYPL_EOD!AH76</f>
        <v>19.28</v>
      </c>
      <c r="K76">
        <f>MES_EOD!AG76+MES_EOD!AH76</f>
        <v>7.27</v>
      </c>
      <c r="L76">
        <f>NDMC_EOD!AG76+NDMC_EOD!AH76</f>
        <v>36.36</v>
      </c>
      <c r="M76">
        <f>TPDDL_EOD!AG76+TPDDL_EOD!AH76</f>
        <v>23.14</v>
      </c>
      <c r="N76">
        <f t="shared" si="6"/>
        <v>120</v>
      </c>
      <c r="O76" s="154">
        <f t="shared" si="7"/>
        <v>0</v>
      </c>
      <c r="P76">
        <v>33.950000000000003</v>
      </c>
      <c r="Q76">
        <v>19.28</v>
      </c>
      <c r="R76">
        <v>7.27</v>
      </c>
      <c r="S76">
        <v>36.36</v>
      </c>
      <c r="T76">
        <v>23.14</v>
      </c>
      <c r="U76" s="156">
        <f t="shared" si="8"/>
        <v>120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120</v>
      </c>
      <c r="E77">
        <f>PPCL!N77</f>
        <v>0</v>
      </c>
      <c r="F77">
        <f t="shared" si="10"/>
        <v>120</v>
      </c>
      <c r="G77">
        <f t="shared" si="11"/>
        <v>120</v>
      </c>
      <c r="H77" s="154"/>
      <c r="I77">
        <f>BRPL_EOD!AG77+BRPL_EOD!AH77</f>
        <v>33.950000000000003</v>
      </c>
      <c r="J77">
        <f>BYPL_EOD!AG77+BYPL_EOD!AH77</f>
        <v>19.28</v>
      </c>
      <c r="K77">
        <f>MES_EOD!AG77+MES_EOD!AH77</f>
        <v>7.27</v>
      </c>
      <c r="L77">
        <f>NDMC_EOD!AG77+NDMC_EOD!AH77</f>
        <v>36.36</v>
      </c>
      <c r="M77">
        <f>TPDDL_EOD!AG77+TPDDL_EOD!AH77</f>
        <v>23.14</v>
      </c>
      <c r="N77">
        <f t="shared" si="6"/>
        <v>120</v>
      </c>
      <c r="O77" s="154">
        <f t="shared" si="7"/>
        <v>0</v>
      </c>
      <c r="P77">
        <v>33.950000000000003</v>
      </c>
      <c r="Q77">
        <v>19.28</v>
      </c>
      <c r="R77">
        <v>7.27</v>
      </c>
      <c r="S77">
        <v>36.36</v>
      </c>
      <c r="T77">
        <v>23.14</v>
      </c>
      <c r="U77" s="156">
        <f t="shared" si="8"/>
        <v>120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120</v>
      </c>
      <c r="E78">
        <f>PPCL!N78</f>
        <v>0</v>
      </c>
      <c r="F78">
        <f t="shared" si="10"/>
        <v>120</v>
      </c>
      <c r="G78">
        <f t="shared" si="11"/>
        <v>120</v>
      </c>
      <c r="H78" s="154"/>
      <c r="I78">
        <f>BRPL_EOD!AG78+BRPL_EOD!AH78</f>
        <v>33.950000000000003</v>
      </c>
      <c r="J78">
        <f>BYPL_EOD!AG78+BYPL_EOD!AH78</f>
        <v>19.28</v>
      </c>
      <c r="K78">
        <f>MES_EOD!AG78+MES_EOD!AH78</f>
        <v>7.27</v>
      </c>
      <c r="L78">
        <f>NDMC_EOD!AG78+NDMC_EOD!AH78</f>
        <v>36.36</v>
      </c>
      <c r="M78">
        <f>TPDDL_EOD!AG78+TPDDL_EOD!AH78</f>
        <v>23.14</v>
      </c>
      <c r="N78">
        <f t="shared" si="6"/>
        <v>120</v>
      </c>
      <c r="O78" s="154">
        <f t="shared" si="7"/>
        <v>0</v>
      </c>
      <c r="P78">
        <v>33.950000000000003</v>
      </c>
      <c r="Q78">
        <v>19.28</v>
      </c>
      <c r="R78">
        <v>7.27</v>
      </c>
      <c r="S78">
        <v>36.36</v>
      </c>
      <c r="T78">
        <v>23.14</v>
      </c>
      <c r="U78" s="156">
        <f t="shared" si="8"/>
        <v>120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120</v>
      </c>
      <c r="E79">
        <f>PPCL!N79</f>
        <v>0</v>
      </c>
      <c r="F79">
        <f t="shared" si="10"/>
        <v>120</v>
      </c>
      <c r="G79">
        <f t="shared" si="11"/>
        <v>120</v>
      </c>
      <c r="H79" s="154"/>
      <c r="I79">
        <f>BRPL_EOD!AG79+BRPL_EOD!AH79</f>
        <v>33.950000000000003</v>
      </c>
      <c r="J79">
        <f>BYPL_EOD!AG79+BYPL_EOD!AH79</f>
        <v>19.28</v>
      </c>
      <c r="K79">
        <f>MES_EOD!AG79+MES_EOD!AH79</f>
        <v>7.27</v>
      </c>
      <c r="L79">
        <f>NDMC_EOD!AG79+NDMC_EOD!AH79</f>
        <v>36.36</v>
      </c>
      <c r="M79">
        <f>TPDDL_EOD!AG79+TPDDL_EOD!AH79</f>
        <v>23.14</v>
      </c>
      <c r="N79">
        <f t="shared" si="6"/>
        <v>120</v>
      </c>
      <c r="O79" s="154">
        <f t="shared" si="7"/>
        <v>0</v>
      </c>
      <c r="P79">
        <v>33.950000000000003</v>
      </c>
      <c r="Q79">
        <v>19.28</v>
      </c>
      <c r="R79">
        <v>7.27</v>
      </c>
      <c r="S79">
        <v>36.36</v>
      </c>
      <c r="T79">
        <v>23.14</v>
      </c>
      <c r="U79" s="156">
        <f t="shared" si="8"/>
        <v>120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120</v>
      </c>
      <c r="E80">
        <f>PPCL!N80</f>
        <v>0</v>
      </c>
      <c r="F80">
        <f t="shared" si="10"/>
        <v>120</v>
      </c>
      <c r="G80">
        <f t="shared" si="11"/>
        <v>120</v>
      </c>
      <c r="H80" s="154"/>
      <c r="I80">
        <f>BRPL_EOD!AG80+BRPL_EOD!AH80</f>
        <v>33.950000000000003</v>
      </c>
      <c r="J80">
        <f>BYPL_EOD!AG80+BYPL_EOD!AH80</f>
        <v>19.28</v>
      </c>
      <c r="K80">
        <f>MES_EOD!AG80+MES_EOD!AH80</f>
        <v>7.27</v>
      </c>
      <c r="L80">
        <f>NDMC_EOD!AG80+NDMC_EOD!AH80</f>
        <v>36.36</v>
      </c>
      <c r="M80">
        <f>TPDDL_EOD!AG80+TPDDL_EOD!AH80</f>
        <v>23.14</v>
      </c>
      <c r="N80">
        <f t="shared" si="6"/>
        <v>120</v>
      </c>
      <c r="O80" s="154">
        <f t="shared" si="7"/>
        <v>0</v>
      </c>
      <c r="P80">
        <v>33.950000000000003</v>
      </c>
      <c r="Q80">
        <v>19.28</v>
      </c>
      <c r="R80">
        <v>7.27</v>
      </c>
      <c r="S80">
        <v>36.36</v>
      </c>
      <c r="T80">
        <v>23.14</v>
      </c>
      <c r="U80" s="156">
        <f t="shared" si="8"/>
        <v>120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120</v>
      </c>
      <c r="E81">
        <f>PPCL!N81</f>
        <v>0</v>
      </c>
      <c r="F81">
        <f t="shared" si="10"/>
        <v>120</v>
      </c>
      <c r="G81">
        <f t="shared" si="11"/>
        <v>120</v>
      </c>
      <c r="H81" s="154"/>
      <c r="I81">
        <f>BRPL_EOD!AG81+BRPL_EOD!AH81</f>
        <v>33.950000000000003</v>
      </c>
      <c r="J81">
        <f>BYPL_EOD!AG81+BYPL_EOD!AH81</f>
        <v>19.28</v>
      </c>
      <c r="K81">
        <f>MES_EOD!AG81+MES_EOD!AH81</f>
        <v>7.27</v>
      </c>
      <c r="L81">
        <f>NDMC_EOD!AG81+NDMC_EOD!AH81</f>
        <v>36.36</v>
      </c>
      <c r="M81">
        <f>TPDDL_EOD!AG81+TPDDL_EOD!AH81</f>
        <v>23.14</v>
      </c>
      <c r="N81">
        <f t="shared" si="6"/>
        <v>120</v>
      </c>
      <c r="O81" s="154">
        <f t="shared" si="7"/>
        <v>0</v>
      </c>
      <c r="P81">
        <v>33.950000000000003</v>
      </c>
      <c r="Q81">
        <v>19.28</v>
      </c>
      <c r="R81">
        <v>7.27</v>
      </c>
      <c r="S81">
        <v>36.36</v>
      </c>
      <c r="T81">
        <v>23.14</v>
      </c>
      <c r="U81" s="156">
        <f t="shared" si="8"/>
        <v>120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120</v>
      </c>
      <c r="E82">
        <f>PPCL!N82</f>
        <v>0</v>
      </c>
      <c r="F82">
        <f t="shared" si="10"/>
        <v>120</v>
      </c>
      <c r="G82">
        <f t="shared" si="11"/>
        <v>120</v>
      </c>
      <c r="H82" s="154"/>
      <c r="I82">
        <f>BRPL_EOD!AG82+BRPL_EOD!AH82</f>
        <v>33.950000000000003</v>
      </c>
      <c r="J82">
        <f>BYPL_EOD!AG82+BYPL_EOD!AH82</f>
        <v>19.28</v>
      </c>
      <c r="K82">
        <f>MES_EOD!AG82+MES_EOD!AH82</f>
        <v>7.27</v>
      </c>
      <c r="L82">
        <f>NDMC_EOD!AG82+NDMC_EOD!AH82</f>
        <v>36.36</v>
      </c>
      <c r="M82">
        <f>TPDDL_EOD!AG82+TPDDL_EOD!AH82</f>
        <v>23.14</v>
      </c>
      <c r="N82">
        <f t="shared" si="6"/>
        <v>120</v>
      </c>
      <c r="O82" s="154">
        <f t="shared" si="7"/>
        <v>0</v>
      </c>
      <c r="P82">
        <v>33.950000000000003</v>
      </c>
      <c r="Q82">
        <v>19.28</v>
      </c>
      <c r="R82">
        <v>7.27</v>
      </c>
      <c r="S82">
        <v>36.36</v>
      </c>
      <c r="T82">
        <v>23.14</v>
      </c>
      <c r="U82" s="156">
        <f t="shared" si="8"/>
        <v>120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120</v>
      </c>
      <c r="E83">
        <f>PPCL!N83</f>
        <v>0</v>
      </c>
      <c r="F83">
        <f t="shared" si="10"/>
        <v>120</v>
      </c>
      <c r="G83">
        <f t="shared" si="11"/>
        <v>120</v>
      </c>
      <c r="H83" s="154"/>
      <c r="I83">
        <f>BRPL_EOD!AG83+BRPL_EOD!AH83</f>
        <v>33.950000000000003</v>
      </c>
      <c r="J83">
        <f>BYPL_EOD!AG83+BYPL_EOD!AH83</f>
        <v>19.28</v>
      </c>
      <c r="K83">
        <f>MES_EOD!AG83+MES_EOD!AH83</f>
        <v>7.27</v>
      </c>
      <c r="L83">
        <f>NDMC_EOD!AG83+NDMC_EOD!AH83</f>
        <v>36.36</v>
      </c>
      <c r="M83">
        <f>TPDDL_EOD!AG83+TPDDL_EOD!AH83</f>
        <v>23.14</v>
      </c>
      <c r="N83">
        <f t="shared" si="6"/>
        <v>120</v>
      </c>
      <c r="O83" s="154">
        <f t="shared" si="7"/>
        <v>0</v>
      </c>
      <c r="P83">
        <v>33.950000000000003</v>
      </c>
      <c r="Q83">
        <v>19.28</v>
      </c>
      <c r="R83">
        <v>7.27</v>
      </c>
      <c r="S83">
        <v>36.36</v>
      </c>
      <c r="T83">
        <v>23.14</v>
      </c>
      <c r="U83" s="156">
        <f t="shared" si="8"/>
        <v>120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120</v>
      </c>
      <c r="E84">
        <f>PPCL!N84</f>
        <v>0</v>
      </c>
      <c r="F84">
        <f t="shared" si="10"/>
        <v>120</v>
      </c>
      <c r="G84">
        <f t="shared" si="11"/>
        <v>120</v>
      </c>
      <c r="H84" s="154"/>
      <c r="I84">
        <f>BRPL_EOD!AG84+BRPL_EOD!AH84</f>
        <v>33.950000000000003</v>
      </c>
      <c r="J84">
        <f>BYPL_EOD!AG84+BYPL_EOD!AH84</f>
        <v>19.28</v>
      </c>
      <c r="K84">
        <f>MES_EOD!AG84+MES_EOD!AH84</f>
        <v>7.27</v>
      </c>
      <c r="L84">
        <f>NDMC_EOD!AG84+NDMC_EOD!AH84</f>
        <v>36.36</v>
      </c>
      <c r="M84">
        <f>TPDDL_EOD!AG84+TPDDL_EOD!AH84</f>
        <v>23.14</v>
      </c>
      <c r="N84">
        <f t="shared" si="6"/>
        <v>120</v>
      </c>
      <c r="O84" s="154">
        <f t="shared" si="7"/>
        <v>0</v>
      </c>
      <c r="P84">
        <v>33.950000000000003</v>
      </c>
      <c r="Q84">
        <v>19.28</v>
      </c>
      <c r="R84">
        <v>7.27</v>
      </c>
      <c r="S84">
        <v>36.36</v>
      </c>
      <c r="T84">
        <v>23.14</v>
      </c>
      <c r="U84" s="156">
        <f t="shared" si="8"/>
        <v>120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120</v>
      </c>
      <c r="E85">
        <f>PPCL!N85</f>
        <v>0</v>
      </c>
      <c r="F85">
        <f t="shared" si="10"/>
        <v>120</v>
      </c>
      <c r="G85">
        <f t="shared" si="11"/>
        <v>120</v>
      </c>
      <c r="H85" s="154"/>
      <c r="I85">
        <f>BRPL_EOD!AG85+BRPL_EOD!AH85</f>
        <v>33.950000000000003</v>
      </c>
      <c r="J85">
        <f>BYPL_EOD!AG85+BYPL_EOD!AH85</f>
        <v>19.28</v>
      </c>
      <c r="K85">
        <f>MES_EOD!AG85+MES_EOD!AH85</f>
        <v>7.27</v>
      </c>
      <c r="L85">
        <f>NDMC_EOD!AG85+NDMC_EOD!AH85</f>
        <v>36.36</v>
      </c>
      <c r="M85">
        <f>TPDDL_EOD!AG85+TPDDL_EOD!AH85</f>
        <v>23.14</v>
      </c>
      <c r="N85">
        <f t="shared" si="6"/>
        <v>120</v>
      </c>
      <c r="O85" s="154">
        <f t="shared" si="7"/>
        <v>0</v>
      </c>
      <c r="P85">
        <v>33.950000000000003</v>
      </c>
      <c r="Q85">
        <v>19.28</v>
      </c>
      <c r="R85">
        <v>7.27</v>
      </c>
      <c r="S85">
        <v>36.36</v>
      </c>
      <c r="T85">
        <v>23.14</v>
      </c>
      <c r="U85" s="156">
        <f t="shared" si="8"/>
        <v>120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120</v>
      </c>
      <c r="E86">
        <f>PPCL!N86</f>
        <v>0</v>
      </c>
      <c r="F86">
        <f t="shared" si="10"/>
        <v>120</v>
      </c>
      <c r="G86">
        <f t="shared" si="11"/>
        <v>120</v>
      </c>
      <c r="H86" s="154"/>
      <c r="I86">
        <f>BRPL_EOD!AG86+BRPL_EOD!AH86</f>
        <v>33.950000000000003</v>
      </c>
      <c r="J86">
        <f>BYPL_EOD!AG86+BYPL_EOD!AH86</f>
        <v>19.28</v>
      </c>
      <c r="K86">
        <f>MES_EOD!AG86+MES_EOD!AH86</f>
        <v>7.27</v>
      </c>
      <c r="L86">
        <f>NDMC_EOD!AG86+NDMC_EOD!AH86</f>
        <v>36.36</v>
      </c>
      <c r="M86">
        <f>TPDDL_EOD!AG86+TPDDL_EOD!AH86</f>
        <v>23.14</v>
      </c>
      <c r="N86">
        <f t="shared" si="6"/>
        <v>120</v>
      </c>
      <c r="O86" s="154">
        <f t="shared" si="7"/>
        <v>0</v>
      </c>
      <c r="P86">
        <v>33.950000000000003</v>
      </c>
      <c r="Q86">
        <v>19.28</v>
      </c>
      <c r="R86">
        <v>7.27</v>
      </c>
      <c r="S86">
        <v>36.36</v>
      </c>
      <c r="T86">
        <v>23.14</v>
      </c>
      <c r="U86" s="156">
        <f t="shared" si="8"/>
        <v>120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120</v>
      </c>
      <c r="E87">
        <f>PPCL!N87</f>
        <v>0</v>
      </c>
      <c r="F87">
        <f t="shared" si="10"/>
        <v>120</v>
      </c>
      <c r="G87">
        <f t="shared" si="11"/>
        <v>120</v>
      </c>
      <c r="H87" s="154"/>
      <c r="I87">
        <f>BRPL_EOD!AG87+BRPL_EOD!AH87</f>
        <v>33.950000000000003</v>
      </c>
      <c r="J87">
        <f>BYPL_EOD!AG87+BYPL_EOD!AH87</f>
        <v>19.28</v>
      </c>
      <c r="K87">
        <f>MES_EOD!AG87+MES_EOD!AH87</f>
        <v>7.27</v>
      </c>
      <c r="L87">
        <f>NDMC_EOD!AG87+NDMC_EOD!AH87</f>
        <v>36.36</v>
      </c>
      <c r="M87">
        <f>TPDDL_EOD!AG87+TPDDL_EOD!AH87</f>
        <v>23.14</v>
      </c>
      <c r="N87">
        <f t="shared" si="6"/>
        <v>120</v>
      </c>
      <c r="O87" s="154">
        <f t="shared" si="7"/>
        <v>0</v>
      </c>
      <c r="P87">
        <v>33.950000000000003</v>
      </c>
      <c r="Q87">
        <v>19.28</v>
      </c>
      <c r="R87">
        <v>7.27</v>
      </c>
      <c r="S87">
        <v>36.36</v>
      </c>
      <c r="T87">
        <v>23.14</v>
      </c>
      <c r="U87" s="156">
        <f t="shared" si="8"/>
        <v>120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120</v>
      </c>
      <c r="E88">
        <f>PPCL!N88</f>
        <v>0</v>
      </c>
      <c r="F88">
        <f t="shared" si="10"/>
        <v>120</v>
      </c>
      <c r="G88">
        <f t="shared" si="11"/>
        <v>120</v>
      </c>
      <c r="H88" s="154"/>
      <c r="I88">
        <f>BRPL_EOD!AG88+BRPL_EOD!AH88</f>
        <v>33.950000000000003</v>
      </c>
      <c r="J88">
        <f>BYPL_EOD!AG88+BYPL_EOD!AH88</f>
        <v>19.28</v>
      </c>
      <c r="K88">
        <f>MES_EOD!AG88+MES_EOD!AH88</f>
        <v>7.27</v>
      </c>
      <c r="L88">
        <f>NDMC_EOD!AG88+NDMC_EOD!AH88</f>
        <v>36.36</v>
      </c>
      <c r="M88">
        <f>TPDDL_EOD!AG88+TPDDL_EOD!AH88</f>
        <v>23.14</v>
      </c>
      <c r="N88">
        <f t="shared" si="6"/>
        <v>120</v>
      </c>
      <c r="O88" s="154">
        <f t="shared" si="7"/>
        <v>0</v>
      </c>
      <c r="P88">
        <v>33.950000000000003</v>
      </c>
      <c r="Q88">
        <v>19.28</v>
      </c>
      <c r="R88">
        <v>7.27</v>
      </c>
      <c r="S88">
        <v>36.36</v>
      </c>
      <c r="T88">
        <v>23.14</v>
      </c>
      <c r="U88" s="156">
        <f t="shared" si="8"/>
        <v>120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120</v>
      </c>
      <c r="E89">
        <f>PPCL!N89</f>
        <v>0</v>
      </c>
      <c r="F89">
        <f t="shared" si="10"/>
        <v>120</v>
      </c>
      <c r="G89">
        <f t="shared" si="11"/>
        <v>120</v>
      </c>
      <c r="H89" s="154"/>
      <c r="I89">
        <f>BRPL_EOD!AG89+BRPL_EOD!AH89</f>
        <v>33.950000000000003</v>
      </c>
      <c r="J89">
        <f>BYPL_EOD!AG89+BYPL_EOD!AH89</f>
        <v>19.28</v>
      </c>
      <c r="K89">
        <f>MES_EOD!AG89+MES_EOD!AH89</f>
        <v>7.27</v>
      </c>
      <c r="L89">
        <f>NDMC_EOD!AG89+NDMC_EOD!AH89</f>
        <v>36.36</v>
      </c>
      <c r="M89">
        <f>TPDDL_EOD!AG89+TPDDL_EOD!AH89</f>
        <v>23.14</v>
      </c>
      <c r="N89">
        <f t="shared" si="6"/>
        <v>120</v>
      </c>
      <c r="O89" s="154">
        <f t="shared" si="7"/>
        <v>0</v>
      </c>
      <c r="P89">
        <v>33.950000000000003</v>
      </c>
      <c r="Q89">
        <v>19.28</v>
      </c>
      <c r="R89">
        <v>7.27</v>
      </c>
      <c r="S89">
        <v>36.36</v>
      </c>
      <c r="T89">
        <v>23.14</v>
      </c>
      <c r="U89" s="156">
        <f t="shared" si="8"/>
        <v>120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120</v>
      </c>
      <c r="E90">
        <f>PPCL!N90</f>
        <v>0</v>
      </c>
      <c r="F90">
        <f t="shared" si="10"/>
        <v>120</v>
      </c>
      <c r="G90">
        <f t="shared" si="11"/>
        <v>120</v>
      </c>
      <c r="H90" s="154"/>
      <c r="I90">
        <f>BRPL_EOD!AG90+BRPL_EOD!AH90</f>
        <v>33.950000000000003</v>
      </c>
      <c r="J90">
        <f>BYPL_EOD!AG90+BYPL_EOD!AH90</f>
        <v>19.28</v>
      </c>
      <c r="K90">
        <f>MES_EOD!AG90+MES_EOD!AH90</f>
        <v>7.27</v>
      </c>
      <c r="L90">
        <f>NDMC_EOD!AG90+NDMC_EOD!AH90</f>
        <v>36.36</v>
      </c>
      <c r="M90">
        <f>TPDDL_EOD!AG90+TPDDL_EOD!AH90</f>
        <v>23.14</v>
      </c>
      <c r="N90">
        <f t="shared" si="6"/>
        <v>120</v>
      </c>
      <c r="O90" s="154">
        <f t="shared" si="7"/>
        <v>0</v>
      </c>
      <c r="P90">
        <v>33.950000000000003</v>
      </c>
      <c r="Q90">
        <v>19.28</v>
      </c>
      <c r="R90">
        <v>7.27</v>
      </c>
      <c r="S90">
        <v>36.36</v>
      </c>
      <c r="T90">
        <v>23.14</v>
      </c>
      <c r="U90" s="156">
        <f t="shared" si="8"/>
        <v>120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120</v>
      </c>
      <c r="E91">
        <f>PPCL!N91</f>
        <v>0</v>
      </c>
      <c r="F91">
        <f t="shared" si="10"/>
        <v>120</v>
      </c>
      <c r="G91">
        <f t="shared" si="11"/>
        <v>120</v>
      </c>
      <c r="H91" s="154"/>
      <c r="I91">
        <f>BRPL_EOD!AG91+BRPL_EOD!AH91</f>
        <v>33.950000000000003</v>
      </c>
      <c r="J91">
        <f>BYPL_EOD!AG91+BYPL_EOD!AH91</f>
        <v>19.28</v>
      </c>
      <c r="K91">
        <f>MES_EOD!AG91+MES_EOD!AH91</f>
        <v>7.27</v>
      </c>
      <c r="L91">
        <f>NDMC_EOD!AG91+NDMC_EOD!AH91</f>
        <v>36.36</v>
      </c>
      <c r="M91">
        <f>TPDDL_EOD!AG91+TPDDL_EOD!AH91</f>
        <v>23.14</v>
      </c>
      <c r="N91">
        <f t="shared" si="6"/>
        <v>120</v>
      </c>
      <c r="O91" s="154">
        <f t="shared" si="7"/>
        <v>0</v>
      </c>
      <c r="P91">
        <v>33.950000000000003</v>
      </c>
      <c r="Q91">
        <v>19.28</v>
      </c>
      <c r="R91">
        <v>7.27</v>
      </c>
      <c r="S91">
        <v>36.36</v>
      </c>
      <c r="T91">
        <v>23.14</v>
      </c>
      <c r="U91" s="156">
        <f t="shared" si="8"/>
        <v>120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120</v>
      </c>
      <c r="E92">
        <f>PPCL!N92</f>
        <v>0</v>
      </c>
      <c r="F92">
        <f t="shared" si="10"/>
        <v>120</v>
      </c>
      <c r="G92">
        <f t="shared" si="11"/>
        <v>120</v>
      </c>
      <c r="H92" s="154"/>
      <c r="I92">
        <f>BRPL_EOD!AG92+BRPL_EOD!AH92</f>
        <v>33.950000000000003</v>
      </c>
      <c r="J92">
        <f>BYPL_EOD!AG92+BYPL_EOD!AH92</f>
        <v>19.28</v>
      </c>
      <c r="K92">
        <f>MES_EOD!AG92+MES_EOD!AH92</f>
        <v>7.27</v>
      </c>
      <c r="L92">
        <f>NDMC_EOD!AG92+NDMC_EOD!AH92</f>
        <v>36.36</v>
      </c>
      <c r="M92">
        <f>TPDDL_EOD!AG92+TPDDL_EOD!AH92</f>
        <v>23.14</v>
      </c>
      <c r="N92">
        <f t="shared" si="6"/>
        <v>120</v>
      </c>
      <c r="O92" s="154">
        <f t="shared" si="7"/>
        <v>0</v>
      </c>
      <c r="P92">
        <v>33.950000000000003</v>
      </c>
      <c r="Q92">
        <v>19.28</v>
      </c>
      <c r="R92">
        <v>7.27</v>
      </c>
      <c r="S92">
        <v>36.36</v>
      </c>
      <c r="T92">
        <v>23.14</v>
      </c>
      <c r="U92" s="156">
        <f t="shared" si="8"/>
        <v>120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120</v>
      </c>
      <c r="E93">
        <f>PPCL!N93</f>
        <v>0</v>
      </c>
      <c r="F93">
        <f t="shared" si="10"/>
        <v>120</v>
      </c>
      <c r="G93">
        <f t="shared" si="11"/>
        <v>120</v>
      </c>
      <c r="H93" s="154"/>
      <c r="I93">
        <f>BRPL_EOD!AG93+BRPL_EOD!AH93</f>
        <v>33.950000000000003</v>
      </c>
      <c r="J93">
        <f>BYPL_EOD!AG93+BYPL_EOD!AH93</f>
        <v>19.28</v>
      </c>
      <c r="K93">
        <f>MES_EOD!AG93+MES_EOD!AH93</f>
        <v>7.27</v>
      </c>
      <c r="L93">
        <f>NDMC_EOD!AG93+NDMC_EOD!AH93</f>
        <v>36.36</v>
      </c>
      <c r="M93">
        <f>TPDDL_EOD!AG93+TPDDL_EOD!AH93</f>
        <v>23.14</v>
      </c>
      <c r="N93">
        <f t="shared" si="6"/>
        <v>120</v>
      </c>
      <c r="O93" s="154">
        <f t="shared" si="7"/>
        <v>0</v>
      </c>
      <c r="P93">
        <v>33.950000000000003</v>
      </c>
      <c r="Q93">
        <v>19.28</v>
      </c>
      <c r="R93">
        <v>7.27</v>
      </c>
      <c r="S93">
        <v>36.36</v>
      </c>
      <c r="T93">
        <v>23.14</v>
      </c>
      <c r="U93" s="156">
        <f t="shared" si="8"/>
        <v>120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120</v>
      </c>
      <c r="E94">
        <f>PPCL!N94</f>
        <v>0</v>
      </c>
      <c r="F94">
        <f t="shared" si="10"/>
        <v>120</v>
      </c>
      <c r="G94">
        <f t="shared" si="11"/>
        <v>120</v>
      </c>
      <c r="H94" s="154"/>
      <c r="I94">
        <f>BRPL_EOD!AG94+BRPL_EOD!AH94</f>
        <v>33.950000000000003</v>
      </c>
      <c r="J94">
        <f>BYPL_EOD!AG94+BYPL_EOD!AH94</f>
        <v>19.28</v>
      </c>
      <c r="K94">
        <f>MES_EOD!AG94+MES_EOD!AH94</f>
        <v>7.27</v>
      </c>
      <c r="L94">
        <f>NDMC_EOD!AG94+NDMC_EOD!AH94</f>
        <v>36.36</v>
      </c>
      <c r="M94">
        <f>TPDDL_EOD!AG94+TPDDL_EOD!AH94</f>
        <v>23.14</v>
      </c>
      <c r="N94">
        <f t="shared" si="6"/>
        <v>120</v>
      </c>
      <c r="O94" s="154">
        <f t="shared" si="7"/>
        <v>0</v>
      </c>
      <c r="P94">
        <v>33.950000000000003</v>
      </c>
      <c r="Q94">
        <v>19.28</v>
      </c>
      <c r="R94">
        <v>7.27</v>
      </c>
      <c r="S94">
        <v>36.36</v>
      </c>
      <c r="T94">
        <v>23.14</v>
      </c>
      <c r="U94" s="156">
        <f t="shared" si="8"/>
        <v>120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120</v>
      </c>
      <c r="E95">
        <f>PPCL!N95</f>
        <v>0</v>
      </c>
      <c r="F95">
        <f t="shared" si="10"/>
        <v>120</v>
      </c>
      <c r="G95">
        <f t="shared" si="11"/>
        <v>120</v>
      </c>
      <c r="H95" s="154"/>
      <c r="I95">
        <f>BRPL_EOD!AG95+BRPL_EOD!AH95</f>
        <v>33.950000000000003</v>
      </c>
      <c r="J95">
        <f>BYPL_EOD!AG95+BYPL_EOD!AH95</f>
        <v>19.28</v>
      </c>
      <c r="K95">
        <f>MES_EOD!AG95+MES_EOD!AH95</f>
        <v>7.27</v>
      </c>
      <c r="L95">
        <f>NDMC_EOD!AG95+NDMC_EOD!AH95</f>
        <v>36.36</v>
      </c>
      <c r="M95">
        <f>TPDDL_EOD!AG95+TPDDL_EOD!AH95</f>
        <v>23.14</v>
      </c>
      <c r="N95">
        <f t="shared" si="6"/>
        <v>120</v>
      </c>
      <c r="O95" s="154">
        <f t="shared" si="7"/>
        <v>0</v>
      </c>
      <c r="P95">
        <v>33.950000000000003</v>
      </c>
      <c r="Q95">
        <v>19.28</v>
      </c>
      <c r="R95">
        <v>7.27</v>
      </c>
      <c r="S95">
        <v>36.36</v>
      </c>
      <c r="T95">
        <v>23.14</v>
      </c>
      <c r="U95" s="156">
        <f t="shared" si="8"/>
        <v>120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120</v>
      </c>
      <c r="E96">
        <f>PPCL!N96</f>
        <v>0</v>
      </c>
      <c r="F96">
        <f t="shared" si="10"/>
        <v>120</v>
      </c>
      <c r="G96">
        <f t="shared" si="11"/>
        <v>120</v>
      </c>
      <c r="H96" s="154"/>
      <c r="I96">
        <f>BRPL_EOD!AG96+BRPL_EOD!AH96</f>
        <v>33.950000000000003</v>
      </c>
      <c r="J96">
        <f>BYPL_EOD!AG96+BYPL_EOD!AH96</f>
        <v>19.28</v>
      </c>
      <c r="K96">
        <f>MES_EOD!AG96+MES_EOD!AH96</f>
        <v>7.27</v>
      </c>
      <c r="L96">
        <f>NDMC_EOD!AG96+NDMC_EOD!AH96</f>
        <v>36.36</v>
      </c>
      <c r="M96">
        <f>TPDDL_EOD!AG96+TPDDL_EOD!AH96</f>
        <v>23.14</v>
      </c>
      <c r="N96">
        <f t="shared" si="6"/>
        <v>120</v>
      </c>
      <c r="O96" s="154">
        <f t="shared" si="7"/>
        <v>0</v>
      </c>
      <c r="P96">
        <v>33.950000000000003</v>
      </c>
      <c r="Q96">
        <v>19.28</v>
      </c>
      <c r="R96">
        <v>7.27</v>
      </c>
      <c r="S96">
        <v>36.36</v>
      </c>
      <c r="T96">
        <v>23.14</v>
      </c>
      <c r="U96" s="156">
        <f t="shared" si="8"/>
        <v>120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120</v>
      </c>
      <c r="E97">
        <f>PPCL!N97</f>
        <v>0</v>
      </c>
      <c r="F97">
        <f t="shared" si="10"/>
        <v>120</v>
      </c>
      <c r="G97">
        <f t="shared" si="11"/>
        <v>120</v>
      </c>
      <c r="H97" s="154"/>
      <c r="I97">
        <f>BRPL_EOD!AG97+BRPL_EOD!AH97</f>
        <v>33.950000000000003</v>
      </c>
      <c r="J97">
        <f>BYPL_EOD!AG97+BYPL_EOD!AH97</f>
        <v>19.28</v>
      </c>
      <c r="K97">
        <f>MES_EOD!AG97+MES_EOD!AH97</f>
        <v>7.27</v>
      </c>
      <c r="L97">
        <f>NDMC_EOD!AG97+NDMC_EOD!AH97</f>
        <v>36.36</v>
      </c>
      <c r="M97">
        <f>TPDDL_EOD!AG97+TPDDL_EOD!AH97</f>
        <v>23.14</v>
      </c>
      <c r="N97">
        <f t="shared" si="6"/>
        <v>120</v>
      </c>
      <c r="O97" s="154">
        <f t="shared" si="7"/>
        <v>0</v>
      </c>
      <c r="P97">
        <v>33.950000000000003</v>
      </c>
      <c r="Q97">
        <v>19.28</v>
      </c>
      <c r="R97">
        <v>7.27</v>
      </c>
      <c r="S97">
        <v>36.36</v>
      </c>
      <c r="T97">
        <v>23.14</v>
      </c>
      <c r="U97" s="156">
        <f t="shared" si="8"/>
        <v>120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120</v>
      </c>
      <c r="E98">
        <f>PPCL!N98</f>
        <v>0</v>
      </c>
      <c r="F98">
        <f t="shared" si="10"/>
        <v>120</v>
      </c>
      <c r="G98">
        <f t="shared" si="11"/>
        <v>120</v>
      </c>
      <c r="H98" s="154"/>
      <c r="I98">
        <f>BRPL_EOD!AG98+BRPL_EOD!AH98</f>
        <v>33.950000000000003</v>
      </c>
      <c r="J98">
        <f>BYPL_EOD!AG98+BYPL_EOD!AH98</f>
        <v>19.28</v>
      </c>
      <c r="K98">
        <f>MES_EOD!AG98+MES_EOD!AH98</f>
        <v>7.27</v>
      </c>
      <c r="L98">
        <f>NDMC_EOD!AG98+NDMC_EOD!AH98</f>
        <v>36.36</v>
      </c>
      <c r="M98">
        <f>TPDDL_EOD!AG98+TPDDL_EOD!AH98</f>
        <v>23.14</v>
      </c>
      <c r="N98">
        <f t="shared" si="6"/>
        <v>120</v>
      </c>
      <c r="O98" s="154">
        <f t="shared" si="7"/>
        <v>0</v>
      </c>
      <c r="P98">
        <v>33.950000000000003</v>
      </c>
      <c r="Q98">
        <v>19.28</v>
      </c>
      <c r="R98">
        <v>7.27</v>
      </c>
      <c r="S98">
        <v>36.36</v>
      </c>
      <c r="T98">
        <v>23.14</v>
      </c>
      <c r="U98" s="156">
        <f t="shared" si="8"/>
        <v>120</v>
      </c>
      <c r="V98" s="154">
        <f t="shared" si="9"/>
        <v>0</v>
      </c>
    </row>
    <row r="99" spans="1:22">
      <c r="A99" s="156" t="s">
        <v>349</v>
      </c>
      <c r="B99" s="156">
        <f>SUM(B3:B98)/4000</f>
        <v>2.88</v>
      </c>
      <c r="C99" s="156">
        <f t="shared" ref="C99:U99" si="12">SUM(C3:C98)/4000</f>
        <v>0</v>
      </c>
      <c r="D99" s="156">
        <f t="shared" si="12"/>
        <v>2.88</v>
      </c>
      <c r="E99" s="156">
        <f t="shared" si="12"/>
        <v>0</v>
      </c>
      <c r="F99" s="156">
        <f t="shared" si="12"/>
        <v>2.88</v>
      </c>
      <c r="G99" s="156">
        <f t="shared" si="12"/>
        <v>2.88</v>
      </c>
      <c r="H99" s="156"/>
      <c r="I99" s="156">
        <f t="shared" si="12"/>
        <v>0.81479999999999886</v>
      </c>
      <c r="J99" s="156">
        <f t="shared" si="12"/>
        <v>0.46271999999999947</v>
      </c>
      <c r="K99" s="156">
        <f t="shared" si="12"/>
        <v>0.17447999999999977</v>
      </c>
      <c r="L99" s="156">
        <f t="shared" si="12"/>
        <v>0.87264000000000064</v>
      </c>
      <c r="M99" s="156">
        <f t="shared" si="12"/>
        <v>0.55536000000000074</v>
      </c>
      <c r="N99" s="156">
        <f t="shared" si="12"/>
        <v>2.88</v>
      </c>
      <c r="O99" s="156">
        <f t="shared" si="12"/>
        <v>0</v>
      </c>
      <c r="P99" s="156">
        <f t="shared" si="12"/>
        <v>0.81479999999999886</v>
      </c>
      <c r="Q99" s="156">
        <f t="shared" si="12"/>
        <v>0.46271999999999947</v>
      </c>
      <c r="R99" s="156">
        <f t="shared" si="12"/>
        <v>0.17447999999999977</v>
      </c>
      <c r="S99" s="156">
        <f t="shared" si="12"/>
        <v>0.87264000000000064</v>
      </c>
      <c r="T99" s="156">
        <f t="shared" si="12"/>
        <v>0.55536000000000074</v>
      </c>
      <c r="U99" s="156">
        <f t="shared" si="12"/>
        <v>2.88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PPCL!D3</f>
        <v>200</v>
      </c>
      <c r="C3">
        <f>PPCL!E3</f>
        <v>0</v>
      </c>
      <c r="D3">
        <f>PPCL!O3</f>
        <v>32</v>
      </c>
      <c r="E3">
        <f>PPCL!P3</f>
        <v>0</v>
      </c>
      <c r="F3">
        <f>B3+C3</f>
        <v>200</v>
      </c>
      <c r="G3">
        <f>D3+E3</f>
        <v>32</v>
      </c>
      <c r="H3" s="154"/>
      <c r="I3">
        <f>BRPL_EOD!AI3+BRPL_EOD!AJ3</f>
        <v>8.24</v>
      </c>
      <c r="J3">
        <f>BYPL_EOD!AI3+BYPL_EOD!AJ3</f>
        <v>5</v>
      </c>
      <c r="K3">
        <f>MES_EOD!AI3+MES_EOD!AJ3</f>
        <v>1.76</v>
      </c>
      <c r="L3">
        <f>NDMC_EOD!AI3+NDMC_EOD!AJ3</f>
        <v>10</v>
      </c>
      <c r="M3">
        <f>TPDDL_EOD!AI3+TPDDL_EOD!AJ3</f>
        <v>7</v>
      </c>
      <c r="N3">
        <f t="shared" ref="N3:N66" si="0">SUM(I3:M3)</f>
        <v>32</v>
      </c>
      <c r="O3" s="154">
        <f t="shared" ref="O3:O66" si="1">G3-N3</f>
        <v>0</v>
      </c>
      <c r="P3">
        <v>8.24</v>
      </c>
      <c r="Q3">
        <v>5</v>
      </c>
      <c r="R3">
        <v>1.76</v>
      </c>
      <c r="S3">
        <v>10</v>
      </c>
      <c r="T3">
        <v>7</v>
      </c>
      <c r="U3" s="156">
        <f t="shared" ref="U3:U66" si="2">SUM(P3:T3)</f>
        <v>32</v>
      </c>
      <c r="V3" s="154">
        <f t="shared" ref="V3:V66" si="3">G3-U3</f>
        <v>0</v>
      </c>
    </row>
    <row r="4" spans="1:22">
      <c r="A4" t="s">
        <v>46</v>
      </c>
      <c r="B4">
        <f>PPCL!D4</f>
        <v>200</v>
      </c>
      <c r="C4">
        <f>PPCL!E4</f>
        <v>0</v>
      </c>
      <c r="D4">
        <f>PPCL!O4</f>
        <v>32</v>
      </c>
      <c r="E4">
        <f>PPCL!P4</f>
        <v>0</v>
      </c>
      <c r="F4">
        <f t="shared" ref="F4:F67" si="4">B4+C4</f>
        <v>200</v>
      </c>
      <c r="G4">
        <f t="shared" ref="G4:G67" si="5">D4+E4</f>
        <v>32</v>
      </c>
      <c r="H4" s="154"/>
      <c r="I4">
        <f>BRPL_EOD!AI4+BRPL_EOD!AJ4</f>
        <v>8.24</v>
      </c>
      <c r="J4">
        <f>BYPL_EOD!AI4+BYPL_EOD!AJ4</f>
        <v>5</v>
      </c>
      <c r="K4">
        <f>MES_EOD!AI4+MES_EOD!AJ4</f>
        <v>1.76</v>
      </c>
      <c r="L4">
        <f>NDMC_EOD!AI4+NDMC_EOD!AJ4</f>
        <v>10</v>
      </c>
      <c r="M4">
        <f>TPDDL_EOD!AI4+TPDDL_EOD!AJ4</f>
        <v>7</v>
      </c>
      <c r="N4">
        <f t="shared" si="0"/>
        <v>32</v>
      </c>
      <c r="O4" s="154">
        <f t="shared" si="1"/>
        <v>0</v>
      </c>
      <c r="P4">
        <v>8.24</v>
      </c>
      <c r="Q4">
        <v>5</v>
      </c>
      <c r="R4">
        <v>1.76</v>
      </c>
      <c r="S4">
        <v>10</v>
      </c>
      <c r="T4">
        <v>7</v>
      </c>
      <c r="U4" s="156">
        <f t="shared" si="2"/>
        <v>32</v>
      </c>
      <c r="V4" s="154">
        <f t="shared" si="3"/>
        <v>0</v>
      </c>
    </row>
    <row r="5" spans="1:22">
      <c r="A5" t="s">
        <v>47</v>
      </c>
      <c r="B5">
        <f>PPCL!D5</f>
        <v>200</v>
      </c>
      <c r="C5">
        <f>PPCL!E5</f>
        <v>0</v>
      </c>
      <c r="D5">
        <f>PPCL!O5</f>
        <v>32</v>
      </c>
      <c r="E5">
        <f>PPCL!P5</f>
        <v>0</v>
      </c>
      <c r="F5">
        <f t="shared" si="4"/>
        <v>200</v>
      </c>
      <c r="G5">
        <f t="shared" si="5"/>
        <v>32</v>
      </c>
      <c r="H5" s="154"/>
      <c r="I5">
        <f>BRPL_EOD!AI5+BRPL_EOD!AJ5</f>
        <v>8.24</v>
      </c>
      <c r="J5">
        <f>BYPL_EOD!AI5+BYPL_EOD!AJ5</f>
        <v>5</v>
      </c>
      <c r="K5">
        <f>MES_EOD!AI5+MES_EOD!AJ5</f>
        <v>1.76</v>
      </c>
      <c r="L5">
        <f>NDMC_EOD!AI5+NDMC_EOD!AJ5</f>
        <v>10</v>
      </c>
      <c r="M5">
        <f>TPDDL_EOD!AI5+TPDDL_EOD!AJ5</f>
        <v>7</v>
      </c>
      <c r="N5">
        <f t="shared" si="0"/>
        <v>32</v>
      </c>
      <c r="O5" s="154">
        <f t="shared" si="1"/>
        <v>0</v>
      </c>
      <c r="P5">
        <v>8.24</v>
      </c>
      <c r="Q5">
        <v>5</v>
      </c>
      <c r="R5">
        <v>1.76</v>
      </c>
      <c r="S5">
        <v>10</v>
      </c>
      <c r="T5">
        <v>7</v>
      </c>
      <c r="U5" s="156">
        <f t="shared" si="2"/>
        <v>32</v>
      </c>
      <c r="V5" s="154">
        <f t="shared" si="3"/>
        <v>0</v>
      </c>
    </row>
    <row r="6" spans="1:22">
      <c r="A6" t="s">
        <v>48</v>
      </c>
      <c r="B6">
        <f>PPCL!D6</f>
        <v>200</v>
      </c>
      <c r="C6">
        <f>PPCL!E6</f>
        <v>0</v>
      </c>
      <c r="D6">
        <f>PPCL!O6</f>
        <v>32</v>
      </c>
      <c r="E6">
        <f>PPCL!P6</f>
        <v>0</v>
      </c>
      <c r="F6">
        <f t="shared" si="4"/>
        <v>200</v>
      </c>
      <c r="G6">
        <f t="shared" si="5"/>
        <v>32</v>
      </c>
      <c r="H6" s="154"/>
      <c r="I6">
        <f>BRPL_EOD!AI6+BRPL_EOD!AJ6</f>
        <v>8.24</v>
      </c>
      <c r="J6">
        <f>BYPL_EOD!AI6+BYPL_EOD!AJ6</f>
        <v>5</v>
      </c>
      <c r="K6">
        <f>MES_EOD!AI6+MES_EOD!AJ6</f>
        <v>1.76</v>
      </c>
      <c r="L6">
        <f>NDMC_EOD!AI6+NDMC_EOD!AJ6</f>
        <v>10</v>
      </c>
      <c r="M6">
        <f>TPDDL_EOD!AI6+TPDDL_EOD!AJ6</f>
        <v>7</v>
      </c>
      <c r="N6">
        <f t="shared" si="0"/>
        <v>32</v>
      </c>
      <c r="O6" s="154">
        <f t="shared" si="1"/>
        <v>0</v>
      </c>
      <c r="P6">
        <v>8.24</v>
      </c>
      <c r="Q6">
        <v>5</v>
      </c>
      <c r="R6">
        <v>1.76</v>
      </c>
      <c r="S6">
        <v>10</v>
      </c>
      <c r="T6">
        <v>7</v>
      </c>
      <c r="U6" s="156">
        <f t="shared" si="2"/>
        <v>32</v>
      </c>
      <c r="V6" s="154">
        <f t="shared" si="3"/>
        <v>0</v>
      </c>
    </row>
    <row r="7" spans="1:22">
      <c r="A7" t="s">
        <v>49</v>
      </c>
      <c r="B7">
        <f>PPCL!D7</f>
        <v>200</v>
      </c>
      <c r="C7">
        <f>PPCL!E7</f>
        <v>0</v>
      </c>
      <c r="D7">
        <f>PPCL!O7</f>
        <v>32</v>
      </c>
      <c r="E7">
        <f>PPCL!P7</f>
        <v>0</v>
      </c>
      <c r="F7">
        <f t="shared" si="4"/>
        <v>200</v>
      </c>
      <c r="G7">
        <f t="shared" si="5"/>
        <v>32</v>
      </c>
      <c r="H7" s="154"/>
      <c r="I7">
        <f>BRPL_EOD!AI7+BRPL_EOD!AJ7</f>
        <v>4.17</v>
      </c>
      <c r="J7">
        <f>BYPL_EOD!AI7+BYPL_EOD!AJ7</f>
        <v>14.61</v>
      </c>
      <c r="K7">
        <f>MES_EOD!AI7+MES_EOD!AJ7</f>
        <v>1.39</v>
      </c>
      <c r="L7">
        <f>NDMC_EOD!AI7+NDMC_EOD!AJ7</f>
        <v>6.96</v>
      </c>
      <c r="M7">
        <f>TPDDL_EOD!AI7+TPDDL_EOD!AJ7</f>
        <v>4.87</v>
      </c>
      <c r="N7">
        <f t="shared" si="0"/>
        <v>32</v>
      </c>
      <c r="O7" s="154">
        <f t="shared" si="1"/>
        <v>0</v>
      </c>
      <c r="P7">
        <v>4.17</v>
      </c>
      <c r="Q7">
        <v>14.61</v>
      </c>
      <c r="R7">
        <v>1.39</v>
      </c>
      <c r="S7">
        <v>6.96</v>
      </c>
      <c r="T7">
        <v>4.87</v>
      </c>
      <c r="U7" s="156">
        <f t="shared" si="2"/>
        <v>32</v>
      </c>
      <c r="V7" s="154">
        <f t="shared" si="3"/>
        <v>0</v>
      </c>
    </row>
    <row r="8" spans="1:22">
      <c r="A8" t="s">
        <v>50</v>
      </c>
      <c r="B8">
        <f>PPCL!D8</f>
        <v>200</v>
      </c>
      <c r="C8">
        <f>PPCL!E8</f>
        <v>0</v>
      </c>
      <c r="D8">
        <f>PPCL!O8</f>
        <v>32</v>
      </c>
      <c r="E8">
        <f>PPCL!P8</f>
        <v>0</v>
      </c>
      <c r="F8">
        <f t="shared" si="4"/>
        <v>200</v>
      </c>
      <c r="G8">
        <f t="shared" si="5"/>
        <v>32</v>
      </c>
      <c r="H8" s="154"/>
      <c r="I8">
        <f>BRPL_EOD!AI8+BRPL_EOD!AJ8</f>
        <v>4.3600000000000003</v>
      </c>
      <c r="J8">
        <f>BYPL_EOD!AI8+BYPL_EOD!AJ8</f>
        <v>15.27</v>
      </c>
      <c r="K8">
        <f>MES_EOD!AI8+MES_EOD!AJ8</f>
        <v>0</v>
      </c>
      <c r="L8">
        <f>NDMC_EOD!AI8+NDMC_EOD!AJ8</f>
        <v>7.27</v>
      </c>
      <c r="M8">
        <f>TPDDL_EOD!AI8+TPDDL_EOD!AJ8</f>
        <v>5.09</v>
      </c>
      <c r="N8">
        <f t="shared" si="0"/>
        <v>31.99</v>
      </c>
      <c r="O8" s="154">
        <f t="shared" si="1"/>
        <v>1.0000000000001563E-2</v>
      </c>
      <c r="P8">
        <v>4.3613629259143485</v>
      </c>
      <c r="Q8">
        <v>15.274773366677087</v>
      </c>
      <c r="R8">
        <v>0</v>
      </c>
      <c r="S8">
        <v>7.2722725851828693</v>
      </c>
      <c r="T8">
        <v>5.0915911222256955</v>
      </c>
      <c r="U8" s="156">
        <f t="shared" si="2"/>
        <v>32</v>
      </c>
      <c r="V8" s="154">
        <f t="shared" si="3"/>
        <v>0</v>
      </c>
    </row>
    <row r="9" spans="1:22">
      <c r="A9" t="s">
        <v>51</v>
      </c>
      <c r="B9">
        <f>PPCL!D9</f>
        <v>200</v>
      </c>
      <c r="C9">
        <f>PPCL!E9</f>
        <v>0</v>
      </c>
      <c r="D9">
        <f>PPCL!O9</f>
        <v>32</v>
      </c>
      <c r="E9">
        <f>PPCL!P9</f>
        <v>0</v>
      </c>
      <c r="F9">
        <f t="shared" si="4"/>
        <v>200</v>
      </c>
      <c r="G9">
        <f t="shared" si="5"/>
        <v>32</v>
      </c>
      <c r="H9" s="154"/>
      <c r="I9">
        <f>BRPL_EOD!AI9+BRPL_EOD!AJ9</f>
        <v>4.3600000000000003</v>
      </c>
      <c r="J9">
        <f>BYPL_EOD!AI9+BYPL_EOD!AJ9</f>
        <v>15.27</v>
      </c>
      <c r="K9">
        <f>MES_EOD!AI9+MES_EOD!AJ9</f>
        <v>0</v>
      </c>
      <c r="L9">
        <f>NDMC_EOD!AI9+NDMC_EOD!AJ9</f>
        <v>7.27</v>
      </c>
      <c r="M9">
        <f>TPDDL_EOD!AI9+TPDDL_EOD!AJ9</f>
        <v>5.09</v>
      </c>
      <c r="N9">
        <f t="shared" si="0"/>
        <v>31.99</v>
      </c>
      <c r="O9" s="154">
        <f t="shared" si="1"/>
        <v>1.0000000000001563E-2</v>
      </c>
      <c r="P9">
        <v>4.3613629259143485</v>
      </c>
      <c r="Q9">
        <v>15.274773366677087</v>
      </c>
      <c r="R9">
        <v>0</v>
      </c>
      <c r="S9">
        <v>7.2722725851828693</v>
      </c>
      <c r="T9">
        <v>5.0915911222256955</v>
      </c>
      <c r="U9" s="156">
        <f t="shared" si="2"/>
        <v>32</v>
      </c>
      <c r="V9" s="154">
        <f t="shared" si="3"/>
        <v>0</v>
      </c>
    </row>
    <row r="10" spans="1:22">
      <c r="A10" t="s">
        <v>52</v>
      </c>
      <c r="B10">
        <f>PPCL!D10</f>
        <v>200</v>
      </c>
      <c r="C10">
        <f>PPCL!E10</f>
        <v>0</v>
      </c>
      <c r="D10">
        <f>PPCL!O10</f>
        <v>32</v>
      </c>
      <c r="E10">
        <f>PPCL!P10</f>
        <v>0</v>
      </c>
      <c r="F10">
        <f t="shared" si="4"/>
        <v>200</v>
      </c>
      <c r="G10">
        <f t="shared" si="5"/>
        <v>32</v>
      </c>
      <c r="H10" s="154"/>
      <c r="I10">
        <f>BRPL_EOD!AI10+BRPL_EOD!AJ10</f>
        <v>4.3600000000000003</v>
      </c>
      <c r="J10">
        <f>BYPL_EOD!AI10+BYPL_EOD!AJ10</f>
        <v>15.27</v>
      </c>
      <c r="K10">
        <f>MES_EOD!AI10+MES_EOD!AJ10</f>
        <v>0</v>
      </c>
      <c r="L10">
        <f>NDMC_EOD!AI10+NDMC_EOD!AJ10</f>
        <v>7.27</v>
      </c>
      <c r="M10">
        <f>TPDDL_EOD!AI10+TPDDL_EOD!AJ10</f>
        <v>5.09</v>
      </c>
      <c r="N10">
        <f t="shared" si="0"/>
        <v>31.99</v>
      </c>
      <c r="O10" s="154">
        <f t="shared" si="1"/>
        <v>1.0000000000001563E-2</v>
      </c>
      <c r="P10">
        <v>4.3613629259143485</v>
      </c>
      <c r="Q10">
        <v>15.274773366677087</v>
      </c>
      <c r="R10">
        <v>0</v>
      </c>
      <c r="S10">
        <v>7.2722725851828693</v>
      </c>
      <c r="T10">
        <v>5.0915911222256955</v>
      </c>
      <c r="U10" s="156">
        <f t="shared" si="2"/>
        <v>32</v>
      </c>
      <c r="V10" s="154">
        <f t="shared" si="3"/>
        <v>0</v>
      </c>
    </row>
    <row r="11" spans="1:22">
      <c r="A11" t="s">
        <v>53</v>
      </c>
      <c r="B11">
        <f>PPCL!D11</f>
        <v>200</v>
      </c>
      <c r="C11">
        <f>PPCL!E11</f>
        <v>0</v>
      </c>
      <c r="D11">
        <f>PPCL!O11</f>
        <v>32</v>
      </c>
      <c r="E11">
        <f>PPCL!P11</f>
        <v>0</v>
      </c>
      <c r="F11">
        <f t="shared" si="4"/>
        <v>200</v>
      </c>
      <c r="G11">
        <f t="shared" si="5"/>
        <v>32</v>
      </c>
      <c r="H11" s="154"/>
      <c r="I11">
        <f>BRPL_EOD!AI11+BRPL_EOD!AJ11</f>
        <v>4.3600000000000003</v>
      </c>
      <c r="J11">
        <f>BYPL_EOD!AI11+BYPL_EOD!AJ11</f>
        <v>15.27</v>
      </c>
      <c r="K11">
        <f>MES_EOD!AI11+MES_EOD!AJ11</f>
        <v>0</v>
      </c>
      <c r="L11">
        <f>NDMC_EOD!AI11+NDMC_EOD!AJ11</f>
        <v>7.27</v>
      </c>
      <c r="M11">
        <f>TPDDL_EOD!AI11+TPDDL_EOD!AJ11</f>
        <v>5.09</v>
      </c>
      <c r="N11">
        <f t="shared" si="0"/>
        <v>31.99</v>
      </c>
      <c r="O11" s="154">
        <f t="shared" si="1"/>
        <v>1.0000000000001563E-2</v>
      </c>
      <c r="P11">
        <v>4.3613629259143485</v>
      </c>
      <c r="Q11">
        <v>15.274773366677087</v>
      </c>
      <c r="R11">
        <v>0</v>
      </c>
      <c r="S11">
        <v>7.2722725851828693</v>
      </c>
      <c r="T11">
        <v>5.0915911222256955</v>
      </c>
      <c r="U11" s="156">
        <f t="shared" si="2"/>
        <v>32</v>
      </c>
      <c r="V11" s="154">
        <f t="shared" si="3"/>
        <v>0</v>
      </c>
    </row>
    <row r="12" spans="1:22">
      <c r="A12" t="s">
        <v>54</v>
      </c>
      <c r="B12">
        <f>PPCL!D12</f>
        <v>200</v>
      </c>
      <c r="C12">
        <f>PPCL!E12</f>
        <v>0</v>
      </c>
      <c r="D12">
        <f>PPCL!O12</f>
        <v>32</v>
      </c>
      <c r="E12">
        <f>PPCL!P12</f>
        <v>0</v>
      </c>
      <c r="F12">
        <f t="shared" si="4"/>
        <v>200</v>
      </c>
      <c r="G12">
        <f t="shared" si="5"/>
        <v>32</v>
      </c>
      <c r="H12" s="154"/>
      <c r="I12">
        <f>BRPL_EOD!AI12+BRPL_EOD!AJ12</f>
        <v>4.3600000000000003</v>
      </c>
      <c r="J12">
        <f>BYPL_EOD!AI12+BYPL_EOD!AJ12</f>
        <v>15.27</v>
      </c>
      <c r="K12">
        <f>MES_EOD!AI12+MES_EOD!AJ12</f>
        <v>0</v>
      </c>
      <c r="L12">
        <f>NDMC_EOD!AI12+NDMC_EOD!AJ12</f>
        <v>7.27</v>
      </c>
      <c r="M12">
        <f>TPDDL_EOD!AI12+TPDDL_EOD!AJ12</f>
        <v>5.09</v>
      </c>
      <c r="N12">
        <f t="shared" si="0"/>
        <v>31.99</v>
      </c>
      <c r="O12" s="154">
        <f t="shared" si="1"/>
        <v>1.0000000000001563E-2</v>
      </c>
      <c r="P12">
        <v>4.3613629259143485</v>
      </c>
      <c r="Q12">
        <v>15.274773366677087</v>
      </c>
      <c r="R12">
        <v>0</v>
      </c>
      <c r="S12">
        <v>7.2722725851828693</v>
      </c>
      <c r="T12">
        <v>5.0915911222256955</v>
      </c>
      <c r="U12" s="156">
        <f t="shared" si="2"/>
        <v>32</v>
      </c>
      <c r="V12" s="154">
        <f t="shared" si="3"/>
        <v>0</v>
      </c>
    </row>
    <row r="13" spans="1:22">
      <c r="A13" t="s">
        <v>55</v>
      </c>
      <c r="B13">
        <f>PPCL!D13</f>
        <v>200</v>
      </c>
      <c r="C13">
        <f>PPCL!E13</f>
        <v>0</v>
      </c>
      <c r="D13">
        <f>PPCL!O13</f>
        <v>32</v>
      </c>
      <c r="E13">
        <f>PPCL!P13</f>
        <v>0</v>
      </c>
      <c r="F13">
        <f t="shared" si="4"/>
        <v>200</v>
      </c>
      <c r="G13">
        <f t="shared" si="5"/>
        <v>32</v>
      </c>
      <c r="H13" s="154"/>
      <c r="I13">
        <f>BRPL_EOD!AI13+BRPL_EOD!AJ13</f>
        <v>4.17</v>
      </c>
      <c r="J13">
        <f>BYPL_EOD!AI13+BYPL_EOD!AJ13</f>
        <v>14.61</v>
      </c>
      <c r="K13">
        <f>MES_EOD!AI13+MES_EOD!AJ13</f>
        <v>1.39</v>
      </c>
      <c r="L13">
        <f>NDMC_EOD!AI13+NDMC_EOD!AJ13</f>
        <v>6.96</v>
      </c>
      <c r="M13">
        <f>TPDDL_EOD!AI13+TPDDL_EOD!AJ13</f>
        <v>4.87</v>
      </c>
      <c r="N13">
        <f t="shared" si="0"/>
        <v>32</v>
      </c>
      <c r="O13" s="154">
        <f t="shared" si="1"/>
        <v>0</v>
      </c>
      <c r="P13">
        <v>4.17</v>
      </c>
      <c r="Q13">
        <v>14.61</v>
      </c>
      <c r="R13">
        <v>1.39</v>
      </c>
      <c r="S13">
        <v>6.96</v>
      </c>
      <c r="T13">
        <v>4.87</v>
      </c>
      <c r="U13" s="156">
        <f t="shared" si="2"/>
        <v>32</v>
      </c>
      <c r="V13" s="154">
        <f t="shared" si="3"/>
        <v>0</v>
      </c>
    </row>
    <row r="14" spans="1:22">
      <c r="A14" t="s">
        <v>56</v>
      </c>
      <c r="B14">
        <f>PPCL!D14</f>
        <v>200</v>
      </c>
      <c r="C14">
        <f>PPCL!E14</f>
        <v>0</v>
      </c>
      <c r="D14">
        <f>PPCL!O14</f>
        <v>32</v>
      </c>
      <c r="E14">
        <f>PPCL!P14</f>
        <v>0</v>
      </c>
      <c r="F14">
        <f t="shared" si="4"/>
        <v>200</v>
      </c>
      <c r="G14">
        <f t="shared" si="5"/>
        <v>32</v>
      </c>
      <c r="H14" s="154"/>
      <c r="I14">
        <f>BRPL_EOD!AI14+BRPL_EOD!AJ14</f>
        <v>4.3600000000000003</v>
      </c>
      <c r="J14">
        <f>BYPL_EOD!AI14+BYPL_EOD!AJ14</f>
        <v>15.27</v>
      </c>
      <c r="K14">
        <f>MES_EOD!AI14+MES_EOD!AJ14</f>
        <v>0</v>
      </c>
      <c r="L14">
        <f>NDMC_EOD!AI14+NDMC_EOD!AJ14</f>
        <v>7.27</v>
      </c>
      <c r="M14">
        <f>TPDDL_EOD!AI14+TPDDL_EOD!AJ14</f>
        <v>5.09</v>
      </c>
      <c r="N14">
        <f t="shared" si="0"/>
        <v>31.99</v>
      </c>
      <c r="O14" s="154">
        <f t="shared" si="1"/>
        <v>1.0000000000001563E-2</v>
      </c>
      <c r="P14">
        <v>4.3613629259143485</v>
      </c>
      <c r="Q14">
        <v>15.274773366677087</v>
      </c>
      <c r="R14">
        <v>0</v>
      </c>
      <c r="S14">
        <v>7.2722725851828693</v>
      </c>
      <c r="T14">
        <v>5.0915911222256955</v>
      </c>
      <c r="U14" s="156">
        <f t="shared" si="2"/>
        <v>32</v>
      </c>
      <c r="V14" s="154">
        <f t="shared" si="3"/>
        <v>0</v>
      </c>
    </row>
    <row r="15" spans="1:22">
      <c r="A15" t="s">
        <v>57</v>
      </c>
      <c r="B15">
        <f>PPCL!D15</f>
        <v>200</v>
      </c>
      <c r="C15">
        <f>PPCL!E15</f>
        <v>0</v>
      </c>
      <c r="D15">
        <f>PPCL!O15</f>
        <v>32</v>
      </c>
      <c r="E15">
        <f>PPCL!P15</f>
        <v>0</v>
      </c>
      <c r="F15">
        <f t="shared" si="4"/>
        <v>200</v>
      </c>
      <c r="G15">
        <f t="shared" si="5"/>
        <v>32</v>
      </c>
      <c r="H15" s="154"/>
      <c r="I15">
        <f>BRPL_EOD!AI15+BRPL_EOD!AJ15</f>
        <v>4.3600000000000003</v>
      </c>
      <c r="J15">
        <f>BYPL_EOD!AI15+BYPL_EOD!AJ15</f>
        <v>15.27</v>
      </c>
      <c r="K15">
        <f>MES_EOD!AI15+MES_EOD!AJ15</f>
        <v>0</v>
      </c>
      <c r="L15">
        <f>NDMC_EOD!AI15+NDMC_EOD!AJ15</f>
        <v>7.27</v>
      </c>
      <c r="M15">
        <f>TPDDL_EOD!AI15+TPDDL_EOD!AJ15</f>
        <v>5.09</v>
      </c>
      <c r="N15">
        <f t="shared" si="0"/>
        <v>31.99</v>
      </c>
      <c r="O15" s="154">
        <f t="shared" si="1"/>
        <v>1.0000000000001563E-2</v>
      </c>
      <c r="P15">
        <v>4.3613629259143485</v>
      </c>
      <c r="Q15">
        <v>15.274773366677087</v>
      </c>
      <c r="R15">
        <v>0</v>
      </c>
      <c r="S15">
        <v>7.2722725851828693</v>
      </c>
      <c r="T15">
        <v>5.0915911222256955</v>
      </c>
      <c r="U15" s="156">
        <f t="shared" si="2"/>
        <v>32</v>
      </c>
      <c r="V15" s="154">
        <f t="shared" si="3"/>
        <v>0</v>
      </c>
    </row>
    <row r="16" spans="1:22">
      <c r="A16" t="s">
        <v>58</v>
      </c>
      <c r="B16">
        <f>PPCL!D16</f>
        <v>200</v>
      </c>
      <c r="C16">
        <f>PPCL!E16</f>
        <v>0</v>
      </c>
      <c r="D16">
        <f>PPCL!O16</f>
        <v>32</v>
      </c>
      <c r="E16">
        <f>PPCL!P16</f>
        <v>0</v>
      </c>
      <c r="F16">
        <f t="shared" si="4"/>
        <v>200</v>
      </c>
      <c r="G16">
        <f t="shared" si="5"/>
        <v>32</v>
      </c>
      <c r="H16" s="154"/>
      <c r="I16">
        <f>BRPL_EOD!AI16+BRPL_EOD!AJ16</f>
        <v>4.6399999999999997</v>
      </c>
      <c r="J16">
        <f>BYPL_EOD!AI16+BYPL_EOD!AJ16</f>
        <v>16.23</v>
      </c>
      <c r="K16">
        <f>MES_EOD!AI16+MES_EOD!AJ16</f>
        <v>0</v>
      </c>
      <c r="L16">
        <f>NDMC_EOD!AI16+NDMC_EOD!AJ16</f>
        <v>7.73</v>
      </c>
      <c r="M16">
        <f>TPDDL_EOD!AI16+TPDDL_EOD!AJ16</f>
        <v>5.41</v>
      </c>
      <c r="N16">
        <f t="shared" si="0"/>
        <v>34.010000000000005</v>
      </c>
      <c r="O16" s="154">
        <f t="shared" si="1"/>
        <v>-2.0100000000000051</v>
      </c>
      <c r="P16">
        <v>4.3657747721258442</v>
      </c>
      <c r="Q16">
        <v>15.270802705086737</v>
      </c>
      <c r="R16">
        <v>0</v>
      </c>
      <c r="S16">
        <v>7.2731549544251681</v>
      </c>
      <c r="T16">
        <v>5.090267568362246</v>
      </c>
      <c r="U16" s="156">
        <f t="shared" si="2"/>
        <v>31.999999999999996</v>
      </c>
      <c r="V16" s="154">
        <f t="shared" si="3"/>
        <v>0</v>
      </c>
    </row>
    <row r="17" spans="1:22">
      <c r="A17" t="s">
        <v>59</v>
      </c>
      <c r="B17">
        <f>PPCL!D17</f>
        <v>200</v>
      </c>
      <c r="C17">
        <f>PPCL!E17</f>
        <v>0</v>
      </c>
      <c r="D17">
        <f>PPCL!O17</f>
        <v>34</v>
      </c>
      <c r="E17">
        <f>PPCL!P17</f>
        <v>0</v>
      </c>
      <c r="F17">
        <f t="shared" si="4"/>
        <v>200</v>
      </c>
      <c r="G17">
        <f t="shared" si="5"/>
        <v>34</v>
      </c>
      <c r="H17" s="154"/>
      <c r="I17">
        <f>BRPL_EOD!AI17+BRPL_EOD!AJ17</f>
        <v>4.6399999999999997</v>
      </c>
      <c r="J17">
        <f>BYPL_EOD!AI17+BYPL_EOD!AJ17</f>
        <v>16.23</v>
      </c>
      <c r="K17">
        <f>MES_EOD!AI17+MES_EOD!AJ17</f>
        <v>0</v>
      </c>
      <c r="L17">
        <f>NDMC_EOD!AI17+NDMC_EOD!AJ17</f>
        <v>7.73</v>
      </c>
      <c r="M17">
        <f>TPDDL_EOD!AI17+TPDDL_EOD!AJ17</f>
        <v>5.41</v>
      </c>
      <c r="N17">
        <f t="shared" si="0"/>
        <v>34.010000000000005</v>
      </c>
      <c r="O17" s="154">
        <f t="shared" si="1"/>
        <v>-1.0000000000005116E-2</v>
      </c>
      <c r="P17">
        <v>4.6386356953837096</v>
      </c>
      <c r="Q17">
        <v>16.225227874154658</v>
      </c>
      <c r="R17">
        <v>0</v>
      </c>
      <c r="S17">
        <v>7.727727139076741</v>
      </c>
      <c r="T17">
        <v>5.4084092913848858</v>
      </c>
      <c r="U17" s="156">
        <f t="shared" si="2"/>
        <v>33.999999999999993</v>
      </c>
      <c r="V17" s="154">
        <f t="shared" si="3"/>
        <v>0</v>
      </c>
    </row>
    <row r="18" spans="1:22">
      <c r="A18" t="s">
        <v>60</v>
      </c>
      <c r="B18">
        <f>PPCL!D18</f>
        <v>200</v>
      </c>
      <c r="C18">
        <f>PPCL!E18</f>
        <v>0</v>
      </c>
      <c r="D18">
        <f>PPCL!O18</f>
        <v>34</v>
      </c>
      <c r="E18">
        <f>PPCL!P18</f>
        <v>0</v>
      </c>
      <c r="F18">
        <f t="shared" si="4"/>
        <v>200</v>
      </c>
      <c r="G18">
        <f t="shared" si="5"/>
        <v>34</v>
      </c>
      <c r="H18" s="154"/>
      <c r="I18">
        <f>BRPL_EOD!AI18+BRPL_EOD!AJ18</f>
        <v>4.6399999999999997</v>
      </c>
      <c r="J18">
        <f>BYPL_EOD!AI18+BYPL_EOD!AJ18</f>
        <v>16.23</v>
      </c>
      <c r="K18">
        <f>MES_EOD!AI18+MES_EOD!AJ18</f>
        <v>0</v>
      </c>
      <c r="L18">
        <f>NDMC_EOD!AI18+NDMC_EOD!AJ18</f>
        <v>7.73</v>
      </c>
      <c r="M18">
        <f>TPDDL_EOD!AI18+TPDDL_EOD!AJ18</f>
        <v>5.41</v>
      </c>
      <c r="N18">
        <f t="shared" si="0"/>
        <v>34.010000000000005</v>
      </c>
      <c r="O18" s="154">
        <f t="shared" si="1"/>
        <v>-1.0000000000005116E-2</v>
      </c>
      <c r="P18">
        <v>4.6386356953837096</v>
      </c>
      <c r="Q18">
        <v>16.225227874154658</v>
      </c>
      <c r="R18">
        <v>0</v>
      </c>
      <c r="S18">
        <v>7.727727139076741</v>
      </c>
      <c r="T18">
        <v>5.4084092913848858</v>
      </c>
      <c r="U18" s="156">
        <f t="shared" si="2"/>
        <v>33.999999999999993</v>
      </c>
      <c r="V18" s="154">
        <f t="shared" si="3"/>
        <v>0</v>
      </c>
    </row>
    <row r="19" spans="1:22">
      <c r="A19" t="s">
        <v>61</v>
      </c>
      <c r="B19">
        <f>PPCL!D19</f>
        <v>200</v>
      </c>
      <c r="C19">
        <f>PPCL!E19</f>
        <v>0</v>
      </c>
      <c r="D19">
        <f>PPCL!O19</f>
        <v>34</v>
      </c>
      <c r="E19">
        <f>PPCL!P19</f>
        <v>0</v>
      </c>
      <c r="F19">
        <f t="shared" si="4"/>
        <v>200</v>
      </c>
      <c r="G19">
        <f t="shared" si="5"/>
        <v>34</v>
      </c>
      <c r="H19" s="154"/>
      <c r="I19">
        <f>BRPL_EOD!AI19+BRPL_EOD!AJ19</f>
        <v>4.43</v>
      </c>
      <c r="J19">
        <f>BYPL_EOD!AI19+BYPL_EOD!AJ19</f>
        <v>15.52</v>
      </c>
      <c r="K19">
        <f>MES_EOD!AI19+MES_EOD!AJ19</f>
        <v>1.48</v>
      </c>
      <c r="L19">
        <f>NDMC_EOD!AI19+NDMC_EOD!AJ19</f>
        <v>7.39</v>
      </c>
      <c r="M19">
        <f>TPDDL_EOD!AI19+TPDDL_EOD!AJ19</f>
        <v>5.17</v>
      </c>
      <c r="N19">
        <f t="shared" si="0"/>
        <v>33.99</v>
      </c>
      <c r="O19" s="154">
        <f t="shared" si="1"/>
        <v>9.9999999999980105E-3</v>
      </c>
      <c r="P19">
        <v>4.4313033245072075</v>
      </c>
      <c r="Q19">
        <v>15.524566048837892</v>
      </c>
      <c r="R19">
        <v>1.480435422182995</v>
      </c>
      <c r="S19">
        <v>7.392174168873197</v>
      </c>
      <c r="T19">
        <v>5.1715210355987047</v>
      </c>
      <c r="U19" s="156">
        <f t="shared" si="2"/>
        <v>34</v>
      </c>
      <c r="V19" s="154">
        <f t="shared" si="3"/>
        <v>0</v>
      </c>
    </row>
    <row r="20" spans="1:22">
      <c r="A20" t="s">
        <v>62</v>
      </c>
      <c r="B20">
        <f>PPCL!D20</f>
        <v>200</v>
      </c>
      <c r="C20">
        <f>PPCL!E20</f>
        <v>0</v>
      </c>
      <c r="D20">
        <f>PPCL!O20</f>
        <v>34</v>
      </c>
      <c r="E20">
        <f>PPCL!P20</f>
        <v>0</v>
      </c>
      <c r="F20">
        <f t="shared" si="4"/>
        <v>200</v>
      </c>
      <c r="G20">
        <f t="shared" si="5"/>
        <v>34</v>
      </c>
      <c r="H20" s="154"/>
      <c r="I20">
        <f>BRPL_EOD!AI20+BRPL_EOD!AJ20</f>
        <v>4.6399999999999997</v>
      </c>
      <c r="J20">
        <f>BYPL_EOD!AI20+BYPL_EOD!AJ20</f>
        <v>16.23</v>
      </c>
      <c r="K20">
        <f>MES_EOD!AI20+MES_EOD!AJ20</f>
        <v>0</v>
      </c>
      <c r="L20">
        <f>NDMC_EOD!AI20+NDMC_EOD!AJ20</f>
        <v>7.73</v>
      </c>
      <c r="M20">
        <f>TPDDL_EOD!AI20+TPDDL_EOD!AJ20</f>
        <v>5.41</v>
      </c>
      <c r="N20">
        <f t="shared" si="0"/>
        <v>34.010000000000005</v>
      </c>
      <c r="O20" s="154">
        <f t="shared" si="1"/>
        <v>-1.0000000000005116E-2</v>
      </c>
      <c r="P20">
        <v>4.6386356953837096</v>
      </c>
      <c r="Q20">
        <v>16.225227874154658</v>
      </c>
      <c r="R20">
        <v>0</v>
      </c>
      <c r="S20">
        <v>7.727727139076741</v>
      </c>
      <c r="T20">
        <v>5.4084092913848858</v>
      </c>
      <c r="U20" s="156">
        <f t="shared" si="2"/>
        <v>33.999999999999993</v>
      </c>
      <c r="V20" s="154">
        <f t="shared" si="3"/>
        <v>0</v>
      </c>
    </row>
    <row r="21" spans="1:22">
      <c r="A21" t="s">
        <v>63</v>
      </c>
      <c r="B21">
        <f>PPCL!D21</f>
        <v>200</v>
      </c>
      <c r="C21">
        <f>PPCL!E21</f>
        <v>0</v>
      </c>
      <c r="D21">
        <f>PPCL!O21</f>
        <v>34</v>
      </c>
      <c r="E21">
        <f>PPCL!P21</f>
        <v>0</v>
      </c>
      <c r="F21">
        <f t="shared" si="4"/>
        <v>200</v>
      </c>
      <c r="G21">
        <f t="shared" si="5"/>
        <v>34</v>
      </c>
      <c r="H21" s="154"/>
      <c r="I21">
        <f>BRPL_EOD!AI21+BRPL_EOD!AJ21</f>
        <v>4.6399999999999997</v>
      </c>
      <c r="J21">
        <f>BYPL_EOD!AI21+BYPL_EOD!AJ21</f>
        <v>16.23</v>
      </c>
      <c r="K21">
        <f>MES_EOD!AI21+MES_EOD!AJ21</f>
        <v>0</v>
      </c>
      <c r="L21">
        <f>NDMC_EOD!AI21+NDMC_EOD!AJ21</f>
        <v>7.73</v>
      </c>
      <c r="M21">
        <f>TPDDL_EOD!AI21+TPDDL_EOD!AJ21</f>
        <v>5.41</v>
      </c>
      <c r="N21">
        <f t="shared" si="0"/>
        <v>34.010000000000005</v>
      </c>
      <c r="O21" s="154">
        <f t="shared" si="1"/>
        <v>-1.0000000000005116E-2</v>
      </c>
      <c r="P21">
        <v>4.6386356953837096</v>
      </c>
      <c r="Q21">
        <v>16.225227874154658</v>
      </c>
      <c r="R21">
        <v>0</v>
      </c>
      <c r="S21">
        <v>7.727727139076741</v>
      </c>
      <c r="T21">
        <v>5.4084092913848858</v>
      </c>
      <c r="U21" s="156">
        <f t="shared" si="2"/>
        <v>33.999999999999993</v>
      </c>
      <c r="V21" s="154">
        <f t="shared" si="3"/>
        <v>0</v>
      </c>
    </row>
    <row r="22" spans="1:22">
      <c r="A22" t="s">
        <v>64</v>
      </c>
      <c r="B22">
        <f>PPCL!D22</f>
        <v>200</v>
      </c>
      <c r="C22">
        <f>PPCL!E22</f>
        <v>0</v>
      </c>
      <c r="D22">
        <f>PPCL!O22</f>
        <v>34</v>
      </c>
      <c r="E22">
        <f>PPCL!P22</f>
        <v>0</v>
      </c>
      <c r="F22">
        <f t="shared" si="4"/>
        <v>200</v>
      </c>
      <c r="G22">
        <f t="shared" si="5"/>
        <v>34</v>
      </c>
      <c r="H22" s="154"/>
      <c r="I22">
        <f>BRPL_EOD!AI22+BRPL_EOD!AJ22</f>
        <v>4.6399999999999997</v>
      </c>
      <c r="J22">
        <f>BYPL_EOD!AI22+BYPL_EOD!AJ22</f>
        <v>16.23</v>
      </c>
      <c r="K22">
        <f>MES_EOD!AI22+MES_EOD!AJ22</f>
        <v>0</v>
      </c>
      <c r="L22">
        <f>NDMC_EOD!AI22+NDMC_EOD!AJ22</f>
        <v>7.73</v>
      </c>
      <c r="M22">
        <f>TPDDL_EOD!AI22+TPDDL_EOD!AJ22</f>
        <v>5.41</v>
      </c>
      <c r="N22">
        <f t="shared" si="0"/>
        <v>34.010000000000005</v>
      </c>
      <c r="O22" s="154">
        <f t="shared" si="1"/>
        <v>-1.0000000000005116E-2</v>
      </c>
      <c r="P22">
        <v>4.6386356953837096</v>
      </c>
      <c r="Q22">
        <v>16.225227874154658</v>
      </c>
      <c r="R22">
        <v>0</v>
      </c>
      <c r="S22">
        <v>7.727727139076741</v>
      </c>
      <c r="T22">
        <v>5.4084092913848858</v>
      </c>
      <c r="U22" s="156">
        <f t="shared" si="2"/>
        <v>33.999999999999993</v>
      </c>
      <c r="V22" s="154">
        <f t="shared" si="3"/>
        <v>0</v>
      </c>
    </row>
    <row r="23" spans="1:22">
      <c r="A23" t="s">
        <v>65</v>
      </c>
      <c r="B23">
        <f>PPCL!D23</f>
        <v>200</v>
      </c>
      <c r="C23">
        <f>PPCL!E23</f>
        <v>0</v>
      </c>
      <c r="D23">
        <f>PPCL!O23</f>
        <v>34</v>
      </c>
      <c r="E23">
        <f>PPCL!P23</f>
        <v>0</v>
      </c>
      <c r="F23">
        <f t="shared" si="4"/>
        <v>200</v>
      </c>
      <c r="G23">
        <f t="shared" si="5"/>
        <v>34</v>
      </c>
      <c r="H23" s="154"/>
      <c r="I23">
        <f>BRPL_EOD!AI23+BRPL_EOD!AJ23</f>
        <v>4.6399999999999997</v>
      </c>
      <c r="J23">
        <f>BYPL_EOD!AI23+BYPL_EOD!AJ23</f>
        <v>16.23</v>
      </c>
      <c r="K23">
        <f>MES_EOD!AI23+MES_EOD!AJ23</f>
        <v>0</v>
      </c>
      <c r="L23">
        <f>NDMC_EOD!AI23+NDMC_EOD!AJ23</f>
        <v>7.73</v>
      </c>
      <c r="M23">
        <f>TPDDL_EOD!AI23+TPDDL_EOD!AJ23</f>
        <v>5.41</v>
      </c>
      <c r="N23">
        <f t="shared" si="0"/>
        <v>34.010000000000005</v>
      </c>
      <c r="O23" s="154">
        <f t="shared" si="1"/>
        <v>-1.0000000000005116E-2</v>
      </c>
      <c r="P23">
        <v>4.6386356953837096</v>
      </c>
      <c r="Q23">
        <v>16.225227874154658</v>
      </c>
      <c r="R23">
        <v>0</v>
      </c>
      <c r="S23">
        <v>7.727727139076741</v>
      </c>
      <c r="T23">
        <v>5.4084092913848858</v>
      </c>
      <c r="U23" s="156">
        <f t="shared" si="2"/>
        <v>33.999999999999993</v>
      </c>
      <c r="V23" s="154">
        <f t="shared" si="3"/>
        <v>0</v>
      </c>
    </row>
    <row r="24" spans="1:22">
      <c r="A24" t="s">
        <v>66</v>
      </c>
      <c r="B24">
        <f>PPCL!D24</f>
        <v>200</v>
      </c>
      <c r="C24">
        <f>PPCL!E24</f>
        <v>0</v>
      </c>
      <c r="D24">
        <f>PPCL!O24</f>
        <v>34</v>
      </c>
      <c r="E24">
        <f>PPCL!P24</f>
        <v>0</v>
      </c>
      <c r="F24">
        <f t="shared" si="4"/>
        <v>200</v>
      </c>
      <c r="G24">
        <f t="shared" si="5"/>
        <v>34</v>
      </c>
      <c r="H24" s="154"/>
      <c r="I24">
        <f>BRPL_EOD!AI24+BRPL_EOD!AJ24</f>
        <v>4.6399999999999997</v>
      </c>
      <c r="J24">
        <f>BYPL_EOD!AI24+BYPL_EOD!AJ24</f>
        <v>16.23</v>
      </c>
      <c r="K24">
        <f>MES_EOD!AI24+MES_EOD!AJ24</f>
        <v>0</v>
      </c>
      <c r="L24">
        <f>NDMC_EOD!AI24+NDMC_EOD!AJ24</f>
        <v>7.73</v>
      </c>
      <c r="M24">
        <f>TPDDL_EOD!AI24+TPDDL_EOD!AJ24</f>
        <v>5.41</v>
      </c>
      <c r="N24">
        <f t="shared" si="0"/>
        <v>34.010000000000005</v>
      </c>
      <c r="O24" s="154">
        <f t="shared" si="1"/>
        <v>-1.0000000000005116E-2</v>
      </c>
      <c r="P24">
        <v>4.6386356953837096</v>
      </c>
      <c r="Q24">
        <v>16.225227874154658</v>
      </c>
      <c r="R24">
        <v>0</v>
      </c>
      <c r="S24">
        <v>7.727727139076741</v>
      </c>
      <c r="T24">
        <v>5.4084092913848858</v>
      </c>
      <c r="U24" s="156">
        <f t="shared" si="2"/>
        <v>33.999999999999993</v>
      </c>
      <c r="V24" s="154">
        <f t="shared" si="3"/>
        <v>0</v>
      </c>
    </row>
    <row r="25" spans="1:22">
      <c r="A25" t="s">
        <v>67</v>
      </c>
      <c r="B25">
        <f>PPCL!D25</f>
        <v>200</v>
      </c>
      <c r="C25">
        <f>PPCL!E25</f>
        <v>0</v>
      </c>
      <c r="D25">
        <f>PPCL!O25</f>
        <v>34</v>
      </c>
      <c r="E25">
        <f>PPCL!P25</f>
        <v>0</v>
      </c>
      <c r="F25">
        <f t="shared" si="4"/>
        <v>200</v>
      </c>
      <c r="G25">
        <f t="shared" si="5"/>
        <v>34</v>
      </c>
      <c r="H25" s="154"/>
      <c r="I25">
        <f>BRPL_EOD!AI25+BRPL_EOD!AJ25</f>
        <v>4.43</v>
      </c>
      <c r="J25">
        <f>BYPL_EOD!AI25+BYPL_EOD!AJ25</f>
        <v>15.52</v>
      </c>
      <c r="K25">
        <f>MES_EOD!AI25+MES_EOD!AJ25</f>
        <v>1.48</v>
      </c>
      <c r="L25">
        <f>NDMC_EOD!AI25+NDMC_EOD!AJ25</f>
        <v>7.39</v>
      </c>
      <c r="M25">
        <f>TPDDL_EOD!AI25+TPDDL_EOD!AJ25</f>
        <v>5.17</v>
      </c>
      <c r="N25">
        <f t="shared" si="0"/>
        <v>33.99</v>
      </c>
      <c r="O25" s="154">
        <f t="shared" si="1"/>
        <v>9.9999999999980105E-3</v>
      </c>
      <c r="P25">
        <v>4.4313033245072075</v>
      </c>
      <c r="Q25">
        <v>15.524566048837892</v>
      </c>
      <c r="R25">
        <v>1.480435422182995</v>
      </c>
      <c r="S25">
        <v>7.392174168873197</v>
      </c>
      <c r="T25">
        <v>5.1715210355987047</v>
      </c>
      <c r="U25" s="156">
        <f t="shared" si="2"/>
        <v>34</v>
      </c>
      <c r="V25" s="154">
        <f t="shared" si="3"/>
        <v>0</v>
      </c>
    </row>
    <row r="26" spans="1:22">
      <c r="A26" t="s">
        <v>68</v>
      </c>
      <c r="B26">
        <f>PPCL!D26</f>
        <v>200</v>
      </c>
      <c r="C26">
        <f>PPCL!E26</f>
        <v>0</v>
      </c>
      <c r="D26">
        <f>PPCL!O26</f>
        <v>34</v>
      </c>
      <c r="E26">
        <f>PPCL!P26</f>
        <v>0</v>
      </c>
      <c r="F26">
        <f t="shared" si="4"/>
        <v>200</v>
      </c>
      <c r="G26">
        <f t="shared" si="5"/>
        <v>34</v>
      </c>
      <c r="H26" s="154"/>
      <c r="I26">
        <f>BRPL_EOD!AI26+BRPL_EOD!AJ26</f>
        <v>4.6399999999999997</v>
      </c>
      <c r="J26">
        <f>BYPL_EOD!AI26+BYPL_EOD!AJ26</f>
        <v>16.23</v>
      </c>
      <c r="K26">
        <f>MES_EOD!AI26+MES_EOD!AJ26</f>
        <v>0</v>
      </c>
      <c r="L26">
        <f>NDMC_EOD!AI26+NDMC_EOD!AJ26</f>
        <v>7.73</v>
      </c>
      <c r="M26">
        <f>TPDDL_EOD!AI26+TPDDL_EOD!AJ26</f>
        <v>5.41</v>
      </c>
      <c r="N26">
        <f t="shared" si="0"/>
        <v>34.010000000000005</v>
      </c>
      <c r="O26" s="154">
        <f t="shared" si="1"/>
        <v>-1.0000000000005116E-2</v>
      </c>
      <c r="P26">
        <v>4.6386356953837096</v>
      </c>
      <c r="Q26">
        <v>16.225227874154658</v>
      </c>
      <c r="R26">
        <v>0</v>
      </c>
      <c r="S26">
        <v>7.727727139076741</v>
      </c>
      <c r="T26">
        <v>5.4084092913848858</v>
      </c>
      <c r="U26" s="156">
        <f t="shared" si="2"/>
        <v>33.999999999999993</v>
      </c>
      <c r="V26" s="154">
        <f t="shared" si="3"/>
        <v>0</v>
      </c>
    </row>
    <row r="27" spans="1:22">
      <c r="A27" t="s">
        <v>69</v>
      </c>
      <c r="B27">
        <f>PPCL!D27</f>
        <v>200</v>
      </c>
      <c r="C27">
        <f>PPCL!E27</f>
        <v>0</v>
      </c>
      <c r="D27">
        <f>PPCL!O27</f>
        <v>36</v>
      </c>
      <c r="E27">
        <f>PPCL!P27</f>
        <v>0</v>
      </c>
      <c r="F27">
        <f t="shared" si="4"/>
        <v>200</v>
      </c>
      <c r="G27">
        <f t="shared" si="5"/>
        <v>36</v>
      </c>
      <c r="H27" s="154"/>
      <c r="I27">
        <f>BRPL_EOD!AI27+BRPL_EOD!AJ27</f>
        <v>4.91</v>
      </c>
      <c r="J27">
        <f>BYPL_EOD!AI27+BYPL_EOD!AJ27</f>
        <v>17.18</v>
      </c>
      <c r="K27">
        <f>MES_EOD!AI27+MES_EOD!AJ27</f>
        <v>0</v>
      </c>
      <c r="L27">
        <f>NDMC_EOD!AI27+NDMC_EOD!AJ27</f>
        <v>8.18</v>
      </c>
      <c r="M27">
        <f>TPDDL_EOD!AI27+TPDDL_EOD!AJ27</f>
        <v>5.73</v>
      </c>
      <c r="N27">
        <f t="shared" si="0"/>
        <v>36</v>
      </c>
      <c r="O27" s="154">
        <f t="shared" si="1"/>
        <v>0</v>
      </c>
      <c r="P27">
        <v>4.91</v>
      </c>
      <c r="Q27">
        <v>17.18</v>
      </c>
      <c r="R27">
        <v>0</v>
      </c>
      <c r="S27">
        <v>8.18</v>
      </c>
      <c r="T27">
        <v>5.73</v>
      </c>
      <c r="U27" s="156">
        <f t="shared" si="2"/>
        <v>36</v>
      </c>
      <c r="V27" s="154">
        <f t="shared" si="3"/>
        <v>0</v>
      </c>
    </row>
    <row r="28" spans="1:22">
      <c r="A28" t="s">
        <v>70</v>
      </c>
      <c r="B28">
        <f>PPCL!D28</f>
        <v>200</v>
      </c>
      <c r="C28">
        <f>PPCL!E28</f>
        <v>0</v>
      </c>
      <c r="D28">
        <f>PPCL!O28</f>
        <v>36</v>
      </c>
      <c r="E28">
        <f>PPCL!P28</f>
        <v>0</v>
      </c>
      <c r="F28">
        <f t="shared" si="4"/>
        <v>200</v>
      </c>
      <c r="G28">
        <f t="shared" si="5"/>
        <v>36</v>
      </c>
      <c r="H28" s="154"/>
      <c r="I28">
        <f>BRPL_EOD!AI28+BRPL_EOD!AJ28</f>
        <v>4.91</v>
      </c>
      <c r="J28">
        <f>BYPL_EOD!AI28+BYPL_EOD!AJ28</f>
        <v>17.18</v>
      </c>
      <c r="K28">
        <f>MES_EOD!AI28+MES_EOD!AJ28</f>
        <v>0</v>
      </c>
      <c r="L28">
        <f>NDMC_EOD!AI28+NDMC_EOD!AJ28</f>
        <v>8.18</v>
      </c>
      <c r="M28">
        <f>TPDDL_EOD!AI28+TPDDL_EOD!AJ28</f>
        <v>5.73</v>
      </c>
      <c r="N28">
        <f t="shared" si="0"/>
        <v>36</v>
      </c>
      <c r="O28" s="154">
        <f t="shared" si="1"/>
        <v>0</v>
      </c>
      <c r="P28">
        <v>4.91</v>
      </c>
      <c r="Q28">
        <v>17.18</v>
      </c>
      <c r="R28">
        <v>0</v>
      </c>
      <c r="S28">
        <v>8.18</v>
      </c>
      <c r="T28">
        <v>5.73</v>
      </c>
      <c r="U28" s="156">
        <f t="shared" si="2"/>
        <v>36</v>
      </c>
      <c r="V28" s="154">
        <f t="shared" si="3"/>
        <v>0</v>
      </c>
    </row>
    <row r="29" spans="1:22">
      <c r="A29" t="s">
        <v>71</v>
      </c>
      <c r="B29">
        <f>PPCL!D29</f>
        <v>200</v>
      </c>
      <c r="C29">
        <f>PPCL!E29</f>
        <v>0</v>
      </c>
      <c r="D29">
        <f>PPCL!O29</f>
        <v>36</v>
      </c>
      <c r="E29">
        <f>PPCL!P29</f>
        <v>0</v>
      </c>
      <c r="F29">
        <f t="shared" si="4"/>
        <v>200</v>
      </c>
      <c r="G29">
        <f t="shared" si="5"/>
        <v>36</v>
      </c>
      <c r="H29" s="154"/>
      <c r="I29">
        <f>BRPL_EOD!AI29+BRPL_EOD!AJ29</f>
        <v>4.91</v>
      </c>
      <c r="J29">
        <f>BYPL_EOD!AI29+BYPL_EOD!AJ29</f>
        <v>17.18</v>
      </c>
      <c r="K29">
        <f>MES_EOD!AI29+MES_EOD!AJ29</f>
        <v>0</v>
      </c>
      <c r="L29">
        <f>NDMC_EOD!AI29+NDMC_EOD!AJ29</f>
        <v>8.18</v>
      </c>
      <c r="M29">
        <f>TPDDL_EOD!AI29+TPDDL_EOD!AJ29</f>
        <v>5.73</v>
      </c>
      <c r="N29">
        <f t="shared" si="0"/>
        <v>36</v>
      </c>
      <c r="O29" s="154">
        <f t="shared" si="1"/>
        <v>0</v>
      </c>
      <c r="P29">
        <v>4.91</v>
      </c>
      <c r="Q29">
        <v>17.18</v>
      </c>
      <c r="R29">
        <v>0</v>
      </c>
      <c r="S29">
        <v>8.18</v>
      </c>
      <c r="T29">
        <v>5.73</v>
      </c>
      <c r="U29" s="156">
        <f t="shared" si="2"/>
        <v>36</v>
      </c>
      <c r="V29" s="154">
        <f t="shared" si="3"/>
        <v>0</v>
      </c>
    </row>
    <row r="30" spans="1:22">
      <c r="A30" t="s">
        <v>72</v>
      </c>
      <c r="B30">
        <f>PPCL!D30</f>
        <v>200</v>
      </c>
      <c r="C30">
        <f>PPCL!E30</f>
        <v>0</v>
      </c>
      <c r="D30">
        <f>PPCL!O30</f>
        <v>36</v>
      </c>
      <c r="E30">
        <f>PPCL!P30</f>
        <v>0</v>
      </c>
      <c r="F30">
        <f t="shared" si="4"/>
        <v>200</v>
      </c>
      <c r="G30">
        <f t="shared" si="5"/>
        <v>36</v>
      </c>
      <c r="H30" s="154"/>
      <c r="I30">
        <f>BRPL_EOD!AI30+BRPL_EOD!AJ30</f>
        <v>4.91</v>
      </c>
      <c r="J30">
        <f>BYPL_EOD!AI30+BYPL_EOD!AJ30</f>
        <v>17.18</v>
      </c>
      <c r="K30">
        <f>MES_EOD!AI30+MES_EOD!AJ30</f>
        <v>0</v>
      </c>
      <c r="L30">
        <f>NDMC_EOD!AI30+NDMC_EOD!AJ30</f>
        <v>8.18</v>
      </c>
      <c r="M30">
        <f>TPDDL_EOD!AI30+TPDDL_EOD!AJ30</f>
        <v>5.73</v>
      </c>
      <c r="N30">
        <f t="shared" si="0"/>
        <v>36</v>
      </c>
      <c r="O30" s="154">
        <f t="shared" si="1"/>
        <v>0</v>
      </c>
      <c r="P30">
        <v>4.91</v>
      </c>
      <c r="Q30">
        <v>17.18</v>
      </c>
      <c r="R30">
        <v>0</v>
      </c>
      <c r="S30">
        <v>8.18</v>
      </c>
      <c r="T30">
        <v>5.73</v>
      </c>
      <c r="U30" s="156">
        <f t="shared" si="2"/>
        <v>36</v>
      </c>
      <c r="V30" s="154">
        <f t="shared" si="3"/>
        <v>0</v>
      </c>
    </row>
    <row r="31" spans="1:22">
      <c r="A31" t="s">
        <v>73</v>
      </c>
      <c r="B31">
        <f>PPCL!D31</f>
        <v>200</v>
      </c>
      <c r="C31">
        <f>PPCL!E31</f>
        <v>0</v>
      </c>
      <c r="D31">
        <f>PPCL!O31</f>
        <v>36</v>
      </c>
      <c r="E31">
        <f>PPCL!P31</f>
        <v>0</v>
      </c>
      <c r="F31">
        <f t="shared" si="4"/>
        <v>200</v>
      </c>
      <c r="G31">
        <f t="shared" si="5"/>
        <v>36</v>
      </c>
      <c r="H31" s="154"/>
      <c r="I31">
        <f>BRPL_EOD!AI31+BRPL_EOD!AJ31</f>
        <v>4.7</v>
      </c>
      <c r="J31">
        <f>BYPL_EOD!AI31+BYPL_EOD!AJ31</f>
        <v>16.43</v>
      </c>
      <c r="K31">
        <f>MES_EOD!AI31+MES_EOD!AJ31</f>
        <v>1.57</v>
      </c>
      <c r="L31">
        <f>NDMC_EOD!AI31+NDMC_EOD!AJ31</f>
        <v>7.83</v>
      </c>
      <c r="M31">
        <f>TPDDL_EOD!AI31+TPDDL_EOD!AJ31</f>
        <v>5.48</v>
      </c>
      <c r="N31">
        <f t="shared" si="0"/>
        <v>36.010000000000005</v>
      </c>
      <c r="O31" s="154">
        <f t="shared" si="1"/>
        <v>-1.0000000000005116E-2</v>
      </c>
      <c r="P31">
        <v>4.6986948069980556</v>
      </c>
      <c r="Q31">
        <v>16.425437378505968</v>
      </c>
      <c r="R31">
        <v>1.5695640099972228</v>
      </c>
      <c r="S31">
        <v>7.827825603998888</v>
      </c>
      <c r="T31">
        <v>5.4784782004998611</v>
      </c>
      <c r="U31" s="156">
        <f t="shared" si="2"/>
        <v>36</v>
      </c>
      <c r="V31" s="154">
        <f t="shared" si="3"/>
        <v>0</v>
      </c>
    </row>
    <row r="32" spans="1:22">
      <c r="A32" t="s">
        <v>74</v>
      </c>
      <c r="B32">
        <f>PPCL!D32</f>
        <v>200</v>
      </c>
      <c r="C32">
        <f>PPCL!E32</f>
        <v>0</v>
      </c>
      <c r="D32">
        <f>PPCL!O32</f>
        <v>36</v>
      </c>
      <c r="E32">
        <f>PPCL!P32</f>
        <v>0</v>
      </c>
      <c r="F32">
        <f t="shared" si="4"/>
        <v>200</v>
      </c>
      <c r="G32">
        <f t="shared" si="5"/>
        <v>36</v>
      </c>
      <c r="H32" s="154"/>
      <c r="I32">
        <f>BRPL_EOD!AI32+BRPL_EOD!AJ32</f>
        <v>4.91</v>
      </c>
      <c r="J32">
        <f>BYPL_EOD!AI32+BYPL_EOD!AJ32</f>
        <v>17.18</v>
      </c>
      <c r="K32">
        <f>MES_EOD!AI32+MES_EOD!AJ32</f>
        <v>0</v>
      </c>
      <c r="L32">
        <f>NDMC_EOD!AI32+NDMC_EOD!AJ32</f>
        <v>8.18</v>
      </c>
      <c r="M32">
        <f>TPDDL_EOD!AI32+TPDDL_EOD!AJ32</f>
        <v>5.73</v>
      </c>
      <c r="N32">
        <f t="shared" si="0"/>
        <v>36</v>
      </c>
      <c r="O32" s="154">
        <f t="shared" si="1"/>
        <v>0</v>
      </c>
      <c r="P32">
        <v>4.91</v>
      </c>
      <c r="Q32">
        <v>17.18</v>
      </c>
      <c r="R32">
        <v>0</v>
      </c>
      <c r="S32">
        <v>8.18</v>
      </c>
      <c r="T32">
        <v>5.73</v>
      </c>
      <c r="U32" s="156">
        <f t="shared" si="2"/>
        <v>36</v>
      </c>
      <c r="V32" s="154">
        <f t="shared" si="3"/>
        <v>0</v>
      </c>
    </row>
    <row r="33" spans="1:22">
      <c r="A33" t="s">
        <v>75</v>
      </c>
      <c r="B33">
        <f>PPCL!D33</f>
        <v>200</v>
      </c>
      <c r="C33">
        <f>PPCL!E33</f>
        <v>0</v>
      </c>
      <c r="D33">
        <f>PPCL!O33</f>
        <v>36</v>
      </c>
      <c r="E33">
        <f>PPCL!P33</f>
        <v>0</v>
      </c>
      <c r="F33">
        <f t="shared" si="4"/>
        <v>200</v>
      </c>
      <c r="G33">
        <f t="shared" si="5"/>
        <v>36</v>
      </c>
      <c r="H33" s="154"/>
      <c r="I33">
        <f>BRPL_EOD!AI33+BRPL_EOD!AJ33</f>
        <v>10.06</v>
      </c>
      <c r="J33">
        <f>BYPL_EOD!AI33+BYPL_EOD!AJ33</f>
        <v>6</v>
      </c>
      <c r="K33">
        <f>MES_EOD!AI33+MES_EOD!AJ33</f>
        <v>2.16</v>
      </c>
      <c r="L33">
        <f>NDMC_EOD!AI33+NDMC_EOD!AJ33</f>
        <v>10.78</v>
      </c>
      <c r="M33">
        <f>TPDDL_EOD!AI33+TPDDL_EOD!AJ33</f>
        <v>7</v>
      </c>
      <c r="N33">
        <f t="shared" si="0"/>
        <v>36</v>
      </c>
      <c r="O33" s="154">
        <f t="shared" si="1"/>
        <v>0</v>
      </c>
      <c r="P33">
        <v>10.06</v>
      </c>
      <c r="Q33">
        <v>6</v>
      </c>
      <c r="R33">
        <v>2.16</v>
      </c>
      <c r="S33">
        <v>10.78</v>
      </c>
      <c r="T33">
        <v>7</v>
      </c>
      <c r="U33" s="156">
        <f t="shared" si="2"/>
        <v>36</v>
      </c>
      <c r="V33" s="154">
        <f t="shared" si="3"/>
        <v>0</v>
      </c>
    </row>
    <row r="34" spans="1:22">
      <c r="A34" t="s">
        <v>76</v>
      </c>
      <c r="B34">
        <f>PPCL!D34</f>
        <v>200</v>
      </c>
      <c r="C34">
        <f>PPCL!E34</f>
        <v>0</v>
      </c>
      <c r="D34">
        <f>PPCL!O34</f>
        <v>36</v>
      </c>
      <c r="E34">
        <f>PPCL!P34</f>
        <v>0</v>
      </c>
      <c r="F34">
        <f t="shared" si="4"/>
        <v>200</v>
      </c>
      <c r="G34">
        <f t="shared" si="5"/>
        <v>36</v>
      </c>
      <c r="H34" s="154"/>
      <c r="I34">
        <f>BRPL_EOD!AI34+BRPL_EOD!AJ34</f>
        <v>10.06</v>
      </c>
      <c r="J34">
        <f>BYPL_EOD!AI34+BYPL_EOD!AJ34</f>
        <v>6</v>
      </c>
      <c r="K34">
        <f>MES_EOD!AI34+MES_EOD!AJ34</f>
        <v>2.16</v>
      </c>
      <c r="L34">
        <f>NDMC_EOD!AI34+NDMC_EOD!AJ34</f>
        <v>10.78</v>
      </c>
      <c r="M34">
        <f>TPDDL_EOD!AI34+TPDDL_EOD!AJ34</f>
        <v>7</v>
      </c>
      <c r="N34">
        <f t="shared" si="0"/>
        <v>36</v>
      </c>
      <c r="O34" s="154">
        <f t="shared" si="1"/>
        <v>0</v>
      </c>
      <c r="P34">
        <v>10.06</v>
      </c>
      <c r="Q34">
        <v>6</v>
      </c>
      <c r="R34">
        <v>2.16</v>
      </c>
      <c r="S34">
        <v>10.78</v>
      </c>
      <c r="T34">
        <v>7</v>
      </c>
      <c r="U34" s="156">
        <f t="shared" si="2"/>
        <v>36</v>
      </c>
      <c r="V34" s="154">
        <f t="shared" si="3"/>
        <v>0</v>
      </c>
    </row>
    <row r="35" spans="1:22">
      <c r="A35" t="s">
        <v>77</v>
      </c>
      <c r="B35">
        <f>PPCL!D35</f>
        <v>200</v>
      </c>
      <c r="C35">
        <f>PPCL!E35</f>
        <v>0</v>
      </c>
      <c r="D35">
        <f>PPCL!O35</f>
        <v>34</v>
      </c>
      <c r="E35">
        <f>PPCL!P35</f>
        <v>0</v>
      </c>
      <c r="F35">
        <f t="shared" si="4"/>
        <v>200</v>
      </c>
      <c r="G35">
        <f t="shared" si="5"/>
        <v>34</v>
      </c>
      <c r="H35" s="154"/>
      <c r="I35">
        <f>BRPL_EOD!AI35+BRPL_EOD!AJ35</f>
        <v>9.06</v>
      </c>
      <c r="J35">
        <f>BYPL_EOD!AI35+BYPL_EOD!AJ35</f>
        <v>6</v>
      </c>
      <c r="K35">
        <f>MES_EOD!AI35+MES_EOD!AJ35</f>
        <v>1.94</v>
      </c>
      <c r="L35">
        <f>NDMC_EOD!AI35+NDMC_EOD!AJ35</f>
        <v>10</v>
      </c>
      <c r="M35">
        <f>TPDDL_EOD!AI35+TPDDL_EOD!AJ35</f>
        <v>7</v>
      </c>
      <c r="N35">
        <f t="shared" si="0"/>
        <v>34</v>
      </c>
      <c r="O35" s="154">
        <f t="shared" si="1"/>
        <v>0</v>
      </c>
      <c r="P35">
        <v>9.06</v>
      </c>
      <c r="Q35">
        <v>6</v>
      </c>
      <c r="R35">
        <v>1.94</v>
      </c>
      <c r="S35">
        <v>10</v>
      </c>
      <c r="T35">
        <v>7</v>
      </c>
      <c r="U35" s="156">
        <f t="shared" si="2"/>
        <v>34</v>
      </c>
      <c r="V35" s="154">
        <f t="shared" si="3"/>
        <v>0</v>
      </c>
    </row>
    <row r="36" spans="1:22">
      <c r="A36" t="s">
        <v>78</v>
      </c>
      <c r="B36">
        <f>PPCL!D36</f>
        <v>200</v>
      </c>
      <c r="C36">
        <f>PPCL!E36</f>
        <v>0</v>
      </c>
      <c r="D36">
        <f>PPCL!O36</f>
        <v>34</v>
      </c>
      <c r="E36">
        <f>PPCL!P36</f>
        <v>0</v>
      </c>
      <c r="F36">
        <f t="shared" si="4"/>
        <v>200</v>
      </c>
      <c r="G36">
        <f t="shared" si="5"/>
        <v>34</v>
      </c>
      <c r="H36" s="154"/>
      <c r="I36">
        <f>BRPL_EOD!AI36+BRPL_EOD!AJ36</f>
        <v>9.06</v>
      </c>
      <c r="J36">
        <f>BYPL_EOD!AI36+BYPL_EOD!AJ36</f>
        <v>6</v>
      </c>
      <c r="K36">
        <f>MES_EOD!AI36+MES_EOD!AJ36</f>
        <v>1.94</v>
      </c>
      <c r="L36">
        <f>NDMC_EOD!AI36+NDMC_EOD!AJ36</f>
        <v>10</v>
      </c>
      <c r="M36">
        <f>TPDDL_EOD!AI36+TPDDL_EOD!AJ36</f>
        <v>7</v>
      </c>
      <c r="N36">
        <f t="shared" si="0"/>
        <v>34</v>
      </c>
      <c r="O36" s="154">
        <f t="shared" si="1"/>
        <v>0</v>
      </c>
      <c r="P36">
        <v>9.06</v>
      </c>
      <c r="Q36">
        <v>6</v>
      </c>
      <c r="R36">
        <v>1.94</v>
      </c>
      <c r="S36">
        <v>10</v>
      </c>
      <c r="T36">
        <v>7</v>
      </c>
      <c r="U36" s="156">
        <f t="shared" si="2"/>
        <v>34</v>
      </c>
      <c r="V36" s="154">
        <f t="shared" si="3"/>
        <v>0</v>
      </c>
    </row>
    <row r="37" spans="1:22">
      <c r="A37" t="s">
        <v>79</v>
      </c>
      <c r="B37">
        <f>PPCL!D37</f>
        <v>200</v>
      </c>
      <c r="C37">
        <f>PPCL!E37</f>
        <v>0</v>
      </c>
      <c r="D37">
        <f>PPCL!O37</f>
        <v>34</v>
      </c>
      <c r="E37">
        <f>PPCL!P37</f>
        <v>0</v>
      </c>
      <c r="F37">
        <f t="shared" si="4"/>
        <v>200</v>
      </c>
      <c r="G37">
        <f t="shared" si="5"/>
        <v>34</v>
      </c>
      <c r="H37" s="154"/>
      <c r="I37">
        <f>BRPL_EOD!AI37+BRPL_EOD!AJ37</f>
        <v>9</v>
      </c>
      <c r="J37">
        <f>BYPL_EOD!AI37+BYPL_EOD!AJ37</f>
        <v>6</v>
      </c>
      <c r="K37">
        <f>MES_EOD!AI37+MES_EOD!AJ37</f>
        <v>2</v>
      </c>
      <c r="L37">
        <f>NDMC_EOD!AI37+NDMC_EOD!AJ37</f>
        <v>10</v>
      </c>
      <c r="M37">
        <f>TPDDL_EOD!AI37+TPDDL_EOD!AJ37</f>
        <v>7</v>
      </c>
      <c r="N37">
        <f t="shared" si="0"/>
        <v>34</v>
      </c>
      <c r="O37" s="154">
        <f t="shared" si="1"/>
        <v>0</v>
      </c>
      <c r="P37">
        <v>9</v>
      </c>
      <c r="Q37">
        <v>6</v>
      </c>
      <c r="R37">
        <v>2</v>
      </c>
      <c r="S37">
        <v>10</v>
      </c>
      <c r="T37">
        <v>7</v>
      </c>
      <c r="U37" s="156">
        <f t="shared" si="2"/>
        <v>34</v>
      </c>
      <c r="V37" s="154">
        <f t="shared" si="3"/>
        <v>0</v>
      </c>
    </row>
    <row r="38" spans="1:22">
      <c r="A38" t="s">
        <v>80</v>
      </c>
      <c r="B38">
        <f>PPCL!D38</f>
        <v>200</v>
      </c>
      <c r="C38">
        <f>PPCL!E38</f>
        <v>0</v>
      </c>
      <c r="D38">
        <f>PPCL!O38</f>
        <v>34</v>
      </c>
      <c r="E38">
        <f>PPCL!P38</f>
        <v>0</v>
      </c>
      <c r="F38">
        <f t="shared" si="4"/>
        <v>200</v>
      </c>
      <c r="G38">
        <f t="shared" si="5"/>
        <v>34</v>
      </c>
      <c r="H38" s="154"/>
      <c r="I38">
        <f>BRPL_EOD!AI38+BRPL_EOD!AJ38</f>
        <v>9.06</v>
      </c>
      <c r="J38">
        <f>BYPL_EOD!AI38+BYPL_EOD!AJ38</f>
        <v>6</v>
      </c>
      <c r="K38">
        <f>MES_EOD!AI38+MES_EOD!AJ38</f>
        <v>1.94</v>
      </c>
      <c r="L38">
        <f>NDMC_EOD!AI38+NDMC_EOD!AJ38</f>
        <v>10</v>
      </c>
      <c r="M38">
        <f>TPDDL_EOD!AI38+TPDDL_EOD!AJ38</f>
        <v>7</v>
      </c>
      <c r="N38">
        <f t="shared" si="0"/>
        <v>34</v>
      </c>
      <c r="O38" s="154">
        <f t="shared" si="1"/>
        <v>0</v>
      </c>
      <c r="P38">
        <v>9.06</v>
      </c>
      <c r="Q38">
        <v>6</v>
      </c>
      <c r="R38">
        <v>1.94</v>
      </c>
      <c r="S38">
        <v>10</v>
      </c>
      <c r="T38">
        <v>7</v>
      </c>
      <c r="U38" s="156">
        <f t="shared" si="2"/>
        <v>34</v>
      </c>
      <c r="V38" s="154">
        <f t="shared" si="3"/>
        <v>0</v>
      </c>
    </row>
    <row r="39" spans="1:22">
      <c r="A39" t="s">
        <v>81</v>
      </c>
      <c r="B39">
        <f>PPCL!D39</f>
        <v>200</v>
      </c>
      <c r="C39">
        <f>PPCL!E39</f>
        <v>0</v>
      </c>
      <c r="D39">
        <f>PPCL!O39</f>
        <v>34</v>
      </c>
      <c r="E39">
        <f>PPCL!P39</f>
        <v>0</v>
      </c>
      <c r="F39">
        <f t="shared" si="4"/>
        <v>200</v>
      </c>
      <c r="G39">
        <f t="shared" si="5"/>
        <v>34</v>
      </c>
      <c r="H39" s="154"/>
      <c r="I39">
        <f>BRPL_EOD!AI39+BRPL_EOD!AJ39</f>
        <v>9.06</v>
      </c>
      <c r="J39">
        <f>BYPL_EOD!AI39+BYPL_EOD!AJ39</f>
        <v>6</v>
      </c>
      <c r="K39">
        <f>MES_EOD!AI39+MES_EOD!AJ39</f>
        <v>1.94</v>
      </c>
      <c r="L39">
        <f>NDMC_EOD!AI39+NDMC_EOD!AJ39</f>
        <v>10</v>
      </c>
      <c r="M39">
        <f>TPDDL_EOD!AI39+TPDDL_EOD!AJ39</f>
        <v>7</v>
      </c>
      <c r="N39">
        <f t="shared" si="0"/>
        <v>34</v>
      </c>
      <c r="O39" s="154">
        <f t="shared" si="1"/>
        <v>0</v>
      </c>
      <c r="P39">
        <v>9.06</v>
      </c>
      <c r="Q39">
        <v>6</v>
      </c>
      <c r="R39">
        <v>1.94</v>
      </c>
      <c r="S39">
        <v>10</v>
      </c>
      <c r="T39">
        <v>7</v>
      </c>
      <c r="U39" s="156">
        <f t="shared" si="2"/>
        <v>34</v>
      </c>
      <c r="V39" s="154">
        <f t="shared" si="3"/>
        <v>0</v>
      </c>
    </row>
    <row r="40" spans="1:22">
      <c r="A40" t="s">
        <v>82</v>
      </c>
      <c r="B40">
        <f>PPCL!D40</f>
        <v>200</v>
      </c>
      <c r="C40">
        <f>PPCL!E40</f>
        <v>0</v>
      </c>
      <c r="D40">
        <f>PPCL!O40</f>
        <v>34</v>
      </c>
      <c r="E40">
        <f>PPCL!P40</f>
        <v>0</v>
      </c>
      <c r="F40">
        <f t="shared" si="4"/>
        <v>200</v>
      </c>
      <c r="G40">
        <f t="shared" si="5"/>
        <v>34</v>
      </c>
      <c r="H40" s="154"/>
      <c r="I40">
        <f>BRPL_EOD!AI40+BRPL_EOD!AJ40</f>
        <v>9.06</v>
      </c>
      <c r="J40">
        <f>BYPL_EOD!AI40+BYPL_EOD!AJ40</f>
        <v>6</v>
      </c>
      <c r="K40">
        <f>MES_EOD!AI40+MES_EOD!AJ40</f>
        <v>1.94</v>
      </c>
      <c r="L40">
        <f>NDMC_EOD!AI40+NDMC_EOD!AJ40</f>
        <v>10</v>
      </c>
      <c r="M40">
        <f>TPDDL_EOD!AI40+TPDDL_EOD!AJ40</f>
        <v>7</v>
      </c>
      <c r="N40">
        <f t="shared" si="0"/>
        <v>34</v>
      </c>
      <c r="O40" s="154">
        <f t="shared" si="1"/>
        <v>0</v>
      </c>
      <c r="P40">
        <v>9.06</v>
      </c>
      <c r="Q40">
        <v>6</v>
      </c>
      <c r="R40">
        <v>1.94</v>
      </c>
      <c r="S40">
        <v>10</v>
      </c>
      <c r="T40">
        <v>7</v>
      </c>
      <c r="U40" s="156">
        <f t="shared" si="2"/>
        <v>34</v>
      </c>
      <c r="V40" s="154">
        <f t="shared" si="3"/>
        <v>0</v>
      </c>
    </row>
    <row r="41" spans="1:22">
      <c r="A41" t="s">
        <v>83</v>
      </c>
      <c r="B41">
        <f>PPCL!D41</f>
        <v>200</v>
      </c>
      <c r="C41">
        <f>PPCL!E41</f>
        <v>0</v>
      </c>
      <c r="D41">
        <f>PPCL!O41</f>
        <v>34</v>
      </c>
      <c r="E41">
        <f>PPCL!P41</f>
        <v>0</v>
      </c>
      <c r="F41">
        <f t="shared" si="4"/>
        <v>200</v>
      </c>
      <c r="G41">
        <f t="shared" si="5"/>
        <v>34</v>
      </c>
      <c r="H41" s="154"/>
      <c r="I41">
        <f>BRPL_EOD!AI41+BRPL_EOD!AJ41</f>
        <v>9.06</v>
      </c>
      <c r="J41">
        <f>BYPL_EOD!AI41+BYPL_EOD!AJ41</f>
        <v>6</v>
      </c>
      <c r="K41">
        <f>MES_EOD!AI41+MES_EOD!AJ41</f>
        <v>1.94</v>
      </c>
      <c r="L41">
        <f>NDMC_EOD!AI41+NDMC_EOD!AJ41</f>
        <v>10</v>
      </c>
      <c r="M41">
        <f>TPDDL_EOD!AI41+TPDDL_EOD!AJ41</f>
        <v>7</v>
      </c>
      <c r="N41">
        <f t="shared" si="0"/>
        <v>34</v>
      </c>
      <c r="O41" s="154">
        <f t="shared" si="1"/>
        <v>0</v>
      </c>
      <c r="P41">
        <v>9.06</v>
      </c>
      <c r="Q41">
        <v>6</v>
      </c>
      <c r="R41">
        <v>1.94</v>
      </c>
      <c r="S41">
        <v>10</v>
      </c>
      <c r="T41">
        <v>7</v>
      </c>
      <c r="U41" s="156">
        <f t="shared" si="2"/>
        <v>34</v>
      </c>
      <c r="V41" s="154">
        <f t="shared" si="3"/>
        <v>0</v>
      </c>
    </row>
    <row r="42" spans="1:22">
      <c r="A42" t="s">
        <v>84</v>
      </c>
      <c r="B42">
        <f>PPCL!D42</f>
        <v>200</v>
      </c>
      <c r="C42">
        <f>PPCL!E42</f>
        <v>0</v>
      </c>
      <c r="D42">
        <f>PPCL!O42</f>
        <v>34</v>
      </c>
      <c r="E42">
        <f>PPCL!P42</f>
        <v>0</v>
      </c>
      <c r="F42">
        <f t="shared" si="4"/>
        <v>200</v>
      </c>
      <c r="G42">
        <f t="shared" si="5"/>
        <v>34</v>
      </c>
      <c r="H42" s="154"/>
      <c r="I42">
        <f>BRPL_EOD!AI42+BRPL_EOD!AJ42</f>
        <v>9.06</v>
      </c>
      <c r="J42">
        <f>BYPL_EOD!AI42+BYPL_EOD!AJ42</f>
        <v>6</v>
      </c>
      <c r="K42">
        <f>MES_EOD!AI42+MES_EOD!AJ42</f>
        <v>1.94</v>
      </c>
      <c r="L42">
        <f>NDMC_EOD!AI42+NDMC_EOD!AJ42</f>
        <v>10</v>
      </c>
      <c r="M42">
        <f>TPDDL_EOD!AI42+TPDDL_EOD!AJ42</f>
        <v>7</v>
      </c>
      <c r="N42">
        <f t="shared" si="0"/>
        <v>34</v>
      </c>
      <c r="O42" s="154">
        <f t="shared" si="1"/>
        <v>0</v>
      </c>
      <c r="P42">
        <v>9.06</v>
      </c>
      <c r="Q42">
        <v>6</v>
      </c>
      <c r="R42">
        <v>1.94</v>
      </c>
      <c r="S42">
        <v>10</v>
      </c>
      <c r="T42">
        <v>7</v>
      </c>
      <c r="U42" s="156">
        <f t="shared" si="2"/>
        <v>34</v>
      </c>
      <c r="V42" s="154">
        <f t="shared" si="3"/>
        <v>0</v>
      </c>
    </row>
    <row r="43" spans="1:22">
      <c r="A43" t="s">
        <v>85</v>
      </c>
      <c r="B43">
        <f>PPCL!D43</f>
        <v>200</v>
      </c>
      <c r="C43">
        <f>PPCL!E43</f>
        <v>0</v>
      </c>
      <c r="D43">
        <f>PPCL!O43</f>
        <v>32</v>
      </c>
      <c r="E43">
        <f>PPCL!P43</f>
        <v>0</v>
      </c>
      <c r="F43">
        <f t="shared" si="4"/>
        <v>200</v>
      </c>
      <c r="G43">
        <f t="shared" si="5"/>
        <v>32</v>
      </c>
      <c r="H43" s="154"/>
      <c r="I43">
        <f>BRPL_EOD!AI43+BRPL_EOD!AJ43</f>
        <v>7</v>
      </c>
      <c r="J43">
        <f>BYPL_EOD!AI43+BYPL_EOD!AJ43</f>
        <v>6</v>
      </c>
      <c r="K43">
        <f>MES_EOD!AI43+MES_EOD!AJ43</f>
        <v>2</v>
      </c>
      <c r="L43">
        <f>NDMC_EOD!AI43+NDMC_EOD!AJ43</f>
        <v>10</v>
      </c>
      <c r="M43">
        <f>TPDDL_EOD!AI43+TPDDL_EOD!AJ43</f>
        <v>7</v>
      </c>
      <c r="N43">
        <f t="shared" si="0"/>
        <v>32</v>
      </c>
      <c r="O43" s="154">
        <f t="shared" si="1"/>
        <v>0</v>
      </c>
      <c r="P43">
        <v>7</v>
      </c>
      <c r="Q43">
        <v>6</v>
      </c>
      <c r="R43">
        <v>2</v>
      </c>
      <c r="S43">
        <v>10</v>
      </c>
      <c r="T43">
        <v>7</v>
      </c>
      <c r="U43" s="156">
        <f t="shared" si="2"/>
        <v>32</v>
      </c>
      <c r="V43" s="154">
        <f t="shared" si="3"/>
        <v>0</v>
      </c>
    </row>
    <row r="44" spans="1:22">
      <c r="A44" t="s">
        <v>86</v>
      </c>
      <c r="B44">
        <f>PPCL!D44</f>
        <v>200</v>
      </c>
      <c r="C44">
        <f>PPCL!E44</f>
        <v>0</v>
      </c>
      <c r="D44">
        <f>PPCL!O44</f>
        <v>32</v>
      </c>
      <c r="E44">
        <f>PPCL!P44</f>
        <v>0</v>
      </c>
      <c r="F44">
        <f t="shared" si="4"/>
        <v>200</v>
      </c>
      <c r="G44">
        <f t="shared" si="5"/>
        <v>32</v>
      </c>
      <c r="H44" s="154"/>
      <c r="I44">
        <f>BRPL_EOD!AI44+BRPL_EOD!AJ44</f>
        <v>7.41</v>
      </c>
      <c r="J44">
        <f>BYPL_EOD!AI44+BYPL_EOD!AJ44</f>
        <v>6</v>
      </c>
      <c r="K44">
        <f>MES_EOD!AI44+MES_EOD!AJ44</f>
        <v>1.59</v>
      </c>
      <c r="L44">
        <f>NDMC_EOD!AI44+NDMC_EOD!AJ44</f>
        <v>10</v>
      </c>
      <c r="M44">
        <f>TPDDL_EOD!AI44+TPDDL_EOD!AJ44</f>
        <v>7</v>
      </c>
      <c r="N44">
        <f t="shared" si="0"/>
        <v>32</v>
      </c>
      <c r="O44" s="154">
        <f t="shared" si="1"/>
        <v>0</v>
      </c>
      <c r="P44">
        <v>7.41</v>
      </c>
      <c r="Q44">
        <v>6</v>
      </c>
      <c r="R44">
        <v>1.59</v>
      </c>
      <c r="S44">
        <v>10</v>
      </c>
      <c r="T44">
        <v>7</v>
      </c>
      <c r="U44" s="156">
        <f t="shared" si="2"/>
        <v>32</v>
      </c>
      <c r="V44" s="154">
        <f t="shared" si="3"/>
        <v>0</v>
      </c>
    </row>
    <row r="45" spans="1:22">
      <c r="A45" t="s">
        <v>87</v>
      </c>
      <c r="B45">
        <f>PPCL!D45</f>
        <v>200</v>
      </c>
      <c r="C45">
        <f>PPCL!E45</f>
        <v>0</v>
      </c>
      <c r="D45">
        <f>PPCL!O45</f>
        <v>32</v>
      </c>
      <c r="E45">
        <f>PPCL!P45</f>
        <v>0</v>
      </c>
      <c r="F45">
        <f t="shared" si="4"/>
        <v>200</v>
      </c>
      <c r="G45">
        <f t="shared" si="5"/>
        <v>32</v>
      </c>
      <c r="H45" s="154"/>
      <c r="I45">
        <f>BRPL_EOD!AI45+BRPL_EOD!AJ45</f>
        <v>7.41</v>
      </c>
      <c r="J45">
        <f>BYPL_EOD!AI45+BYPL_EOD!AJ45</f>
        <v>6</v>
      </c>
      <c r="K45">
        <f>MES_EOD!AI45+MES_EOD!AJ45</f>
        <v>1.59</v>
      </c>
      <c r="L45">
        <f>NDMC_EOD!AI45+NDMC_EOD!AJ45</f>
        <v>10</v>
      </c>
      <c r="M45">
        <f>TPDDL_EOD!AI45+TPDDL_EOD!AJ45</f>
        <v>7</v>
      </c>
      <c r="N45">
        <f t="shared" si="0"/>
        <v>32</v>
      </c>
      <c r="O45" s="154">
        <f t="shared" si="1"/>
        <v>0</v>
      </c>
      <c r="P45">
        <v>7.41</v>
      </c>
      <c r="Q45">
        <v>6</v>
      </c>
      <c r="R45">
        <v>1.59</v>
      </c>
      <c r="S45">
        <v>10</v>
      </c>
      <c r="T45">
        <v>7</v>
      </c>
      <c r="U45" s="156">
        <f t="shared" si="2"/>
        <v>32</v>
      </c>
      <c r="V45" s="154">
        <f t="shared" si="3"/>
        <v>0</v>
      </c>
    </row>
    <row r="46" spans="1:22">
      <c r="A46" t="s">
        <v>88</v>
      </c>
      <c r="B46">
        <f>PPCL!D46</f>
        <v>200</v>
      </c>
      <c r="C46">
        <f>PPCL!E46</f>
        <v>0</v>
      </c>
      <c r="D46">
        <f>PPCL!O46</f>
        <v>32</v>
      </c>
      <c r="E46">
        <f>PPCL!P46</f>
        <v>0</v>
      </c>
      <c r="F46">
        <f t="shared" si="4"/>
        <v>200</v>
      </c>
      <c r="G46">
        <f t="shared" si="5"/>
        <v>32</v>
      </c>
      <c r="H46" s="154"/>
      <c r="I46">
        <f>BRPL_EOD!AI46+BRPL_EOD!AJ46</f>
        <v>7.41</v>
      </c>
      <c r="J46">
        <f>BYPL_EOD!AI46+BYPL_EOD!AJ46</f>
        <v>6</v>
      </c>
      <c r="K46">
        <f>MES_EOD!AI46+MES_EOD!AJ46</f>
        <v>1.59</v>
      </c>
      <c r="L46">
        <f>NDMC_EOD!AI46+NDMC_EOD!AJ46</f>
        <v>10</v>
      </c>
      <c r="M46">
        <f>TPDDL_EOD!AI46+TPDDL_EOD!AJ46</f>
        <v>7</v>
      </c>
      <c r="N46">
        <f t="shared" si="0"/>
        <v>32</v>
      </c>
      <c r="O46" s="154">
        <f t="shared" si="1"/>
        <v>0</v>
      </c>
      <c r="P46">
        <v>7.41</v>
      </c>
      <c r="Q46">
        <v>6</v>
      </c>
      <c r="R46">
        <v>1.59</v>
      </c>
      <c r="S46">
        <v>10</v>
      </c>
      <c r="T46">
        <v>7</v>
      </c>
      <c r="U46" s="156">
        <f t="shared" si="2"/>
        <v>32</v>
      </c>
      <c r="V46" s="154">
        <f t="shared" si="3"/>
        <v>0</v>
      </c>
    </row>
    <row r="47" spans="1:22">
      <c r="A47" t="s">
        <v>89</v>
      </c>
      <c r="B47">
        <f>PPCL!D47</f>
        <v>200</v>
      </c>
      <c r="C47">
        <f>PPCL!E47</f>
        <v>0</v>
      </c>
      <c r="D47">
        <f>PPCL!O47</f>
        <v>32</v>
      </c>
      <c r="E47">
        <f>PPCL!P47</f>
        <v>0</v>
      </c>
      <c r="F47">
        <f t="shared" si="4"/>
        <v>200</v>
      </c>
      <c r="G47">
        <f t="shared" si="5"/>
        <v>32</v>
      </c>
      <c r="H47" s="154"/>
      <c r="I47">
        <f>BRPL_EOD!AI47+BRPL_EOD!AJ47</f>
        <v>7.41</v>
      </c>
      <c r="J47">
        <f>BYPL_EOD!AI47+BYPL_EOD!AJ47</f>
        <v>6</v>
      </c>
      <c r="K47">
        <f>MES_EOD!AI47+MES_EOD!AJ47</f>
        <v>1.59</v>
      </c>
      <c r="L47">
        <f>NDMC_EOD!AI47+NDMC_EOD!AJ47</f>
        <v>10</v>
      </c>
      <c r="M47">
        <f>TPDDL_EOD!AI47+TPDDL_EOD!AJ47</f>
        <v>7</v>
      </c>
      <c r="N47">
        <f t="shared" si="0"/>
        <v>32</v>
      </c>
      <c r="O47" s="154">
        <f t="shared" si="1"/>
        <v>0</v>
      </c>
      <c r="P47">
        <v>7.41</v>
      </c>
      <c r="Q47">
        <v>6</v>
      </c>
      <c r="R47">
        <v>1.59</v>
      </c>
      <c r="S47">
        <v>10</v>
      </c>
      <c r="T47">
        <v>7</v>
      </c>
      <c r="U47" s="156">
        <f t="shared" si="2"/>
        <v>32</v>
      </c>
      <c r="V47" s="154">
        <f t="shared" si="3"/>
        <v>0</v>
      </c>
    </row>
    <row r="48" spans="1:22">
      <c r="A48" t="s">
        <v>90</v>
      </c>
      <c r="B48">
        <f>PPCL!D48</f>
        <v>200</v>
      </c>
      <c r="C48">
        <f>PPCL!E48</f>
        <v>0</v>
      </c>
      <c r="D48">
        <f>PPCL!O48</f>
        <v>32</v>
      </c>
      <c r="E48">
        <f>PPCL!P48</f>
        <v>0</v>
      </c>
      <c r="F48">
        <f t="shared" si="4"/>
        <v>200</v>
      </c>
      <c r="G48">
        <f t="shared" si="5"/>
        <v>32</v>
      </c>
      <c r="H48" s="154"/>
      <c r="I48">
        <f>BRPL_EOD!AI48+BRPL_EOD!AJ48</f>
        <v>7.41</v>
      </c>
      <c r="J48">
        <f>BYPL_EOD!AI48+BYPL_EOD!AJ48</f>
        <v>6</v>
      </c>
      <c r="K48">
        <f>MES_EOD!AI48+MES_EOD!AJ48</f>
        <v>1.59</v>
      </c>
      <c r="L48">
        <f>NDMC_EOD!AI48+NDMC_EOD!AJ48</f>
        <v>10</v>
      </c>
      <c r="M48">
        <f>TPDDL_EOD!AI48+TPDDL_EOD!AJ48</f>
        <v>7</v>
      </c>
      <c r="N48">
        <f t="shared" si="0"/>
        <v>32</v>
      </c>
      <c r="O48" s="154">
        <f t="shared" si="1"/>
        <v>0</v>
      </c>
      <c r="P48">
        <v>7.41</v>
      </c>
      <c r="Q48">
        <v>6</v>
      </c>
      <c r="R48">
        <v>1.59</v>
      </c>
      <c r="S48">
        <v>10</v>
      </c>
      <c r="T48">
        <v>7</v>
      </c>
      <c r="U48" s="156">
        <f t="shared" si="2"/>
        <v>32</v>
      </c>
      <c r="V48" s="154">
        <f t="shared" si="3"/>
        <v>0</v>
      </c>
    </row>
    <row r="49" spans="1:22">
      <c r="A49" t="s">
        <v>91</v>
      </c>
      <c r="B49">
        <f>PPCL!D49</f>
        <v>200</v>
      </c>
      <c r="C49">
        <f>PPCL!E49</f>
        <v>0</v>
      </c>
      <c r="D49">
        <f>PPCL!O49</f>
        <v>32</v>
      </c>
      <c r="E49">
        <f>PPCL!P49</f>
        <v>0</v>
      </c>
      <c r="F49">
        <f t="shared" si="4"/>
        <v>200</v>
      </c>
      <c r="G49">
        <f t="shared" si="5"/>
        <v>32</v>
      </c>
      <c r="H49" s="154"/>
      <c r="I49">
        <f>BRPL_EOD!AI49+BRPL_EOD!AJ49</f>
        <v>7</v>
      </c>
      <c r="J49">
        <f>BYPL_EOD!AI49+BYPL_EOD!AJ49</f>
        <v>6</v>
      </c>
      <c r="K49">
        <f>MES_EOD!AI49+MES_EOD!AJ49</f>
        <v>2</v>
      </c>
      <c r="L49">
        <f>NDMC_EOD!AI49+NDMC_EOD!AJ49</f>
        <v>10</v>
      </c>
      <c r="M49">
        <f>TPDDL_EOD!AI49+TPDDL_EOD!AJ49</f>
        <v>7</v>
      </c>
      <c r="N49">
        <f t="shared" si="0"/>
        <v>32</v>
      </c>
      <c r="O49" s="154">
        <f t="shared" si="1"/>
        <v>0</v>
      </c>
      <c r="P49">
        <v>7</v>
      </c>
      <c r="Q49">
        <v>6</v>
      </c>
      <c r="R49">
        <v>2</v>
      </c>
      <c r="S49">
        <v>10</v>
      </c>
      <c r="T49">
        <v>7</v>
      </c>
      <c r="U49" s="156">
        <f t="shared" si="2"/>
        <v>32</v>
      </c>
      <c r="V49" s="154">
        <f t="shared" si="3"/>
        <v>0</v>
      </c>
    </row>
    <row r="50" spans="1:22">
      <c r="A50" t="s">
        <v>92</v>
      </c>
      <c r="B50">
        <f>PPCL!D50</f>
        <v>200</v>
      </c>
      <c r="C50">
        <f>PPCL!E50</f>
        <v>0</v>
      </c>
      <c r="D50">
        <f>PPCL!O50</f>
        <v>32</v>
      </c>
      <c r="E50">
        <f>PPCL!P50</f>
        <v>0</v>
      </c>
      <c r="F50">
        <f t="shared" si="4"/>
        <v>200</v>
      </c>
      <c r="G50">
        <f t="shared" si="5"/>
        <v>32</v>
      </c>
      <c r="H50" s="154"/>
      <c r="I50">
        <f>BRPL_EOD!AI50+BRPL_EOD!AJ50</f>
        <v>7.41</v>
      </c>
      <c r="J50">
        <f>BYPL_EOD!AI50+BYPL_EOD!AJ50</f>
        <v>6</v>
      </c>
      <c r="K50">
        <f>MES_EOD!AI50+MES_EOD!AJ50</f>
        <v>1.59</v>
      </c>
      <c r="L50">
        <f>NDMC_EOD!AI50+NDMC_EOD!AJ50</f>
        <v>10</v>
      </c>
      <c r="M50">
        <f>TPDDL_EOD!AI50+TPDDL_EOD!AJ50</f>
        <v>7</v>
      </c>
      <c r="N50">
        <f t="shared" si="0"/>
        <v>32</v>
      </c>
      <c r="O50" s="154">
        <f t="shared" si="1"/>
        <v>0</v>
      </c>
      <c r="P50">
        <v>7.41</v>
      </c>
      <c r="Q50">
        <v>6</v>
      </c>
      <c r="R50">
        <v>1.59</v>
      </c>
      <c r="S50">
        <v>10</v>
      </c>
      <c r="T50">
        <v>7</v>
      </c>
      <c r="U50" s="156">
        <f t="shared" si="2"/>
        <v>32</v>
      </c>
      <c r="V50" s="154">
        <f t="shared" si="3"/>
        <v>0</v>
      </c>
    </row>
    <row r="51" spans="1:22">
      <c r="A51" t="s">
        <v>93</v>
      </c>
      <c r="B51">
        <f>PPCL!D51</f>
        <v>200</v>
      </c>
      <c r="C51">
        <f>PPCL!E51</f>
        <v>0</v>
      </c>
      <c r="D51">
        <f>PPCL!O51</f>
        <v>30</v>
      </c>
      <c r="E51">
        <f>PPCL!P51</f>
        <v>0</v>
      </c>
      <c r="F51">
        <f t="shared" si="4"/>
        <v>200</v>
      </c>
      <c r="G51">
        <f t="shared" si="5"/>
        <v>30</v>
      </c>
      <c r="H51" s="154"/>
      <c r="I51">
        <f>BRPL_EOD!AI51+BRPL_EOD!AJ51</f>
        <v>6</v>
      </c>
      <c r="J51">
        <f>BYPL_EOD!AI51+BYPL_EOD!AJ51</f>
        <v>6</v>
      </c>
      <c r="K51">
        <f>MES_EOD!AI51+MES_EOD!AJ51</f>
        <v>1</v>
      </c>
      <c r="L51">
        <f>NDMC_EOD!AI51+NDMC_EOD!AJ51</f>
        <v>10</v>
      </c>
      <c r="M51">
        <f>TPDDL_EOD!AI51+TPDDL_EOD!AJ51</f>
        <v>7</v>
      </c>
      <c r="N51">
        <f t="shared" si="0"/>
        <v>30</v>
      </c>
      <c r="O51" s="154">
        <f t="shared" si="1"/>
        <v>0</v>
      </c>
      <c r="P51">
        <v>6</v>
      </c>
      <c r="Q51">
        <v>6</v>
      </c>
      <c r="R51">
        <v>1</v>
      </c>
      <c r="S51">
        <v>10</v>
      </c>
      <c r="T51">
        <v>7</v>
      </c>
      <c r="U51" s="156">
        <f t="shared" si="2"/>
        <v>30</v>
      </c>
      <c r="V51" s="154">
        <f t="shared" si="3"/>
        <v>0</v>
      </c>
    </row>
    <row r="52" spans="1:22">
      <c r="A52" t="s">
        <v>94</v>
      </c>
      <c r="B52">
        <f>PPCL!D52</f>
        <v>200</v>
      </c>
      <c r="C52">
        <f>PPCL!E52</f>
        <v>0</v>
      </c>
      <c r="D52">
        <f>PPCL!O52</f>
        <v>35</v>
      </c>
      <c r="E52">
        <f>PPCL!P52</f>
        <v>0</v>
      </c>
      <c r="F52">
        <f t="shared" si="4"/>
        <v>200</v>
      </c>
      <c r="G52">
        <f t="shared" si="5"/>
        <v>35</v>
      </c>
      <c r="H52" s="154"/>
      <c r="I52">
        <f>BRPL_EOD!AI52+BRPL_EOD!AJ52</f>
        <v>9.6300000000000008</v>
      </c>
      <c r="J52">
        <f>BYPL_EOD!AI52+BYPL_EOD!AJ52</f>
        <v>6</v>
      </c>
      <c r="K52">
        <f>MES_EOD!AI52+MES_EOD!AJ52</f>
        <v>2.06</v>
      </c>
      <c r="L52">
        <f>NDMC_EOD!AI52+NDMC_EOD!AJ52</f>
        <v>10.31</v>
      </c>
      <c r="M52">
        <f>TPDDL_EOD!AI52+TPDDL_EOD!AJ52</f>
        <v>7</v>
      </c>
      <c r="N52">
        <f t="shared" si="0"/>
        <v>35</v>
      </c>
      <c r="O52" s="154">
        <f t="shared" si="1"/>
        <v>0</v>
      </c>
      <c r="P52">
        <v>9.6300000000000008</v>
      </c>
      <c r="Q52">
        <v>6</v>
      </c>
      <c r="R52">
        <v>2.06</v>
      </c>
      <c r="S52">
        <v>10.31</v>
      </c>
      <c r="T52">
        <v>7</v>
      </c>
      <c r="U52" s="156">
        <f t="shared" si="2"/>
        <v>35</v>
      </c>
      <c r="V52" s="154">
        <f t="shared" si="3"/>
        <v>0</v>
      </c>
    </row>
    <row r="53" spans="1:22">
      <c r="A53" t="s">
        <v>95</v>
      </c>
      <c r="B53">
        <f>PPCL!D53</f>
        <v>200</v>
      </c>
      <c r="C53">
        <f>PPCL!E53</f>
        <v>0</v>
      </c>
      <c r="D53">
        <f>PPCL!O53</f>
        <v>35</v>
      </c>
      <c r="E53">
        <f>PPCL!P53</f>
        <v>0</v>
      </c>
      <c r="F53">
        <f t="shared" si="4"/>
        <v>200</v>
      </c>
      <c r="G53">
        <f t="shared" si="5"/>
        <v>35</v>
      </c>
      <c r="H53" s="154"/>
      <c r="I53">
        <f>BRPL_EOD!AI53+BRPL_EOD!AJ53</f>
        <v>9.6300000000000008</v>
      </c>
      <c r="J53">
        <f>BYPL_EOD!AI53+BYPL_EOD!AJ53</f>
        <v>6</v>
      </c>
      <c r="K53">
        <f>MES_EOD!AI53+MES_EOD!AJ53</f>
        <v>2.06</v>
      </c>
      <c r="L53">
        <f>NDMC_EOD!AI53+NDMC_EOD!AJ53</f>
        <v>10.31</v>
      </c>
      <c r="M53">
        <f>TPDDL_EOD!AI53+TPDDL_EOD!AJ53</f>
        <v>7</v>
      </c>
      <c r="N53">
        <f t="shared" si="0"/>
        <v>35</v>
      </c>
      <c r="O53" s="154">
        <f t="shared" si="1"/>
        <v>0</v>
      </c>
      <c r="P53">
        <v>9.6300000000000008</v>
      </c>
      <c r="Q53">
        <v>6</v>
      </c>
      <c r="R53">
        <v>2.06</v>
      </c>
      <c r="S53">
        <v>10.31</v>
      </c>
      <c r="T53">
        <v>7</v>
      </c>
      <c r="U53" s="156">
        <f t="shared" si="2"/>
        <v>35</v>
      </c>
      <c r="V53" s="154">
        <f t="shared" si="3"/>
        <v>0</v>
      </c>
    </row>
    <row r="54" spans="1:22">
      <c r="A54" t="s">
        <v>96</v>
      </c>
      <c r="B54">
        <f>PPCL!D54</f>
        <v>200</v>
      </c>
      <c r="C54">
        <f>PPCL!E54</f>
        <v>0</v>
      </c>
      <c r="D54">
        <f>PPCL!O54</f>
        <v>35</v>
      </c>
      <c r="E54">
        <f>PPCL!P54</f>
        <v>0</v>
      </c>
      <c r="F54">
        <f t="shared" si="4"/>
        <v>200</v>
      </c>
      <c r="G54">
        <f t="shared" si="5"/>
        <v>35</v>
      </c>
      <c r="H54" s="154"/>
      <c r="I54">
        <f>BRPL_EOD!AI54+BRPL_EOD!AJ54</f>
        <v>9.6300000000000008</v>
      </c>
      <c r="J54">
        <f>BYPL_EOD!AI54+BYPL_EOD!AJ54</f>
        <v>6</v>
      </c>
      <c r="K54">
        <f>MES_EOD!AI54+MES_EOD!AJ54</f>
        <v>2.06</v>
      </c>
      <c r="L54">
        <f>NDMC_EOD!AI54+NDMC_EOD!AJ54</f>
        <v>10.31</v>
      </c>
      <c r="M54">
        <f>TPDDL_EOD!AI54+TPDDL_EOD!AJ54</f>
        <v>7</v>
      </c>
      <c r="N54">
        <f t="shared" si="0"/>
        <v>35</v>
      </c>
      <c r="O54" s="154">
        <f t="shared" si="1"/>
        <v>0</v>
      </c>
      <c r="P54">
        <v>9.6300000000000008</v>
      </c>
      <c r="Q54">
        <v>6</v>
      </c>
      <c r="R54">
        <v>2.06</v>
      </c>
      <c r="S54">
        <v>10.31</v>
      </c>
      <c r="T54">
        <v>7</v>
      </c>
      <c r="U54" s="156">
        <f t="shared" si="2"/>
        <v>35</v>
      </c>
      <c r="V54" s="154">
        <f t="shared" si="3"/>
        <v>0</v>
      </c>
    </row>
    <row r="55" spans="1:22">
      <c r="A55" t="s">
        <v>97</v>
      </c>
      <c r="B55">
        <f>PPCL!D55</f>
        <v>200</v>
      </c>
      <c r="C55">
        <f>PPCL!E55</f>
        <v>0</v>
      </c>
      <c r="D55">
        <f>PPCL!O55</f>
        <v>35</v>
      </c>
      <c r="E55">
        <f>PPCL!P55</f>
        <v>0</v>
      </c>
      <c r="F55">
        <f t="shared" si="4"/>
        <v>200</v>
      </c>
      <c r="G55">
        <f t="shared" si="5"/>
        <v>35</v>
      </c>
      <c r="H55" s="154"/>
      <c r="I55">
        <f>BRPL_EOD!AI55+BRPL_EOD!AJ55</f>
        <v>9.6300000000000008</v>
      </c>
      <c r="J55">
        <f>BYPL_EOD!AI55+BYPL_EOD!AJ55</f>
        <v>6</v>
      </c>
      <c r="K55">
        <f>MES_EOD!AI55+MES_EOD!AJ55</f>
        <v>2.06</v>
      </c>
      <c r="L55">
        <f>NDMC_EOD!AI55+NDMC_EOD!AJ55</f>
        <v>10.31</v>
      </c>
      <c r="M55">
        <f>TPDDL_EOD!AI55+TPDDL_EOD!AJ55</f>
        <v>7</v>
      </c>
      <c r="N55">
        <f t="shared" si="0"/>
        <v>35</v>
      </c>
      <c r="O55" s="154">
        <f t="shared" si="1"/>
        <v>0</v>
      </c>
      <c r="P55">
        <v>9.6300000000000008</v>
      </c>
      <c r="Q55">
        <v>6</v>
      </c>
      <c r="R55">
        <v>2.06</v>
      </c>
      <c r="S55">
        <v>10.31</v>
      </c>
      <c r="T55">
        <v>7</v>
      </c>
      <c r="U55" s="156">
        <f t="shared" si="2"/>
        <v>35</v>
      </c>
      <c r="V55" s="154">
        <f t="shared" si="3"/>
        <v>0</v>
      </c>
    </row>
    <row r="56" spans="1:22">
      <c r="A56" t="s">
        <v>98</v>
      </c>
      <c r="B56">
        <f>PPCL!D56</f>
        <v>200</v>
      </c>
      <c r="C56">
        <f>PPCL!E56</f>
        <v>0</v>
      </c>
      <c r="D56">
        <f>PPCL!O56</f>
        <v>35</v>
      </c>
      <c r="E56">
        <f>PPCL!P56</f>
        <v>0</v>
      </c>
      <c r="F56">
        <f t="shared" si="4"/>
        <v>200</v>
      </c>
      <c r="G56">
        <f t="shared" si="5"/>
        <v>35</v>
      </c>
      <c r="H56" s="154"/>
      <c r="I56">
        <f>BRPL_EOD!AI56+BRPL_EOD!AJ56</f>
        <v>4.29</v>
      </c>
      <c r="J56">
        <f>BYPL_EOD!AI56+BYPL_EOD!AJ56</f>
        <v>18.57</v>
      </c>
      <c r="K56">
        <f>MES_EOD!AI56+MES_EOD!AJ56</f>
        <v>0</v>
      </c>
      <c r="L56">
        <f>NDMC_EOD!AI56+NDMC_EOD!AJ56</f>
        <v>7.14</v>
      </c>
      <c r="M56">
        <f>TPDDL_EOD!AI56+TPDDL_EOD!AJ56</f>
        <v>5</v>
      </c>
      <c r="N56">
        <f t="shared" si="0"/>
        <v>35</v>
      </c>
      <c r="O56" s="154">
        <f t="shared" si="1"/>
        <v>0</v>
      </c>
      <c r="P56">
        <v>4.29</v>
      </c>
      <c r="Q56">
        <v>18.57</v>
      </c>
      <c r="R56">
        <v>0</v>
      </c>
      <c r="S56">
        <v>7.14</v>
      </c>
      <c r="T56">
        <v>5</v>
      </c>
      <c r="U56" s="156">
        <f t="shared" si="2"/>
        <v>35</v>
      </c>
      <c r="V56" s="154">
        <f t="shared" si="3"/>
        <v>0</v>
      </c>
    </row>
    <row r="57" spans="1:22">
      <c r="A57" t="s">
        <v>99</v>
      </c>
      <c r="B57">
        <f>PPCL!D57</f>
        <v>200</v>
      </c>
      <c r="C57">
        <f>PPCL!E57</f>
        <v>0</v>
      </c>
      <c r="D57">
        <f>PPCL!O57</f>
        <v>31</v>
      </c>
      <c r="E57">
        <f>PPCL!P57</f>
        <v>0</v>
      </c>
      <c r="F57">
        <f t="shared" si="4"/>
        <v>200</v>
      </c>
      <c r="G57">
        <f t="shared" si="5"/>
        <v>31</v>
      </c>
      <c r="H57" s="154"/>
      <c r="I57">
        <f>BRPL_EOD!AI57+BRPL_EOD!AJ57</f>
        <v>6.59</v>
      </c>
      <c r="J57">
        <f>BYPL_EOD!AI57+BYPL_EOD!AJ57</f>
        <v>6</v>
      </c>
      <c r="K57">
        <f>MES_EOD!AI57+MES_EOD!AJ57</f>
        <v>1.41</v>
      </c>
      <c r="L57">
        <f>NDMC_EOD!AI57+NDMC_EOD!AJ57</f>
        <v>10</v>
      </c>
      <c r="M57">
        <f>TPDDL_EOD!AI57+TPDDL_EOD!AJ57</f>
        <v>7</v>
      </c>
      <c r="N57">
        <f t="shared" si="0"/>
        <v>31</v>
      </c>
      <c r="O57" s="154">
        <f t="shared" si="1"/>
        <v>0</v>
      </c>
      <c r="P57">
        <v>6.59</v>
      </c>
      <c r="Q57">
        <v>6</v>
      </c>
      <c r="R57">
        <v>1.41</v>
      </c>
      <c r="S57">
        <v>10</v>
      </c>
      <c r="T57">
        <v>7</v>
      </c>
      <c r="U57" s="156">
        <f t="shared" si="2"/>
        <v>31</v>
      </c>
      <c r="V57" s="154">
        <f t="shared" si="3"/>
        <v>0</v>
      </c>
    </row>
    <row r="58" spans="1:22">
      <c r="A58" t="s">
        <v>100</v>
      </c>
      <c r="B58">
        <f>PPCL!D58</f>
        <v>200</v>
      </c>
      <c r="C58">
        <f>PPCL!E58</f>
        <v>0</v>
      </c>
      <c r="D58">
        <f>PPCL!O58</f>
        <v>31</v>
      </c>
      <c r="E58">
        <f>PPCL!P58</f>
        <v>0</v>
      </c>
      <c r="F58">
        <f t="shared" si="4"/>
        <v>200</v>
      </c>
      <c r="G58">
        <f t="shared" si="5"/>
        <v>31</v>
      </c>
      <c r="H58" s="154"/>
      <c r="I58">
        <f>BRPL_EOD!AI58+BRPL_EOD!AJ58</f>
        <v>3.8</v>
      </c>
      <c r="J58">
        <f>BYPL_EOD!AI58+BYPL_EOD!AJ58</f>
        <v>16.45</v>
      </c>
      <c r="K58">
        <f>MES_EOD!AI58+MES_EOD!AJ58</f>
        <v>0</v>
      </c>
      <c r="L58">
        <f>NDMC_EOD!AI58+NDMC_EOD!AJ58</f>
        <v>6.33</v>
      </c>
      <c r="M58">
        <f>TPDDL_EOD!AI58+TPDDL_EOD!AJ58</f>
        <v>4.43</v>
      </c>
      <c r="N58">
        <f t="shared" si="0"/>
        <v>31.009999999999998</v>
      </c>
      <c r="O58" s="154">
        <f t="shared" si="1"/>
        <v>-9.9999999999980105E-3</v>
      </c>
      <c r="P58">
        <v>3.798774588842309</v>
      </c>
      <c r="Q58">
        <v>16.444695259593679</v>
      </c>
      <c r="R58">
        <v>0</v>
      </c>
      <c r="S58">
        <v>6.3279587229925838</v>
      </c>
      <c r="T58">
        <v>4.4285714285714288</v>
      </c>
      <c r="U58" s="156">
        <f t="shared" si="2"/>
        <v>31</v>
      </c>
      <c r="V58" s="154">
        <f t="shared" si="3"/>
        <v>0</v>
      </c>
    </row>
    <row r="59" spans="1:22">
      <c r="A59" t="s">
        <v>101</v>
      </c>
      <c r="B59">
        <f>PPCL!D59</f>
        <v>200</v>
      </c>
      <c r="C59">
        <f>PPCL!E59</f>
        <v>0</v>
      </c>
      <c r="D59">
        <f>PPCL!O59</f>
        <v>31</v>
      </c>
      <c r="E59">
        <f>PPCL!P59</f>
        <v>0</v>
      </c>
      <c r="F59">
        <f t="shared" si="4"/>
        <v>200</v>
      </c>
      <c r="G59">
        <f t="shared" si="5"/>
        <v>31</v>
      </c>
      <c r="H59" s="154"/>
      <c r="I59">
        <f>BRPL_EOD!AI59+BRPL_EOD!AJ59</f>
        <v>3.8</v>
      </c>
      <c r="J59">
        <f>BYPL_EOD!AI59+BYPL_EOD!AJ59</f>
        <v>16.45</v>
      </c>
      <c r="K59">
        <f>MES_EOD!AI59+MES_EOD!AJ59</f>
        <v>0</v>
      </c>
      <c r="L59">
        <f>NDMC_EOD!AI59+NDMC_EOD!AJ59</f>
        <v>6.33</v>
      </c>
      <c r="M59">
        <f>TPDDL_EOD!AI59+TPDDL_EOD!AJ59</f>
        <v>4.43</v>
      </c>
      <c r="N59">
        <f t="shared" si="0"/>
        <v>31.009999999999998</v>
      </c>
      <c r="O59" s="154">
        <f t="shared" si="1"/>
        <v>-9.9999999999980105E-3</v>
      </c>
      <c r="P59">
        <v>3.798774588842309</v>
      </c>
      <c r="Q59">
        <v>16.444695259593679</v>
      </c>
      <c r="R59">
        <v>0</v>
      </c>
      <c r="S59">
        <v>6.3279587229925838</v>
      </c>
      <c r="T59">
        <v>4.4285714285714288</v>
      </c>
      <c r="U59" s="156">
        <f t="shared" si="2"/>
        <v>31</v>
      </c>
      <c r="V59" s="154">
        <f t="shared" si="3"/>
        <v>0</v>
      </c>
    </row>
    <row r="60" spans="1:22">
      <c r="A60" t="s">
        <v>102</v>
      </c>
      <c r="B60">
        <f>PPCL!D60</f>
        <v>200</v>
      </c>
      <c r="C60">
        <f>PPCL!E60</f>
        <v>0</v>
      </c>
      <c r="D60">
        <f>PPCL!O60</f>
        <v>31</v>
      </c>
      <c r="E60">
        <f>PPCL!P60</f>
        <v>0</v>
      </c>
      <c r="F60">
        <f t="shared" si="4"/>
        <v>200</v>
      </c>
      <c r="G60">
        <f t="shared" si="5"/>
        <v>31</v>
      </c>
      <c r="H60" s="154"/>
      <c r="I60">
        <f>BRPL_EOD!AI60+BRPL_EOD!AJ60</f>
        <v>3.8</v>
      </c>
      <c r="J60">
        <f>BYPL_EOD!AI60+BYPL_EOD!AJ60</f>
        <v>16.45</v>
      </c>
      <c r="K60">
        <f>MES_EOD!AI60+MES_EOD!AJ60</f>
        <v>0</v>
      </c>
      <c r="L60">
        <f>NDMC_EOD!AI60+NDMC_EOD!AJ60</f>
        <v>6.33</v>
      </c>
      <c r="M60">
        <f>TPDDL_EOD!AI60+TPDDL_EOD!AJ60</f>
        <v>4.43</v>
      </c>
      <c r="N60">
        <f t="shared" si="0"/>
        <v>31.009999999999998</v>
      </c>
      <c r="O60" s="154">
        <f t="shared" si="1"/>
        <v>-9.9999999999980105E-3</v>
      </c>
      <c r="P60">
        <v>3.798774588842309</v>
      </c>
      <c r="Q60">
        <v>16.444695259593679</v>
      </c>
      <c r="R60">
        <v>0</v>
      </c>
      <c r="S60">
        <v>6.3279587229925838</v>
      </c>
      <c r="T60">
        <v>4.4285714285714288</v>
      </c>
      <c r="U60" s="156">
        <f t="shared" si="2"/>
        <v>31</v>
      </c>
      <c r="V60" s="154">
        <f t="shared" si="3"/>
        <v>0</v>
      </c>
    </row>
    <row r="61" spans="1:22">
      <c r="A61" t="s">
        <v>103</v>
      </c>
      <c r="B61">
        <f>PPCL!D61</f>
        <v>200</v>
      </c>
      <c r="C61">
        <f>PPCL!E61</f>
        <v>0</v>
      </c>
      <c r="D61">
        <f>PPCL!O61</f>
        <v>31</v>
      </c>
      <c r="E61">
        <f>PPCL!P61</f>
        <v>0</v>
      </c>
      <c r="F61">
        <f t="shared" si="4"/>
        <v>200</v>
      </c>
      <c r="G61">
        <f t="shared" si="5"/>
        <v>31</v>
      </c>
      <c r="H61" s="154"/>
      <c r="I61">
        <f>BRPL_EOD!AI61+BRPL_EOD!AJ61</f>
        <v>3.65</v>
      </c>
      <c r="J61">
        <f>BYPL_EOD!AI61+BYPL_EOD!AJ61</f>
        <v>15.8</v>
      </c>
      <c r="K61">
        <f>MES_EOD!AI61+MES_EOD!AJ61</f>
        <v>1.22</v>
      </c>
      <c r="L61">
        <f>NDMC_EOD!AI61+NDMC_EOD!AJ61</f>
        <v>6.08</v>
      </c>
      <c r="M61">
        <f>TPDDL_EOD!AI61+TPDDL_EOD!AJ61</f>
        <v>4.25</v>
      </c>
      <c r="N61">
        <f t="shared" si="0"/>
        <v>31</v>
      </c>
      <c r="O61" s="154">
        <f t="shared" si="1"/>
        <v>0</v>
      </c>
      <c r="P61">
        <v>3.65</v>
      </c>
      <c r="Q61">
        <v>15.8</v>
      </c>
      <c r="R61">
        <v>1.22</v>
      </c>
      <c r="S61">
        <v>6.08</v>
      </c>
      <c r="T61">
        <v>4.25</v>
      </c>
      <c r="U61" s="156">
        <f t="shared" si="2"/>
        <v>31</v>
      </c>
      <c r="V61" s="154">
        <f t="shared" si="3"/>
        <v>0</v>
      </c>
    </row>
    <row r="62" spans="1:22">
      <c r="A62" t="s">
        <v>104</v>
      </c>
      <c r="B62">
        <f>PPCL!D62</f>
        <v>200</v>
      </c>
      <c r="C62">
        <f>PPCL!E62</f>
        <v>0</v>
      </c>
      <c r="D62">
        <f>PPCL!O62</f>
        <v>31</v>
      </c>
      <c r="E62">
        <f>PPCL!P62</f>
        <v>0</v>
      </c>
      <c r="F62">
        <f t="shared" si="4"/>
        <v>200</v>
      </c>
      <c r="G62">
        <f t="shared" si="5"/>
        <v>31</v>
      </c>
      <c r="H62" s="154"/>
      <c r="I62">
        <f>BRPL_EOD!AI62+BRPL_EOD!AJ62</f>
        <v>3.8</v>
      </c>
      <c r="J62">
        <f>BYPL_EOD!AI62+BYPL_EOD!AJ62</f>
        <v>16.45</v>
      </c>
      <c r="K62">
        <f>MES_EOD!AI62+MES_EOD!AJ62</f>
        <v>0</v>
      </c>
      <c r="L62">
        <f>NDMC_EOD!AI62+NDMC_EOD!AJ62</f>
        <v>6.33</v>
      </c>
      <c r="M62">
        <f>TPDDL_EOD!AI62+TPDDL_EOD!AJ62</f>
        <v>4.43</v>
      </c>
      <c r="N62">
        <f t="shared" si="0"/>
        <v>31.009999999999998</v>
      </c>
      <c r="O62" s="154">
        <f t="shared" si="1"/>
        <v>-9.9999999999980105E-3</v>
      </c>
      <c r="P62">
        <v>3.798774588842309</v>
      </c>
      <c r="Q62">
        <v>16.444695259593679</v>
      </c>
      <c r="R62">
        <v>0</v>
      </c>
      <c r="S62">
        <v>6.3279587229925838</v>
      </c>
      <c r="T62">
        <v>4.4285714285714288</v>
      </c>
      <c r="U62" s="156">
        <f t="shared" si="2"/>
        <v>31</v>
      </c>
      <c r="V62" s="154">
        <f t="shared" si="3"/>
        <v>0</v>
      </c>
    </row>
    <row r="63" spans="1:22">
      <c r="A63" t="s">
        <v>105</v>
      </c>
      <c r="B63">
        <f>PPCL!D63</f>
        <v>200</v>
      </c>
      <c r="C63">
        <f>PPCL!E63</f>
        <v>0</v>
      </c>
      <c r="D63">
        <f>PPCL!O63</f>
        <v>28</v>
      </c>
      <c r="E63">
        <f>PPCL!P63</f>
        <v>0</v>
      </c>
      <c r="F63">
        <f t="shared" si="4"/>
        <v>200</v>
      </c>
      <c r="G63">
        <f t="shared" si="5"/>
        <v>28</v>
      </c>
      <c r="H63" s="154"/>
      <c r="I63">
        <f>BRPL_EOD!AI63+BRPL_EOD!AJ63</f>
        <v>3.43</v>
      </c>
      <c r="J63">
        <f>BYPL_EOD!AI63+BYPL_EOD!AJ63</f>
        <v>14.86</v>
      </c>
      <c r="K63">
        <f>MES_EOD!AI63+MES_EOD!AJ63</f>
        <v>0</v>
      </c>
      <c r="L63">
        <f>NDMC_EOD!AI63+NDMC_EOD!AJ63</f>
        <v>5.71</v>
      </c>
      <c r="M63">
        <f>TPDDL_EOD!AI63+TPDDL_EOD!AJ63</f>
        <v>4</v>
      </c>
      <c r="N63">
        <f t="shared" si="0"/>
        <v>28</v>
      </c>
      <c r="O63" s="154">
        <f t="shared" si="1"/>
        <v>0</v>
      </c>
      <c r="P63">
        <v>3.43</v>
      </c>
      <c r="Q63">
        <v>14.86</v>
      </c>
      <c r="R63">
        <v>0</v>
      </c>
      <c r="S63">
        <v>5.71</v>
      </c>
      <c r="T63">
        <v>4</v>
      </c>
      <c r="U63" s="156">
        <f t="shared" si="2"/>
        <v>28</v>
      </c>
      <c r="V63" s="154">
        <f t="shared" si="3"/>
        <v>0</v>
      </c>
    </row>
    <row r="64" spans="1:22">
      <c r="A64" t="s">
        <v>106</v>
      </c>
      <c r="B64">
        <f>PPCL!D64</f>
        <v>200</v>
      </c>
      <c r="C64">
        <f>PPCL!E64</f>
        <v>0</v>
      </c>
      <c r="D64">
        <f>PPCL!O64</f>
        <v>28</v>
      </c>
      <c r="E64">
        <f>PPCL!P64</f>
        <v>0</v>
      </c>
      <c r="F64">
        <f t="shared" si="4"/>
        <v>200</v>
      </c>
      <c r="G64">
        <f t="shared" si="5"/>
        <v>28</v>
      </c>
      <c r="H64" s="154"/>
      <c r="I64">
        <f>BRPL_EOD!AI64+BRPL_EOD!AJ64</f>
        <v>5.79</v>
      </c>
      <c r="J64">
        <f>BYPL_EOD!AI64+BYPL_EOD!AJ64</f>
        <v>5.79</v>
      </c>
      <c r="K64">
        <f>MES_EOD!AI64+MES_EOD!AJ64</f>
        <v>0</v>
      </c>
      <c r="L64">
        <f>NDMC_EOD!AI64+NDMC_EOD!AJ64</f>
        <v>9.66</v>
      </c>
      <c r="M64">
        <f>TPDDL_EOD!AI64+TPDDL_EOD!AJ64</f>
        <v>6.76</v>
      </c>
      <c r="N64">
        <f t="shared" si="0"/>
        <v>28</v>
      </c>
      <c r="O64" s="154">
        <f t="shared" si="1"/>
        <v>0</v>
      </c>
      <c r="P64">
        <v>5.79</v>
      </c>
      <c r="Q64">
        <v>5.79</v>
      </c>
      <c r="R64">
        <v>0</v>
      </c>
      <c r="S64">
        <v>9.66</v>
      </c>
      <c r="T64">
        <v>6.76</v>
      </c>
      <c r="U64" s="156">
        <f t="shared" si="2"/>
        <v>28</v>
      </c>
      <c r="V64" s="154">
        <f t="shared" si="3"/>
        <v>0</v>
      </c>
    </row>
    <row r="65" spans="1:22">
      <c r="A65" t="s">
        <v>107</v>
      </c>
      <c r="B65">
        <f>PPCL!D65</f>
        <v>200</v>
      </c>
      <c r="C65">
        <f>PPCL!E65</f>
        <v>0</v>
      </c>
      <c r="D65">
        <f>PPCL!O65</f>
        <v>28</v>
      </c>
      <c r="E65">
        <f>PPCL!P65</f>
        <v>0</v>
      </c>
      <c r="F65">
        <f t="shared" si="4"/>
        <v>200</v>
      </c>
      <c r="G65">
        <f t="shared" si="5"/>
        <v>28</v>
      </c>
      <c r="H65" s="154"/>
      <c r="I65">
        <f>BRPL_EOD!AI65+BRPL_EOD!AJ65</f>
        <v>5.79</v>
      </c>
      <c r="J65">
        <f>BYPL_EOD!AI65+BYPL_EOD!AJ65</f>
        <v>5.79</v>
      </c>
      <c r="K65">
        <f>MES_EOD!AI65+MES_EOD!AJ65</f>
        <v>0</v>
      </c>
      <c r="L65">
        <f>NDMC_EOD!AI65+NDMC_EOD!AJ65</f>
        <v>9.66</v>
      </c>
      <c r="M65">
        <f>TPDDL_EOD!AI65+TPDDL_EOD!AJ65</f>
        <v>6.76</v>
      </c>
      <c r="N65">
        <f t="shared" si="0"/>
        <v>28</v>
      </c>
      <c r="O65" s="154">
        <f t="shared" si="1"/>
        <v>0</v>
      </c>
      <c r="P65">
        <v>5.79</v>
      </c>
      <c r="Q65">
        <v>5.79</v>
      </c>
      <c r="R65">
        <v>0</v>
      </c>
      <c r="S65">
        <v>9.66</v>
      </c>
      <c r="T65">
        <v>6.76</v>
      </c>
      <c r="U65" s="156">
        <f t="shared" si="2"/>
        <v>28</v>
      </c>
      <c r="V65" s="154">
        <f t="shared" si="3"/>
        <v>0</v>
      </c>
    </row>
    <row r="66" spans="1:22">
      <c r="A66" t="s">
        <v>108</v>
      </c>
      <c r="B66">
        <f>PPCL!D66</f>
        <v>200</v>
      </c>
      <c r="C66">
        <f>PPCL!E66</f>
        <v>0</v>
      </c>
      <c r="D66">
        <f>PPCL!O66</f>
        <v>28</v>
      </c>
      <c r="E66">
        <f>PPCL!P66</f>
        <v>0</v>
      </c>
      <c r="F66">
        <f t="shared" si="4"/>
        <v>200</v>
      </c>
      <c r="G66">
        <f t="shared" si="5"/>
        <v>28</v>
      </c>
      <c r="H66" s="154"/>
      <c r="I66">
        <f>BRPL_EOD!AI66+BRPL_EOD!AJ66</f>
        <v>5.79</v>
      </c>
      <c r="J66">
        <f>BYPL_EOD!AI66+BYPL_EOD!AJ66</f>
        <v>5.79</v>
      </c>
      <c r="K66">
        <f>MES_EOD!AI66+MES_EOD!AJ66</f>
        <v>0</v>
      </c>
      <c r="L66">
        <f>NDMC_EOD!AI66+NDMC_EOD!AJ66</f>
        <v>9.66</v>
      </c>
      <c r="M66">
        <f>TPDDL_EOD!AI66+TPDDL_EOD!AJ66</f>
        <v>6.76</v>
      </c>
      <c r="N66">
        <f t="shared" si="0"/>
        <v>28</v>
      </c>
      <c r="O66" s="154">
        <f t="shared" si="1"/>
        <v>0</v>
      </c>
      <c r="P66">
        <v>5.79</v>
      </c>
      <c r="Q66">
        <v>5.79</v>
      </c>
      <c r="R66">
        <v>0</v>
      </c>
      <c r="S66">
        <v>9.66</v>
      </c>
      <c r="T66">
        <v>6.76</v>
      </c>
      <c r="U66" s="156">
        <f t="shared" si="2"/>
        <v>28</v>
      </c>
      <c r="V66" s="154">
        <f t="shared" si="3"/>
        <v>0</v>
      </c>
    </row>
    <row r="67" spans="1:22">
      <c r="A67" t="s">
        <v>109</v>
      </c>
      <c r="B67">
        <f>PPCL!D67</f>
        <v>200</v>
      </c>
      <c r="C67">
        <f>PPCL!E67</f>
        <v>0</v>
      </c>
      <c r="D67">
        <f>PPCL!O67</f>
        <v>28</v>
      </c>
      <c r="E67">
        <f>PPCL!P67</f>
        <v>0</v>
      </c>
      <c r="F67">
        <f t="shared" si="4"/>
        <v>200</v>
      </c>
      <c r="G67">
        <f t="shared" si="5"/>
        <v>28</v>
      </c>
      <c r="H67" s="154"/>
      <c r="I67">
        <f>BRPL_EOD!AI67+BRPL_EOD!AJ67</f>
        <v>5.42</v>
      </c>
      <c r="J67">
        <f>BYPL_EOD!AI67+BYPL_EOD!AJ67</f>
        <v>5.42</v>
      </c>
      <c r="K67">
        <f>MES_EOD!AI67+MES_EOD!AJ67</f>
        <v>1.81</v>
      </c>
      <c r="L67">
        <f>NDMC_EOD!AI67+NDMC_EOD!AJ67</f>
        <v>9.0299999999999994</v>
      </c>
      <c r="M67">
        <f>TPDDL_EOD!AI67+TPDDL_EOD!AJ67</f>
        <v>6.32</v>
      </c>
      <c r="N67">
        <f t="shared" ref="N67:N98" si="6">SUM(I67:M67)</f>
        <v>28</v>
      </c>
      <c r="O67" s="154">
        <f t="shared" ref="O67:O98" si="7">G67-N67</f>
        <v>0</v>
      </c>
      <c r="P67">
        <v>5.42</v>
      </c>
      <c r="Q67">
        <v>5.42</v>
      </c>
      <c r="R67">
        <v>1.81</v>
      </c>
      <c r="S67">
        <v>9.0299999999999994</v>
      </c>
      <c r="T67">
        <v>6.32</v>
      </c>
      <c r="U67" s="156">
        <f t="shared" ref="U67:U98" si="8">SUM(P67:T67)</f>
        <v>28</v>
      </c>
      <c r="V67" s="154">
        <f t="shared" ref="V67:V99" si="9">G67-U67</f>
        <v>0</v>
      </c>
    </row>
    <row r="68" spans="1:22">
      <c r="A68" t="s">
        <v>110</v>
      </c>
      <c r="B68">
        <f>PPCL!D68</f>
        <v>200</v>
      </c>
      <c r="C68">
        <f>PPCL!E68</f>
        <v>0</v>
      </c>
      <c r="D68">
        <f>PPCL!O68</f>
        <v>28</v>
      </c>
      <c r="E68">
        <f>PPCL!P68</f>
        <v>0</v>
      </c>
      <c r="F68">
        <f t="shared" ref="F68:F98" si="10">B68+C68</f>
        <v>200</v>
      </c>
      <c r="G68">
        <f t="shared" ref="G68:G98" si="11">D68+E68</f>
        <v>28</v>
      </c>
      <c r="H68" s="154"/>
      <c r="I68">
        <f>BRPL_EOD!AI68+BRPL_EOD!AJ68</f>
        <v>5.79</v>
      </c>
      <c r="J68">
        <f>BYPL_EOD!AI68+BYPL_EOD!AJ68</f>
        <v>5.79</v>
      </c>
      <c r="K68">
        <f>MES_EOD!AI68+MES_EOD!AJ68</f>
        <v>0</v>
      </c>
      <c r="L68">
        <f>NDMC_EOD!AI68+NDMC_EOD!AJ68</f>
        <v>9.66</v>
      </c>
      <c r="M68">
        <f>TPDDL_EOD!AI68+TPDDL_EOD!AJ68</f>
        <v>6.76</v>
      </c>
      <c r="N68">
        <f t="shared" si="6"/>
        <v>28</v>
      </c>
      <c r="O68" s="154">
        <f t="shared" si="7"/>
        <v>0</v>
      </c>
      <c r="P68">
        <v>5.79</v>
      </c>
      <c r="Q68">
        <v>5.79</v>
      </c>
      <c r="R68">
        <v>0</v>
      </c>
      <c r="S68">
        <v>9.66</v>
      </c>
      <c r="T68">
        <v>6.76</v>
      </c>
      <c r="U68" s="156">
        <f t="shared" si="8"/>
        <v>28</v>
      </c>
      <c r="V68" s="154">
        <f t="shared" si="9"/>
        <v>0</v>
      </c>
    </row>
    <row r="69" spans="1:22">
      <c r="A69" t="s">
        <v>111</v>
      </c>
      <c r="B69">
        <f>PPCL!D69</f>
        <v>200</v>
      </c>
      <c r="C69">
        <f>PPCL!E69</f>
        <v>0</v>
      </c>
      <c r="D69">
        <f>PPCL!O69</f>
        <v>28</v>
      </c>
      <c r="E69">
        <f>PPCL!P69</f>
        <v>0</v>
      </c>
      <c r="F69">
        <f t="shared" si="10"/>
        <v>200</v>
      </c>
      <c r="G69">
        <f t="shared" si="11"/>
        <v>28</v>
      </c>
      <c r="H69" s="154"/>
      <c r="I69">
        <f>BRPL_EOD!AI69+BRPL_EOD!AJ69</f>
        <v>5.79</v>
      </c>
      <c r="J69">
        <f>BYPL_EOD!AI69+BYPL_EOD!AJ69</f>
        <v>5.79</v>
      </c>
      <c r="K69">
        <f>MES_EOD!AI69+MES_EOD!AJ69</f>
        <v>0</v>
      </c>
      <c r="L69">
        <f>NDMC_EOD!AI69+NDMC_EOD!AJ69</f>
        <v>9.66</v>
      </c>
      <c r="M69">
        <f>TPDDL_EOD!AI69+TPDDL_EOD!AJ69</f>
        <v>6.76</v>
      </c>
      <c r="N69">
        <f t="shared" si="6"/>
        <v>28</v>
      </c>
      <c r="O69" s="154">
        <f t="shared" si="7"/>
        <v>0</v>
      </c>
      <c r="P69">
        <v>5.79</v>
      </c>
      <c r="Q69">
        <v>5.79</v>
      </c>
      <c r="R69">
        <v>0</v>
      </c>
      <c r="S69">
        <v>9.66</v>
      </c>
      <c r="T69">
        <v>6.76</v>
      </c>
      <c r="U69" s="156">
        <f t="shared" si="8"/>
        <v>28</v>
      </c>
      <c r="V69" s="154">
        <f t="shared" si="9"/>
        <v>0</v>
      </c>
    </row>
    <row r="70" spans="1:22">
      <c r="A70" t="s">
        <v>112</v>
      </c>
      <c r="B70">
        <f>PPCL!D70</f>
        <v>200</v>
      </c>
      <c r="C70">
        <f>PPCL!E70</f>
        <v>0</v>
      </c>
      <c r="D70">
        <f>PPCL!O70</f>
        <v>28</v>
      </c>
      <c r="E70">
        <f>PPCL!P70</f>
        <v>0</v>
      </c>
      <c r="F70">
        <f t="shared" si="10"/>
        <v>200</v>
      </c>
      <c r="G70">
        <f t="shared" si="11"/>
        <v>28</v>
      </c>
      <c r="H70" s="154"/>
      <c r="I70">
        <f>BRPL_EOD!AI70+BRPL_EOD!AJ70</f>
        <v>5.79</v>
      </c>
      <c r="J70">
        <f>BYPL_EOD!AI70+BYPL_EOD!AJ70</f>
        <v>5.79</v>
      </c>
      <c r="K70">
        <f>MES_EOD!AI70+MES_EOD!AJ70</f>
        <v>0</v>
      </c>
      <c r="L70">
        <f>NDMC_EOD!AI70+NDMC_EOD!AJ70</f>
        <v>9.66</v>
      </c>
      <c r="M70">
        <f>TPDDL_EOD!AI70+TPDDL_EOD!AJ70</f>
        <v>6.76</v>
      </c>
      <c r="N70">
        <f t="shared" si="6"/>
        <v>28</v>
      </c>
      <c r="O70" s="154">
        <f t="shared" si="7"/>
        <v>0</v>
      </c>
      <c r="P70">
        <v>5.79</v>
      </c>
      <c r="Q70">
        <v>5.79</v>
      </c>
      <c r="R70">
        <v>0</v>
      </c>
      <c r="S70">
        <v>9.66</v>
      </c>
      <c r="T70">
        <v>6.76</v>
      </c>
      <c r="U70" s="156">
        <f t="shared" si="8"/>
        <v>28</v>
      </c>
      <c r="V70" s="154">
        <f t="shared" si="9"/>
        <v>0</v>
      </c>
    </row>
    <row r="71" spans="1:22">
      <c r="A71" t="s">
        <v>113</v>
      </c>
      <c r="B71">
        <f>PPCL!D71</f>
        <v>200</v>
      </c>
      <c r="C71">
        <f>PPCL!E71</f>
        <v>0</v>
      </c>
      <c r="D71">
        <f>PPCL!O71</f>
        <v>28</v>
      </c>
      <c r="E71">
        <f>PPCL!P71</f>
        <v>0</v>
      </c>
      <c r="F71">
        <f t="shared" si="10"/>
        <v>200</v>
      </c>
      <c r="G71">
        <f t="shared" si="11"/>
        <v>28</v>
      </c>
      <c r="H71" s="154"/>
      <c r="I71">
        <f>BRPL_EOD!AI71+BRPL_EOD!AJ71</f>
        <v>2.67</v>
      </c>
      <c r="J71">
        <f>BYPL_EOD!AI71+BYPL_EOD!AJ71</f>
        <v>17.78</v>
      </c>
      <c r="K71">
        <f>MES_EOD!AI71+MES_EOD!AJ71</f>
        <v>0</v>
      </c>
      <c r="L71">
        <f>NDMC_EOD!AI71+NDMC_EOD!AJ71</f>
        <v>4.4400000000000004</v>
      </c>
      <c r="M71">
        <f>TPDDL_EOD!AI71+TPDDL_EOD!AJ71</f>
        <v>3.11</v>
      </c>
      <c r="N71">
        <f t="shared" si="6"/>
        <v>28.000000000000004</v>
      </c>
      <c r="O71" s="154">
        <f t="shared" si="7"/>
        <v>0</v>
      </c>
      <c r="P71">
        <v>2.6699999999999995</v>
      </c>
      <c r="Q71">
        <v>17.779999999999998</v>
      </c>
      <c r="R71">
        <v>0</v>
      </c>
      <c r="S71">
        <v>4.4399999999999995</v>
      </c>
      <c r="T71">
        <v>3.1099999999999994</v>
      </c>
      <c r="U71" s="156">
        <f t="shared" si="8"/>
        <v>27.999999999999993</v>
      </c>
      <c r="V71" s="154">
        <f t="shared" si="9"/>
        <v>0</v>
      </c>
    </row>
    <row r="72" spans="1:22">
      <c r="A72" t="s">
        <v>114</v>
      </c>
      <c r="B72">
        <f>PPCL!D72</f>
        <v>200</v>
      </c>
      <c r="C72">
        <f>PPCL!E72</f>
        <v>0</v>
      </c>
      <c r="D72">
        <f>PPCL!O72</f>
        <v>29</v>
      </c>
      <c r="E72">
        <f>PPCL!P72</f>
        <v>0</v>
      </c>
      <c r="F72">
        <f t="shared" si="10"/>
        <v>200</v>
      </c>
      <c r="G72">
        <f t="shared" si="11"/>
        <v>29</v>
      </c>
      <c r="H72" s="154"/>
      <c r="I72">
        <f>BRPL_EOD!AI72+BRPL_EOD!AJ72</f>
        <v>6.73</v>
      </c>
      <c r="J72">
        <f>BYPL_EOD!AI72+BYPL_EOD!AJ72</f>
        <v>3.82</v>
      </c>
      <c r="K72">
        <f>MES_EOD!AI72+MES_EOD!AJ72</f>
        <v>1.44</v>
      </c>
      <c r="L72">
        <f>NDMC_EOD!AI72+NDMC_EOD!AJ72</f>
        <v>10</v>
      </c>
      <c r="M72">
        <f>TPDDL_EOD!AI72+TPDDL_EOD!AJ72</f>
        <v>7</v>
      </c>
      <c r="N72">
        <f t="shared" si="6"/>
        <v>28.990000000000002</v>
      </c>
      <c r="O72" s="154">
        <f t="shared" si="7"/>
        <v>9.9999999999980105E-3</v>
      </c>
      <c r="P72">
        <v>6.7323214901690234</v>
      </c>
      <c r="Q72">
        <v>3.8213176957571573</v>
      </c>
      <c r="R72">
        <v>1.4404967230079335</v>
      </c>
      <c r="S72">
        <v>10.003449465332872</v>
      </c>
      <c r="T72">
        <v>7.0024146257330111</v>
      </c>
      <c r="U72" s="156">
        <f t="shared" si="8"/>
        <v>28.999999999999996</v>
      </c>
      <c r="V72" s="154">
        <f t="shared" si="9"/>
        <v>0</v>
      </c>
    </row>
    <row r="73" spans="1:22">
      <c r="A73" t="s">
        <v>115</v>
      </c>
      <c r="B73">
        <f>PPCL!D73</f>
        <v>200</v>
      </c>
      <c r="C73">
        <f>PPCL!E73</f>
        <v>0</v>
      </c>
      <c r="D73">
        <f>PPCL!O73</f>
        <v>29</v>
      </c>
      <c r="E73">
        <f>PPCL!P73</f>
        <v>0</v>
      </c>
      <c r="F73">
        <f t="shared" si="10"/>
        <v>200</v>
      </c>
      <c r="G73">
        <f t="shared" si="11"/>
        <v>29</v>
      </c>
      <c r="H73" s="154"/>
      <c r="I73">
        <f>BRPL_EOD!AI73+BRPL_EOD!AJ73</f>
        <v>6.38</v>
      </c>
      <c r="J73">
        <f>BYPL_EOD!AI73+BYPL_EOD!AJ73</f>
        <v>3.62</v>
      </c>
      <c r="K73">
        <f>MES_EOD!AI73+MES_EOD!AJ73</f>
        <v>2</v>
      </c>
      <c r="L73">
        <f>NDMC_EOD!AI73+NDMC_EOD!AJ73</f>
        <v>10</v>
      </c>
      <c r="M73">
        <f>TPDDL_EOD!AI73+TPDDL_EOD!AJ73</f>
        <v>7</v>
      </c>
      <c r="N73">
        <f t="shared" si="6"/>
        <v>29</v>
      </c>
      <c r="O73" s="154">
        <f t="shared" si="7"/>
        <v>0</v>
      </c>
      <c r="P73">
        <v>6.38</v>
      </c>
      <c r="Q73">
        <v>3.62</v>
      </c>
      <c r="R73">
        <v>2</v>
      </c>
      <c r="S73">
        <v>10</v>
      </c>
      <c r="T73">
        <v>7</v>
      </c>
      <c r="U73" s="156">
        <f t="shared" si="8"/>
        <v>29</v>
      </c>
      <c r="V73" s="154">
        <f t="shared" si="9"/>
        <v>0</v>
      </c>
    </row>
    <row r="74" spans="1:22">
      <c r="A74" t="s">
        <v>116</v>
      </c>
      <c r="B74">
        <f>PPCL!D74</f>
        <v>200</v>
      </c>
      <c r="C74">
        <f>PPCL!E74</f>
        <v>0</v>
      </c>
      <c r="D74">
        <f>PPCL!O74</f>
        <v>29</v>
      </c>
      <c r="E74">
        <f>PPCL!P74</f>
        <v>0</v>
      </c>
      <c r="F74">
        <f t="shared" si="10"/>
        <v>200</v>
      </c>
      <c r="G74">
        <f t="shared" si="11"/>
        <v>29</v>
      </c>
      <c r="H74" s="154"/>
      <c r="I74">
        <f>BRPL_EOD!AI74+BRPL_EOD!AJ74</f>
        <v>6.73</v>
      </c>
      <c r="J74">
        <f>BYPL_EOD!AI74+BYPL_EOD!AJ74</f>
        <v>3.82</v>
      </c>
      <c r="K74">
        <f>MES_EOD!AI74+MES_EOD!AJ74</f>
        <v>1.44</v>
      </c>
      <c r="L74">
        <f>NDMC_EOD!AI74+NDMC_EOD!AJ74</f>
        <v>10</v>
      </c>
      <c r="M74">
        <f>TPDDL_EOD!AI74+TPDDL_EOD!AJ74</f>
        <v>7</v>
      </c>
      <c r="N74">
        <f t="shared" si="6"/>
        <v>28.990000000000002</v>
      </c>
      <c r="O74" s="154">
        <f t="shared" si="7"/>
        <v>9.9999999999980105E-3</v>
      </c>
      <c r="P74">
        <v>6.7323214901690234</v>
      </c>
      <c r="Q74">
        <v>3.8213176957571573</v>
      </c>
      <c r="R74">
        <v>1.4404967230079335</v>
      </c>
      <c r="S74">
        <v>10.003449465332872</v>
      </c>
      <c r="T74">
        <v>7.0024146257330111</v>
      </c>
      <c r="U74" s="156">
        <f t="shared" si="8"/>
        <v>28.999999999999996</v>
      </c>
      <c r="V74" s="154">
        <f t="shared" si="9"/>
        <v>0</v>
      </c>
    </row>
    <row r="75" spans="1:22">
      <c r="A75" t="s">
        <v>117</v>
      </c>
      <c r="B75">
        <f>PPCL!D75</f>
        <v>200</v>
      </c>
      <c r="C75">
        <f>PPCL!E75</f>
        <v>0</v>
      </c>
      <c r="D75">
        <f>PPCL!O75</f>
        <v>29</v>
      </c>
      <c r="E75">
        <f>PPCL!P75</f>
        <v>0</v>
      </c>
      <c r="F75">
        <f t="shared" si="10"/>
        <v>200</v>
      </c>
      <c r="G75">
        <f t="shared" si="11"/>
        <v>29</v>
      </c>
      <c r="H75" s="154"/>
      <c r="I75">
        <f>BRPL_EOD!AI75+BRPL_EOD!AJ75</f>
        <v>6.73</v>
      </c>
      <c r="J75">
        <f>BYPL_EOD!AI75+BYPL_EOD!AJ75</f>
        <v>3.82</v>
      </c>
      <c r="K75">
        <f>MES_EOD!AI75+MES_EOD!AJ75</f>
        <v>1.44</v>
      </c>
      <c r="L75">
        <f>NDMC_EOD!AI75+NDMC_EOD!AJ75</f>
        <v>10</v>
      </c>
      <c r="M75">
        <f>TPDDL_EOD!AI75+TPDDL_EOD!AJ75</f>
        <v>7</v>
      </c>
      <c r="N75">
        <f t="shared" si="6"/>
        <v>28.990000000000002</v>
      </c>
      <c r="O75" s="154">
        <f t="shared" si="7"/>
        <v>9.9999999999980105E-3</v>
      </c>
      <c r="P75">
        <v>6.7323214901690234</v>
      </c>
      <c r="Q75">
        <v>3.8213176957571573</v>
      </c>
      <c r="R75">
        <v>1.4404967230079335</v>
      </c>
      <c r="S75">
        <v>10.003449465332872</v>
      </c>
      <c r="T75">
        <v>7.0024146257330111</v>
      </c>
      <c r="U75" s="156">
        <f t="shared" si="8"/>
        <v>28.999999999999996</v>
      </c>
      <c r="V75" s="154">
        <f t="shared" si="9"/>
        <v>0</v>
      </c>
    </row>
    <row r="76" spans="1:22">
      <c r="A76" t="s">
        <v>118</v>
      </c>
      <c r="B76">
        <f>PPCL!D76</f>
        <v>200</v>
      </c>
      <c r="C76">
        <f>PPCL!E76</f>
        <v>0</v>
      </c>
      <c r="D76">
        <f>PPCL!O76</f>
        <v>29</v>
      </c>
      <c r="E76">
        <f>PPCL!P76</f>
        <v>0</v>
      </c>
      <c r="F76">
        <f t="shared" si="10"/>
        <v>200</v>
      </c>
      <c r="G76">
        <f t="shared" si="11"/>
        <v>29</v>
      </c>
      <c r="H76" s="154"/>
      <c r="I76">
        <f>BRPL_EOD!AI76+BRPL_EOD!AJ76</f>
        <v>6.73</v>
      </c>
      <c r="J76">
        <f>BYPL_EOD!AI76+BYPL_EOD!AJ76</f>
        <v>3.82</v>
      </c>
      <c r="K76">
        <f>MES_EOD!AI76+MES_EOD!AJ76</f>
        <v>1.44</v>
      </c>
      <c r="L76">
        <f>NDMC_EOD!AI76+NDMC_EOD!AJ76</f>
        <v>10</v>
      </c>
      <c r="M76">
        <f>TPDDL_EOD!AI76+TPDDL_EOD!AJ76</f>
        <v>7</v>
      </c>
      <c r="N76">
        <f t="shared" si="6"/>
        <v>28.990000000000002</v>
      </c>
      <c r="O76" s="154">
        <f t="shared" si="7"/>
        <v>9.9999999999980105E-3</v>
      </c>
      <c r="P76">
        <v>6.7323214901690234</v>
      </c>
      <c r="Q76">
        <v>3.8213176957571573</v>
      </c>
      <c r="R76">
        <v>1.4404967230079335</v>
      </c>
      <c r="S76">
        <v>10.003449465332872</v>
      </c>
      <c r="T76">
        <v>7.0024146257330111</v>
      </c>
      <c r="U76" s="156">
        <f t="shared" si="8"/>
        <v>28.999999999999996</v>
      </c>
      <c r="V76" s="154">
        <f t="shared" si="9"/>
        <v>0</v>
      </c>
    </row>
    <row r="77" spans="1:22">
      <c r="A77" t="s">
        <v>119</v>
      </c>
      <c r="B77">
        <f>PPCL!D77</f>
        <v>200</v>
      </c>
      <c r="C77">
        <f>PPCL!E77</f>
        <v>0</v>
      </c>
      <c r="D77">
        <f>PPCL!O77</f>
        <v>29</v>
      </c>
      <c r="E77">
        <f>PPCL!P77</f>
        <v>0</v>
      </c>
      <c r="F77">
        <f t="shared" si="10"/>
        <v>200</v>
      </c>
      <c r="G77">
        <f t="shared" si="11"/>
        <v>29</v>
      </c>
      <c r="H77" s="154"/>
      <c r="I77">
        <f>BRPL_EOD!AI77+BRPL_EOD!AJ77</f>
        <v>6.73</v>
      </c>
      <c r="J77">
        <f>BYPL_EOD!AI77+BYPL_EOD!AJ77</f>
        <v>3.82</v>
      </c>
      <c r="K77">
        <f>MES_EOD!AI77+MES_EOD!AJ77</f>
        <v>1.44</v>
      </c>
      <c r="L77">
        <f>NDMC_EOD!AI77+NDMC_EOD!AJ77</f>
        <v>10</v>
      </c>
      <c r="M77">
        <f>TPDDL_EOD!AI77+TPDDL_EOD!AJ77</f>
        <v>7</v>
      </c>
      <c r="N77">
        <f t="shared" si="6"/>
        <v>28.990000000000002</v>
      </c>
      <c r="O77" s="154">
        <f t="shared" si="7"/>
        <v>9.9999999999980105E-3</v>
      </c>
      <c r="P77">
        <v>6.7323214901690234</v>
      </c>
      <c r="Q77">
        <v>3.8213176957571573</v>
      </c>
      <c r="R77">
        <v>1.4404967230079335</v>
      </c>
      <c r="S77">
        <v>10.003449465332872</v>
      </c>
      <c r="T77">
        <v>7.0024146257330111</v>
      </c>
      <c r="U77" s="156">
        <f t="shared" si="8"/>
        <v>28.999999999999996</v>
      </c>
      <c r="V77" s="154">
        <f t="shared" si="9"/>
        <v>0</v>
      </c>
    </row>
    <row r="78" spans="1:22">
      <c r="A78" t="s">
        <v>120</v>
      </c>
      <c r="B78">
        <f>PPCL!D78</f>
        <v>200</v>
      </c>
      <c r="C78">
        <f>PPCL!E78</f>
        <v>0</v>
      </c>
      <c r="D78">
        <f>PPCL!O78</f>
        <v>29</v>
      </c>
      <c r="E78">
        <f>PPCL!P78</f>
        <v>0</v>
      </c>
      <c r="F78">
        <f t="shared" si="10"/>
        <v>200</v>
      </c>
      <c r="G78">
        <f t="shared" si="11"/>
        <v>29</v>
      </c>
      <c r="H78" s="154"/>
      <c r="I78">
        <f>BRPL_EOD!AI78+BRPL_EOD!AJ78</f>
        <v>6.73</v>
      </c>
      <c r="J78">
        <f>BYPL_EOD!AI78+BYPL_EOD!AJ78</f>
        <v>3.82</v>
      </c>
      <c r="K78">
        <f>MES_EOD!AI78+MES_EOD!AJ78</f>
        <v>1.44</v>
      </c>
      <c r="L78">
        <f>NDMC_EOD!AI78+NDMC_EOD!AJ78</f>
        <v>10</v>
      </c>
      <c r="M78">
        <f>TPDDL_EOD!AI78+TPDDL_EOD!AJ78</f>
        <v>7</v>
      </c>
      <c r="N78">
        <f t="shared" si="6"/>
        <v>28.990000000000002</v>
      </c>
      <c r="O78" s="154">
        <f t="shared" si="7"/>
        <v>9.9999999999980105E-3</v>
      </c>
      <c r="P78">
        <v>6.7323214901690234</v>
      </c>
      <c r="Q78">
        <v>3.8213176957571573</v>
      </c>
      <c r="R78">
        <v>1.4404967230079335</v>
      </c>
      <c r="S78">
        <v>10.003449465332872</v>
      </c>
      <c r="T78">
        <v>7.0024146257330111</v>
      </c>
      <c r="U78" s="156">
        <f t="shared" si="8"/>
        <v>28.999999999999996</v>
      </c>
      <c r="V78" s="154">
        <f t="shared" si="9"/>
        <v>0</v>
      </c>
    </row>
    <row r="79" spans="1:22">
      <c r="A79" t="s">
        <v>121</v>
      </c>
      <c r="B79">
        <f>PPCL!D79</f>
        <v>200</v>
      </c>
      <c r="C79">
        <f>PPCL!E79</f>
        <v>0</v>
      </c>
      <c r="D79">
        <f>PPCL!O79</f>
        <v>29</v>
      </c>
      <c r="E79">
        <f>PPCL!P79</f>
        <v>0</v>
      </c>
      <c r="F79">
        <f t="shared" si="10"/>
        <v>200</v>
      </c>
      <c r="G79">
        <f t="shared" si="11"/>
        <v>29</v>
      </c>
      <c r="H79" s="154"/>
      <c r="I79">
        <f>BRPL_EOD!AI79+BRPL_EOD!AJ79</f>
        <v>6.38</v>
      </c>
      <c r="J79">
        <f>BYPL_EOD!AI79+BYPL_EOD!AJ79</f>
        <v>3.62</v>
      </c>
      <c r="K79">
        <f>MES_EOD!AI79+MES_EOD!AJ79</f>
        <v>2</v>
      </c>
      <c r="L79">
        <f>NDMC_EOD!AI79+NDMC_EOD!AJ79</f>
        <v>10</v>
      </c>
      <c r="M79">
        <f>TPDDL_EOD!AI79+TPDDL_EOD!AJ79</f>
        <v>7</v>
      </c>
      <c r="N79">
        <f t="shared" si="6"/>
        <v>29</v>
      </c>
      <c r="O79" s="154">
        <f t="shared" si="7"/>
        <v>0</v>
      </c>
      <c r="P79">
        <v>6.38</v>
      </c>
      <c r="Q79">
        <v>3.62</v>
      </c>
      <c r="R79">
        <v>2</v>
      </c>
      <c r="S79">
        <v>10</v>
      </c>
      <c r="T79">
        <v>7</v>
      </c>
      <c r="U79" s="156">
        <f t="shared" si="8"/>
        <v>29</v>
      </c>
      <c r="V79" s="154">
        <f t="shared" si="9"/>
        <v>0</v>
      </c>
    </row>
    <row r="80" spans="1:22">
      <c r="A80" t="s">
        <v>122</v>
      </c>
      <c r="B80">
        <f>PPCL!D80</f>
        <v>200</v>
      </c>
      <c r="C80">
        <f>PPCL!E80</f>
        <v>0</v>
      </c>
      <c r="D80">
        <f>PPCL!O80</f>
        <v>31</v>
      </c>
      <c r="E80">
        <f>PPCL!P80</f>
        <v>0</v>
      </c>
      <c r="F80">
        <f t="shared" si="10"/>
        <v>200</v>
      </c>
      <c r="G80">
        <f t="shared" si="11"/>
        <v>31</v>
      </c>
      <c r="H80" s="154"/>
      <c r="I80">
        <f>BRPL_EOD!AI80+BRPL_EOD!AJ80</f>
        <v>7.86</v>
      </c>
      <c r="J80">
        <f>BYPL_EOD!AI80+BYPL_EOD!AJ80</f>
        <v>4.46</v>
      </c>
      <c r="K80">
        <f>MES_EOD!AI80+MES_EOD!AJ80</f>
        <v>1.68</v>
      </c>
      <c r="L80">
        <f>NDMC_EOD!AI80+NDMC_EOD!AJ80</f>
        <v>10</v>
      </c>
      <c r="M80">
        <f>TPDDL_EOD!AI80+TPDDL_EOD!AJ80</f>
        <v>7</v>
      </c>
      <c r="N80">
        <f t="shared" si="6"/>
        <v>31</v>
      </c>
      <c r="O80" s="154">
        <f t="shared" si="7"/>
        <v>0</v>
      </c>
      <c r="P80">
        <v>7.86</v>
      </c>
      <c r="Q80">
        <v>4.46</v>
      </c>
      <c r="R80">
        <v>1.68</v>
      </c>
      <c r="S80">
        <v>10</v>
      </c>
      <c r="T80">
        <v>7</v>
      </c>
      <c r="U80" s="156">
        <f t="shared" si="8"/>
        <v>31</v>
      </c>
      <c r="V80" s="154">
        <f t="shared" si="9"/>
        <v>0</v>
      </c>
    </row>
    <row r="81" spans="1:22">
      <c r="A81" t="s">
        <v>123</v>
      </c>
      <c r="B81">
        <f>PPCL!D81</f>
        <v>200</v>
      </c>
      <c r="C81">
        <f>PPCL!E81</f>
        <v>0</v>
      </c>
      <c r="D81">
        <f>PPCL!O81</f>
        <v>31</v>
      </c>
      <c r="E81">
        <f>PPCL!P81</f>
        <v>0</v>
      </c>
      <c r="F81">
        <f t="shared" si="10"/>
        <v>200</v>
      </c>
      <c r="G81">
        <f t="shared" si="11"/>
        <v>31</v>
      </c>
      <c r="H81" s="154"/>
      <c r="I81">
        <f>BRPL_EOD!AI81+BRPL_EOD!AJ81</f>
        <v>7.86</v>
      </c>
      <c r="J81">
        <f>BYPL_EOD!AI81+BYPL_EOD!AJ81</f>
        <v>4.46</v>
      </c>
      <c r="K81">
        <f>MES_EOD!AI81+MES_EOD!AJ81</f>
        <v>1.68</v>
      </c>
      <c r="L81">
        <f>NDMC_EOD!AI81+NDMC_EOD!AJ81</f>
        <v>10</v>
      </c>
      <c r="M81">
        <f>TPDDL_EOD!AI81+TPDDL_EOD!AJ81</f>
        <v>7</v>
      </c>
      <c r="N81">
        <f t="shared" si="6"/>
        <v>31</v>
      </c>
      <c r="O81" s="154">
        <f t="shared" si="7"/>
        <v>0</v>
      </c>
      <c r="P81">
        <v>7.86</v>
      </c>
      <c r="Q81">
        <v>4.46</v>
      </c>
      <c r="R81">
        <v>1.68</v>
      </c>
      <c r="S81">
        <v>10</v>
      </c>
      <c r="T81">
        <v>7</v>
      </c>
      <c r="U81" s="156">
        <f t="shared" si="8"/>
        <v>31</v>
      </c>
      <c r="V81" s="154">
        <f t="shared" si="9"/>
        <v>0</v>
      </c>
    </row>
    <row r="82" spans="1:22">
      <c r="A82" t="s">
        <v>124</v>
      </c>
      <c r="B82">
        <f>PPCL!D82</f>
        <v>200</v>
      </c>
      <c r="C82">
        <f>PPCL!E82</f>
        <v>0</v>
      </c>
      <c r="D82">
        <f>PPCL!O82</f>
        <v>31</v>
      </c>
      <c r="E82">
        <f>PPCL!P82</f>
        <v>0</v>
      </c>
      <c r="F82">
        <f t="shared" si="10"/>
        <v>200</v>
      </c>
      <c r="G82">
        <f t="shared" si="11"/>
        <v>31</v>
      </c>
      <c r="H82" s="154"/>
      <c r="I82">
        <f>BRPL_EOD!AI82+BRPL_EOD!AJ82</f>
        <v>7.86</v>
      </c>
      <c r="J82">
        <f>BYPL_EOD!AI82+BYPL_EOD!AJ82</f>
        <v>4.46</v>
      </c>
      <c r="K82">
        <f>MES_EOD!AI82+MES_EOD!AJ82</f>
        <v>1.68</v>
      </c>
      <c r="L82">
        <f>NDMC_EOD!AI82+NDMC_EOD!AJ82</f>
        <v>10</v>
      </c>
      <c r="M82">
        <f>TPDDL_EOD!AI82+TPDDL_EOD!AJ82</f>
        <v>7</v>
      </c>
      <c r="N82">
        <f t="shared" si="6"/>
        <v>31</v>
      </c>
      <c r="O82" s="154">
        <f t="shared" si="7"/>
        <v>0</v>
      </c>
      <c r="P82">
        <v>7.86</v>
      </c>
      <c r="Q82">
        <v>4.46</v>
      </c>
      <c r="R82">
        <v>1.68</v>
      </c>
      <c r="S82">
        <v>10</v>
      </c>
      <c r="T82">
        <v>7</v>
      </c>
      <c r="U82" s="156">
        <f t="shared" si="8"/>
        <v>31</v>
      </c>
      <c r="V82" s="154">
        <f t="shared" si="9"/>
        <v>0</v>
      </c>
    </row>
    <row r="83" spans="1:22">
      <c r="A83" t="s">
        <v>125</v>
      </c>
      <c r="B83">
        <f>PPCL!D83</f>
        <v>200</v>
      </c>
      <c r="C83">
        <f>PPCL!E83</f>
        <v>0</v>
      </c>
      <c r="D83">
        <f>PPCL!O83</f>
        <v>31</v>
      </c>
      <c r="E83">
        <f>PPCL!P83</f>
        <v>0</v>
      </c>
      <c r="F83">
        <f t="shared" si="10"/>
        <v>200</v>
      </c>
      <c r="G83">
        <f t="shared" si="11"/>
        <v>31</v>
      </c>
      <c r="H83" s="154"/>
      <c r="I83">
        <f>BRPL_EOD!AI83+BRPL_EOD!AJ83</f>
        <v>4.33</v>
      </c>
      <c r="J83">
        <f>BYPL_EOD!AI83+BYPL_EOD!AJ83</f>
        <v>14.42</v>
      </c>
      <c r="K83">
        <f>MES_EOD!AI83+MES_EOD!AJ83</f>
        <v>0</v>
      </c>
      <c r="L83">
        <f>NDMC_EOD!AI83+NDMC_EOD!AJ83</f>
        <v>7.21</v>
      </c>
      <c r="M83">
        <f>TPDDL_EOD!AI83+TPDDL_EOD!AJ83</f>
        <v>5.05</v>
      </c>
      <c r="N83">
        <f t="shared" si="6"/>
        <v>31.01</v>
      </c>
      <c r="O83" s="154">
        <f t="shared" si="7"/>
        <v>-1.0000000000001563E-2</v>
      </c>
      <c r="P83">
        <v>4.328603676233473</v>
      </c>
      <c r="Q83">
        <v>14.415349887133182</v>
      </c>
      <c r="R83">
        <v>0</v>
      </c>
      <c r="S83">
        <v>7.207674943566591</v>
      </c>
      <c r="T83">
        <v>5.0483714930667523</v>
      </c>
      <c r="U83" s="156">
        <f t="shared" si="8"/>
        <v>31</v>
      </c>
      <c r="V83" s="154">
        <f t="shared" si="9"/>
        <v>0</v>
      </c>
    </row>
    <row r="84" spans="1:22">
      <c r="A84" t="s">
        <v>126</v>
      </c>
      <c r="B84">
        <f>PPCL!D84</f>
        <v>200</v>
      </c>
      <c r="C84">
        <f>PPCL!E84</f>
        <v>0</v>
      </c>
      <c r="D84">
        <f>PPCL!O84</f>
        <v>31</v>
      </c>
      <c r="E84">
        <f>PPCL!P84</f>
        <v>0</v>
      </c>
      <c r="F84">
        <f t="shared" si="10"/>
        <v>200</v>
      </c>
      <c r="G84">
        <f t="shared" si="11"/>
        <v>31</v>
      </c>
      <c r="H84" s="154"/>
      <c r="I84">
        <f>BRPL_EOD!AI84+BRPL_EOD!AJ84</f>
        <v>4.97</v>
      </c>
      <c r="J84">
        <f>BYPL_EOD!AI84+BYPL_EOD!AJ84</f>
        <v>11.95</v>
      </c>
      <c r="K84">
        <f>MES_EOD!AI84+MES_EOD!AJ84</f>
        <v>0</v>
      </c>
      <c r="L84">
        <f>NDMC_EOD!AI84+NDMC_EOD!AJ84</f>
        <v>8.2799999999999994</v>
      </c>
      <c r="M84">
        <f>TPDDL_EOD!AI84+TPDDL_EOD!AJ84</f>
        <v>5.8</v>
      </c>
      <c r="N84">
        <f t="shared" si="6"/>
        <v>30.999999999999996</v>
      </c>
      <c r="O84" s="154">
        <f t="shared" si="7"/>
        <v>0</v>
      </c>
      <c r="P84">
        <v>4.9700000000000006</v>
      </c>
      <c r="Q84">
        <v>11.950000000000001</v>
      </c>
      <c r="R84">
        <v>0</v>
      </c>
      <c r="S84">
        <v>8.2800000000000011</v>
      </c>
      <c r="T84">
        <v>5.8000000000000007</v>
      </c>
      <c r="U84" s="156">
        <f t="shared" si="8"/>
        <v>31.000000000000004</v>
      </c>
      <c r="V84" s="154">
        <f t="shared" si="9"/>
        <v>0</v>
      </c>
    </row>
    <row r="85" spans="1:22">
      <c r="A85" t="s">
        <v>127</v>
      </c>
      <c r="B85">
        <f>PPCL!D85</f>
        <v>200</v>
      </c>
      <c r="C85">
        <f>PPCL!E85</f>
        <v>0</v>
      </c>
      <c r="D85">
        <f>PPCL!O85</f>
        <v>31</v>
      </c>
      <c r="E85">
        <f>PPCL!P85</f>
        <v>0</v>
      </c>
      <c r="F85">
        <f t="shared" si="10"/>
        <v>200</v>
      </c>
      <c r="G85">
        <f t="shared" si="11"/>
        <v>31</v>
      </c>
      <c r="H85" s="154"/>
      <c r="I85">
        <f>BRPL_EOD!AI85+BRPL_EOD!AJ85</f>
        <v>4.8</v>
      </c>
      <c r="J85">
        <f>BYPL_EOD!AI85+BYPL_EOD!AJ85</f>
        <v>11.02</v>
      </c>
      <c r="K85">
        <f>MES_EOD!AI85+MES_EOD!AJ85</f>
        <v>1.6</v>
      </c>
      <c r="L85">
        <f>NDMC_EOD!AI85+NDMC_EOD!AJ85</f>
        <v>7.99</v>
      </c>
      <c r="M85">
        <f>TPDDL_EOD!AI85+TPDDL_EOD!AJ85</f>
        <v>5.6</v>
      </c>
      <c r="N85">
        <f t="shared" si="6"/>
        <v>31.010000000000005</v>
      </c>
      <c r="O85" s="154">
        <f t="shared" si="7"/>
        <v>-1.0000000000005116E-2</v>
      </c>
      <c r="P85">
        <v>4.7984521122218631</v>
      </c>
      <c r="Q85">
        <v>11.016446307642694</v>
      </c>
      <c r="R85">
        <v>1.5994840374072878</v>
      </c>
      <c r="S85">
        <v>7.9874234118026433</v>
      </c>
      <c r="T85">
        <v>5.5981941309255063</v>
      </c>
      <c r="U85" s="156">
        <f t="shared" si="8"/>
        <v>30.999999999999993</v>
      </c>
      <c r="V85" s="154">
        <f t="shared" si="9"/>
        <v>0</v>
      </c>
    </row>
    <row r="86" spans="1:22">
      <c r="A86" t="s">
        <v>128</v>
      </c>
      <c r="B86">
        <f>PPCL!D86</f>
        <v>200</v>
      </c>
      <c r="C86">
        <f>PPCL!E86</f>
        <v>0</v>
      </c>
      <c r="D86">
        <f>PPCL!O86</f>
        <v>31</v>
      </c>
      <c r="E86">
        <f>PPCL!P86</f>
        <v>0</v>
      </c>
      <c r="F86">
        <f t="shared" si="10"/>
        <v>200</v>
      </c>
      <c r="G86">
        <f t="shared" si="11"/>
        <v>31</v>
      </c>
      <c r="H86" s="154"/>
      <c r="I86">
        <f>BRPL_EOD!AI86+BRPL_EOD!AJ86</f>
        <v>4.97</v>
      </c>
      <c r="J86">
        <f>BYPL_EOD!AI86+BYPL_EOD!AJ86</f>
        <v>11.95</v>
      </c>
      <c r="K86">
        <f>MES_EOD!AI86+MES_EOD!AJ86</f>
        <v>0</v>
      </c>
      <c r="L86">
        <f>NDMC_EOD!AI86+NDMC_EOD!AJ86</f>
        <v>8.2799999999999994</v>
      </c>
      <c r="M86">
        <f>TPDDL_EOD!AI86+TPDDL_EOD!AJ86</f>
        <v>5.8</v>
      </c>
      <c r="N86">
        <f t="shared" si="6"/>
        <v>30.999999999999996</v>
      </c>
      <c r="O86" s="154">
        <f t="shared" si="7"/>
        <v>0</v>
      </c>
      <c r="P86">
        <v>4.9700000000000006</v>
      </c>
      <c r="Q86">
        <v>11.950000000000001</v>
      </c>
      <c r="R86">
        <v>0</v>
      </c>
      <c r="S86">
        <v>8.2800000000000011</v>
      </c>
      <c r="T86">
        <v>5.8000000000000007</v>
      </c>
      <c r="U86" s="156">
        <f t="shared" si="8"/>
        <v>31.000000000000004</v>
      </c>
      <c r="V86" s="154">
        <f t="shared" si="9"/>
        <v>0</v>
      </c>
    </row>
    <row r="87" spans="1:22">
      <c r="A87" t="s">
        <v>129</v>
      </c>
      <c r="B87">
        <f>PPCL!D87</f>
        <v>200</v>
      </c>
      <c r="C87">
        <f>PPCL!E87</f>
        <v>0</v>
      </c>
      <c r="D87">
        <f>PPCL!O87</f>
        <v>33</v>
      </c>
      <c r="E87">
        <f>PPCL!P87</f>
        <v>0</v>
      </c>
      <c r="F87">
        <f t="shared" si="10"/>
        <v>200</v>
      </c>
      <c r="G87">
        <f t="shared" si="11"/>
        <v>33</v>
      </c>
      <c r="H87" s="154"/>
      <c r="I87">
        <f>BRPL_EOD!AI87+BRPL_EOD!AJ87</f>
        <v>5.16</v>
      </c>
      <c r="J87">
        <f>BYPL_EOD!AI87+BYPL_EOD!AJ87</f>
        <v>13.21</v>
      </c>
      <c r="K87">
        <f>MES_EOD!AI87+MES_EOD!AJ87</f>
        <v>0</v>
      </c>
      <c r="L87">
        <f>NDMC_EOD!AI87+NDMC_EOD!AJ87</f>
        <v>8.61</v>
      </c>
      <c r="M87">
        <f>TPDDL_EOD!AI87+TPDDL_EOD!AJ87</f>
        <v>6.02</v>
      </c>
      <c r="N87">
        <f t="shared" si="6"/>
        <v>33</v>
      </c>
      <c r="O87" s="154">
        <f t="shared" si="7"/>
        <v>0</v>
      </c>
      <c r="P87">
        <v>5.16</v>
      </c>
      <c r="Q87">
        <v>13.21</v>
      </c>
      <c r="R87">
        <v>0</v>
      </c>
      <c r="S87">
        <v>8.61</v>
      </c>
      <c r="T87">
        <v>6.02</v>
      </c>
      <c r="U87" s="156">
        <f t="shared" si="8"/>
        <v>33</v>
      </c>
      <c r="V87" s="154">
        <f t="shared" si="9"/>
        <v>0</v>
      </c>
    </row>
    <row r="88" spans="1:22">
      <c r="A88" t="s">
        <v>130</v>
      </c>
      <c r="B88">
        <f>PPCL!D88</f>
        <v>200</v>
      </c>
      <c r="C88">
        <f>PPCL!E88</f>
        <v>0</v>
      </c>
      <c r="D88">
        <f>PPCL!O88</f>
        <v>34</v>
      </c>
      <c r="E88">
        <f>PPCL!P88</f>
        <v>0</v>
      </c>
      <c r="F88">
        <f t="shared" si="10"/>
        <v>200</v>
      </c>
      <c r="G88">
        <f t="shared" si="11"/>
        <v>34</v>
      </c>
      <c r="H88" s="154"/>
      <c r="I88">
        <f>BRPL_EOD!AI88+BRPL_EOD!AJ88</f>
        <v>5.32</v>
      </c>
      <c r="J88">
        <f>BYPL_EOD!AI88+BYPL_EOD!AJ88</f>
        <v>13.61</v>
      </c>
      <c r="K88">
        <f>MES_EOD!AI88+MES_EOD!AJ88</f>
        <v>0</v>
      </c>
      <c r="L88">
        <f>NDMC_EOD!AI88+NDMC_EOD!AJ88</f>
        <v>8.8699999999999992</v>
      </c>
      <c r="M88">
        <f>TPDDL_EOD!AI88+TPDDL_EOD!AJ88</f>
        <v>6.21</v>
      </c>
      <c r="N88">
        <f t="shared" si="6"/>
        <v>34.01</v>
      </c>
      <c r="O88" s="154">
        <f t="shared" si="7"/>
        <v>-9.9999999999980105E-3</v>
      </c>
      <c r="P88">
        <v>5.3184357541899443</v>
      </c>
      <c r="Q88">
        <v>13.605998235812997</v>
      </c>
      <c r="R88">
        <v>0</v>
      </c>
      <c r="S88">
        <v>8.867391943546016</v>
      </c>
      <c r="T88">
        <v>6.2081740664510443</v>
      </c>
      <c r="U88" s="156">
        <f t="shared" si="8"/>
        <v>34</v>
      </c>
      <c r="V88" s="154">
        <f t="shared" si="9"/>
        <v>0</v>
      </c>
    </row>
    <row r="89" spans="1:22">
      <c r="A89" t="s">
        <v>131</v>
      </c>
      <c r="B89">
        <f>PPCL!D89</f>
        <v>200</v>
      </c>
      <c r="C89">
        <f>PPCL!E89</f>
        <v>0</v>
      </c>
      <c r="D89">
        <f>PPCL!O89</f>
        <v>34</v>
      </c>
      <c r="E89">
        <f>PPCL!P89</f>
        <v>0</v>
      </c>
      <c r="F89">
        <f t="shared" si="10"/>
        <v>200</v>
      </c>
      <c r="G89">
        <f t="shared" si="11"/>
        <v>34</v>
      </c>
      <c r="H89" s="154"/>
      <c r="I89">
        <f>BRPL_EOD!AI89+BRPL_EOD!AJ89</f>
        <v>5.32</v>
      </c>
      <c r="J89">
        <f>BYPL_EOD!AI89+BYPL_EOD!AJ89</f>
        <v>13.61</v>
      </c>
      <c r="K89">
        <f>MES_EOD!AI89+MES_EOD!AJ89</f>
        <v>0</v>
      </c>
      <c r="L89">
        <f>NDMC_EOD!AI89+NDMC_EOD!AJ89</f>
        <v>8.8699999999999992</v>
      </c>
      <c r="M89">
        <f>TPDDL_EOD!AI89+TPDDL_EOD!AJ89</f>
        <v>6.21</v>
      </c>
      <c r="N89">
        <f t="shared" si="6"/>
        <v>34.01</v>
      </c>
      <c r="O89" s="154">
        <f t="shared" si="7"/>
        <v>-9.9999999999980105E-3</v>
      </c>
      <c r="P89">
        <v>5.3184357541899443</v>
      </c>
      <c r="Q89">
        <v>13.605998235812997</v>
      </c>
      <c r="R89">
        <v>0</v>
      </c>
      <c r="S89">
        <v>8.867391943546016</v>
      </c>
      <c r="T89">
        <v>6.2081740664510443</v>
      </c>
      <c r="U89" s="156">
        <f t="shared" si="8"/>
        <v>34</v>
      </c>
      <c r="V89" s="154">
        <f t="shared" si="9"/>
        <v>0</v>
      </c>
    </row>
    <row r="90" spans="1:22">
      <c r="A90" t="s">
        <v>132</v>
      </c>
      <c r="B90">
        <f>PPCL!D90</f>
        <v>200</v>
      </c>
      <c r="C90">
        <f>PPCL!E90</f>
        <v>0</v>
      </c>
      <c r="D90">
        <f>PPCL!O90</f>
        <v>34</v>
      </c>
      <c r="E90">
        <f>PPCL!P90</f>
        <v>0</v>
      </c>
      <c r="F90">
        <f t="shared" si="10"/>
        <v>200</v>
      </c>
      <c r="G90">
        <f t="shared" si="11"/>
        <v>34</v>
      </c>
      <c r="H90" s="154"/>
      <c r="I90">
        <f>BRPL_EOD!AI90+BRPL_EOD!AJ90</f>
        <v>5.32</v>
      </c>
      <c r="J90">
        <f>BYPL_EOD!AI90+BYPL_EOD!AJ90</f>
        <v>13.61</v>
      </c>
      <c r="K90">
        <f>MES_EOD!AI90+MES_EOD!AJ90</f>
        <v>0</v>
      </c>
      <c r="L90">
        <f>NDMC_EOD!AI90+NDMC_EOD!AJ90</f>
        <v>8.8699999999999992</v>
      </c>
      <c r="M90">
        <f>TPDDL_EOD!AI90+TPDDL_EOD!AJ90</f>
        <v>6.21</v>
      </c>
      <c r="N90">
        <f t="shared" si="6"/>
        <v>34.01</v>
      </c>
      <c r="O90" s="154">
        <f t="shared" si="7"/>
        <v>-9.9999999999980105E-3</v>
      </c>
      <c r="P90">
        <v>5.3184357541899443</v>
      </c>
      <c r="Q90">
        <v>13.605998235812997</v>
      </c>
      <c r="R90">
        <v>0</v>
      </c>
      <c r="S90">
        <v>8.867391943546016</v>
      </c>
      <c r="T90">
        <v>6.2081740664510443</v>
      </c>
      <c r="U90" s="156">
        <f t="shared" si="8"/>
        <v>34</v>
      </c>
      <c r="V90" s="154">
        <f t="shared" si="9"/>
        <v>0</v>
      </c>
    </row>
    <row r="91" spans="1:22">
      <c r="A91" t="s">
        <v>133</v>
      </c>
      <c r="B91">
        <f>PPCL!D91</f>
        <v>200</v>
      </c>
      <c r="C91">
        <f>PPCL!E91</f>
        <v>0</v>
      </c>
      <c r="D91">
        <f>PPCL!O91</f>
        <v>34</v>
      </c>
      <c r="E91">
        <f>PPCL!P91</f>
        <v>0</v>
      </c>
      <c r="F91">
        <f t="shared" si="10"/>
        <v>200</v>
      </c>
      <c r="G91">
        <f t="shared" si="11"/>
        <v>34</v>
      </c>
      <c r="H91" s="154"/>
      <c r="I91">
        <f>BRPL_EOD!AI91+BRPL_EOD!AJ91</f>
        <v>9.4600000000000009</v>
      </c>
      <c r="J91">
        <f>BYPL_EOD!AI91+BYPL_EOD!AJ91</f>
        <v>5.38</v>
      </c>
      <c r="K91">
        <f>MES_EOD!AI91+MES_EOD!AJ91</f>
        <v>2.0299999999999998</v>
      </c>
      <c r="L91">
        <f>NDMC_EOD!AI91+NDMC_EOD!AJ91</f>
        <v>10.14</v>
      </c>
      <c r="M91">
        <f>TPDDL_EOD!AI91+TPDDL_EOD!AJ91</f>
        <v>7</v>
      </c>
      <c r="N91">
        <f t="shared" si="6"/>
        <v>34.010000000000005</v>
      </c>
      <c r="O91" s="154">
        <f t="shared" si="7"/>
        <v>-1.0000000000005116E-2</v>
      </c>
      <c r="P91">
        <v>9.4572184651573057</v>
      </c>
      <c r="Q91">
        <v>5.3784181123199053</v>
      </c>
      <c r="R91">
        <v>2.0294031167303728</v>
      </c>
      <c r="S91">
        <v>10.137018523963539</v>
      </c>
      <c r="T91">
        <v>6.9979417818288727</v>
      </c>
      <c r="U91" s="156">
        <f t="shared" si="8"/>
        <v>33.999999999999993</v>
      </c>
      <c r="V91" s="154">
        <f t="shared" si="9"/>
        <v>0</v>
      </c>
    </row>
    <row r="92" spans="1:22">
      <c r="A92" t="s">
        <v>134</v>
      </c>
      <c r="B92">
        <f>PPCL!D92</f>
        <v>200</v>
      </c>
      <c r="C92">
        <f>PPCL!E92</f>
        <v>0</v>
      </c>
      <c r="D92">
        <f>PPCL!O92</f>
        <v>34</v>
      </c>
      <c r="E92">
        <f>PPCL!P92</f>
        <v>0</v>
      </c>
      <c r="F92">
        <f t="shared" si="10"/>
        <v>200</v>
      </c>
      <c r="G92">
        <f t="shared" si="11"/>
        <v>34</v>
      </c>
      <c r="H92" s="154"/>
      <c r="I92">
        <f>BRPL_EOD!AI92+BRPL_EOD!AJ92</f>
        <v>9.4600000000000009</v>
      </c>
      <c r="J92">
        <f>BYPL_EOD!AI92+BYPL_EOD!AJ92</f>
        <v>5.38</v>
      </c>
      <c r="K92">
        <f>MES_EOD!AI92+MES_EOD!AJ92</f>
        <v>2.0299999999999998</v>
      </c>
      <c r="L92">
        <f>NDMC_EOD!AI92+NDMC_EOD!AJ92</f>
        <v>10.14</v>
      </c>
      <c r="M92">
        <f>TPDDL_EOD!AI92+TPDDL_EOD!AJ92</f>
        <v>7</v>
      </c>
      <c r="N92">
        <f t="shared" si="6"/>
        <v>34.010000000000005</v>
      </c>
      <c r="O92" s="154">
        <f t="shared" si="7"/>
        <v>-1.0000000000005116E-2</v>
      </c>
      <c r="P92">
        <v>9.4572184651573057</v>
      </c>
      <c r="Q92">
        <v>5.3784181123199053</v>
      </c>
      <c r="R92">
        <v>2.0294031167303728</v>
      </c>
      <c r="S92">
        <v>10.137018523963539</v>
      </c>
      <c r="T92">
        <v>6.9979417818288727</v>
      </c>
      <c r="U92" s="156">
        <f t="shared" si="8"/>
        <v>33.999999999999993</v>
      </c>
      <c r="V92" s="154">
        <f t="shared" si="9"/>
        <v>0</v>
      </c>
    </row>
    <row r="93" spans="1:22">
      <c r="A93" t="s">
        <v>135</v>
      </c>
      <c r="B93">
        <f>PPCL!D93</f>
        <v>200</v>
      </c>
      <c r="C93">
        <f>PPCL!E93</f>
        <v>0</v>
      </c>
      <c r="D93">
        <f>PPCL!O93</f>
        <v>34</v>
      </c>
      <c r="E93">
        <f>PPCL!P93</f>
        <v>0</v>
      </c>
      <c r="F93">
        <f t="shared" si="10"/>
        <v>200</v>
      </c>
      <c r="G93">
        <f t="shared" si="11"/>
        <v>34</v>
      </c>
      <c r="H93" s="154"/>
      <c r="I93">
        <f>BRPL_EOD!AI93+BRPL_EOD!AJ93</f>
        <v>9.4600000000000009</v>
      </c>
      <c r="J93">
        <f>BYPL_EOD!AI93+BYPL_EOD!AJ93</f>
        <v>5.38</v>
      </c>
      <c r="K93">
        <f>MES_EOD!AI93+MES_EOD!AJ93</f>
        <v>2.0299999999999998</v>
      </c>
      <c r="L93">
        <f>NDMC_EOD!AI93+NDMC_EOD!AJ93</f>
        <v>10.14</v>
      </c>
      <c r="M93">
        <f>TPDDL_EOD!AI93+TPDDL_EOD!AJ93</f>
        <v>7</v>
      </c>
      <c r="N93">
        <f t="shared" si="6"/>
        <v>34.010000000000005</v>
      </c>
      <c r="O93" s="154">
        <f t="shared" si="7"/>
        <v>-1.0000000000005116E-2</v>
      </c>
      <c r="P93">
        <v>9.4572184651573057</v>
      </c>
      <c r="Q93">
        <v>5.3784181123199053</v>
      </c>
      <c r="R93">
        <v>2.0294031167303728</v>
      </c>
      <c r="S93">
        <v>10.137018523963539</v>
      </c>
      <c r="T93">
        <v>6.9979417818288727</v>
      </c>
      <c r="U93" s="156">
        <f t="shared" si="8"/>
        <v>33.999999999999993</v>
      </c>
      <c r="V93" s="154">
        <f t="shared" si="9"/>
        <v>0</v>
      </c>
    </row>
    <row r="94" spans="1:22">
      <c r="A94" t="s">
        <v>136</v>
      </c>
      <c r="B94">
        <f>PPCL!D94</f>
        <v>200</v>
      </c>
      <c r="C94">
        <f>PPCL!E94</f>
        <v>0</v>
      </c>
      <c r="D94">
        <f>PPCL!O94</f>
        <v>34</v>
      </c>
      <c r="E94">
        <f>PPCL!P94</f>
        <v>0</v>
      </c>
      <c r="F94">
        <f t="shared" si="10"/>
        <v>200</v>
      </c>
      <c r="G94">
        <f t="shared" si="11"/>
        <v>34</v>
      </c>
      <c r="H94" s="154"/>
      <c r="I94">
        <f>BRPL_EOD!AI94+BRPL_EOD!AJ94</f>
        <v>9.4600000000000009</v>
      </c>
      <c r="J94">
        <f>BYPL_EOD!AI94+BYPL_EOD!AJ94</f>
        <v>5.38</v>
      </c>
      <c r="K94">
        <f>MES_EOD!AI94+MES_EOD!AJ94</f>
        <v>2.0299999999999998</v>
      </c>
      <c r="L94">
        <f>NDMC_EOD!AI94+NDMC_EOD!AJ94</f>
        <v>10.14</v>
      </c>
      <c r="M94">
        <f>TPDDL_EOD!AI94+TPDDL_EOD!AJ94</f>
        <v>7</v>
      </c>
      <c r="N94">
        <f t="shared" si="6"/>
        <v>34.010000000000005</v>
      </c>
      <c r="O94" s="154">
        <f t="shared" si="7"/>
        <v>-1.0000000000005116E-2</v>
      </c>
      <c r="P94">
        <v>9.4572184651573057</v>
      </c>
      <c r="Q94">
        <v>5.3784181123199053</v>
      </c>
      <c r="R94">
        <v>2.0294031167303728</v>
      </c>
      <c r="S94">
        <v>10.137018523963539</v>
      </c>
      <c r="T94">
        <v>6.9979417818288727</v>
      </c>
      <c r="U94" s="156">
        <f t="shared" si="8"/>
        <v>33.999999999999993</v>
      </c>
      <c r="V94" s="154">
        <f t="shared" si="9"/>
        <v>0</v>
      </c>
    </row>
    <row r="95" spans="1:22">
      <c r="A95" t="s">
        <v>137</v>
      </c>
      <c r="B95">
        <f>PPCL!D95</f>
        <v>200</v>
      </c>
      <c r="C95">
        <f>PPCL!E95</f>
        <v>0</v>
      </c>
      <c r="D95">
        <f>PPCL!O95</f>
        <v>34</v>
      </c>
      <c r="E95">
        <f>PPCL!P95</f>
        <v>0</v>
      </c>
      <c r="F95">
        <f t="shared" si="10"/>
        <v>200</v>
      </c>
      <c r="G95">
        <f t="shared" si="11"/>
        <v>34</v>
      </c>
      <c r="H95" s="154"/>
      <c r="I95">
        <f>BRPL_EOD!AI95+BRPL_EOD!AJ95</f>
        <v>9.4600000000000009</v>
      </c>
      <c r="J95">
        <f>BYPL_EOD!AI95+BYPL_EOD!AJ95</f>
        <v>5.38</v>
      </c>
      <c r="K95">
        <f>MES_EOD!AI95+MES_EOD!AJ95</f>
        <v>2.0299999999999998</v>
      </c>
      <c r="L95">
        <f>NDMC_EOD!AI95+NDMC_EOD!AJ95</f>
        <v>10.14</v>
      </c>
      <c r="M95">
        <f>TPDDL_EOD!AI95+TPDDL_EOD!AJ95</f>
        <v>7</v>
      </c>
      <c r="N95">
        <f t="shared" si="6"/>
        <v>34.010000000000005</v>
      </c>
      <c r="O95" s="154">
        <f t="shared" si="7"/>
        <v>-1.0000000000005116E-2</v>
      </c>
      <c r="P95">
        <v>9.4572184651573057</v>
      </c>
      <c r="Q95">
        <v>5.3784181123199053</v>
      </c>
      <c r="R95">
        <v>2.0294031167303728</v>
      </c>
      <c r="S95">
        <v>10.137018523963539</v>
      </c>
      <c r="T95">
        <v>6.9979417818288727</v>
      </c>
      <c r="U95" s="156">
        <f t="shared" si="8"/>
        <v>33.999999999999993</v>
      </c>
      <c r="V95" s="154">
        <f t="shared" si="9"/>
        <v>0</v>
      </c>
    </row>
    <row r="96" spans="1:22">
      <c r="A96" t="s">
        <v>138</v>
      </c>
      <c r="B96">
        <f>PPCL!D96</f>
        <v>200</v>
      </c>
      <c r="C96">
        <f>PPCL!E96</f>
        <v>0</v>
      </c>
      <c r="D96">
        <f>PPCL!O96</f>
        <v>34</v>
      </c>
      <c r="E96">
        <f>PPCL!P96</f>
        <v>0</v>
      </c>
      <c r="F96">
        <f t="shared" si="10"/>
        <v>200</v>
      </c>
      <c r="G96">
        <f t="shared" si="11"/>
        <v>34</v>
      </c>
      <c r="H96" s="154"/>
      <c r="I96">
        <f>BRPL_EOD!AI96+BRPL_EOD!AJ96</f>
        <v>9.4600000000000009</v>
      </c>
      <c r="J96">
        <f>BYPL_EOD!AI96+BYPL_EOD!AJ96</f>
        <v>5.38</v>
      </c>
      <c r="K96">
        <f>MES_EOD!AI96+MES_EOD!AJ96</f>
        <v>2.0299999999999998</v>
      </c>
      <c r="L96">
        <f>NDMC_EOD!AI96+NDMC_EOD!AJ96</f>
        <v>10.14</v>
      </c>
      <c r="M96">
        <f>TPDDL_EOD!AI96+TPDDL_EOD!AJ96</f>
        <v>7</v>
      </c>
      <c r="N96">
        <f t="shared" si="6"/>
        <v>34.010000000000005</v>
      </c>
      <c r="O96" s="154">
        <f t="shared" si="7"/>
        <v>-1.0000000000005116E-2</v>
      </c>
      <c r="P96">
        <v>9.4572184651573057</v>
      </c>
      <c r="Q96">
        <v>5.3784181123199053</v>
      </c>
      <c r="R96">
        <v>2.0294031167303728</v>
      </c>
      <c r="S96">
        <v>10.137018523963539</v>
      </c>
      <c r="T96">
        <v>6.9979417818288727</v>
      </c>
      <c r="U96" s="156">
        <f t="shared" si="8"/>
        <v>33.999999999999993</v>
      </c>
      <c r="V96" s="154">
        <f t="shared" si="9"/>
        <v>0</v>
      </c>
    </row>
    <row r="97" spans="1:22">
      <c r="A97" t="s">
        <v>139</v>
      </c>
      <c r="B97">
        <f>PPCL!D97</f>
        <v>200</v>
      </c>
      <c r="C97">
        <f>PPCL!E97</f>
        <v>0</v>
      </c>
      <c r="D97">
        <f>PPCL!O97</f>
        <v>34</v>
      </c>
      <c r="E97">
        <f>PPCL!P97</f>
        <v>0</v>
      </c>
      <c r="F97">
        <f t="shared" si="10"/>
        <v>200</v>
      </c>
      <c r="G97">
        <f t="shared" si="11"/>
        <v>34</v>
      </c>
      <c r="H97" s="154"/>
      <c r="I97">
        <f>BRPL_EOD!AI97+BRPL_EOD!AJ97</f>
        <v>9.4600000000000009</v>
      </c>
      <c r="J97">
        <f>BYPL_EOD!AI97+BYPL_EOD!AJ97</f>
        <v>5.38</v>
      </c>
      <c r="K97">
        <f>MES_EOD!AI97+MES_EOD!AJ97</f>
        <v>2.0299999999999998</v>
      </c>
      <c r="L97">
        <f>NDMC_EOD!AI97+NDMC_EOD!AJ97</f>
        <v>10.14</v>
      </c>
      <c r="M97">
        <f>TPDDL_EOD!AI97+TPDDL_EOD!AJ97</f>
        <v>7</v>
      </c>
      <c r="N97">
        <f t="shared" si="6"/>
        <v>34.010000000000005</v>
      </c>
      <c r="O97" s="154">
        <f t="shared" si="7"/>
        <v>-1.0000000000005116E-2</v>
      </c>
      <c r="P97">
        <v>9.4572184651573057</v>
      </c>
      <c r="Q97">
        <v>5.3784181123199053</v>
      </c>
      <c r="R97">
        <v>2.0294031167303728</v>
      </c>
      <c r="S97">
        <v>10.137018523963539</v>
      </c>
      <c r="T97">
        <v>6.9979417818288727</v>
      </c>
      <c r="U97" s="156">
        <f t="shared" si="8"/>
        <v>33.999999999999993</v>
      </c>
      <c r="V97" s="154">
        <f t="shared" si="9"/>
        <v>0</v>
      </c>
    </row>
    <row r="98" spans="1:22">
      <c r="A98" t="s">
        <v>140</v>
      </c>
      <c r="B98">
        <f>PPCL!D98</f>
        <v>200</v>
      </c>
      <c r="C98">
        <f>PPCL!E98</f>
        <v>0</v>
      </c>
      <c r="D98">
        <f>PPCL!O98</f>
        <v>34</v>
      </c>
      <c r="E98">
        <f>PPCL!P98</f>
        <v>0</v>
      </c>
      <c r="F98">
        <f t="shared" si="10"/>
        <v>200</v>
      </c>
      <c r="G98">
        <f t="shared" si="11"/>
        <v>34</v>
      </c>
      <c r="H98" s="154"/>
      <c r="I98">
        <f>BRPL_EOD!AI98+BRPL_EOD!AJ98</f>
        <v>9.4600000000000009</v>
      </c>
      <c r="J98">
        <f>BYPL_EOD!AI98+BYPL_EOD!AJ98</f>
        <v>5.38</v>
      </c>
      <c r="K98">
        <f>MES_EOD!AI98+MES_EOD!AJ98</f>
        <v>2.0299999999999998</v>
      </c>
      <c r="L98">
        <f>NDMC_EOD!AI98+NDMC_EOD!AJ98</f>
        <v>10.14</v>
      </c>
      <c r="M98">
        <f>TPDDL_EOD!AI98+TPDDL_EOD!AJ98</f>
        <v>7</v>
      </c>
      <c r="N98">
        <f t="shared" si="6"/>
        <v>34.010000000000005</v>
      </c>
      <c r="O98" s="154">
        <f t="shared" si="7"/>
        <v>-1.0000000000005116E-2</v>
      </c>
      <c r="P98">
        <v>9.4572184651573057</v>
      </c>
      <c r="Q98">
        <v>5.3784181123199053</v>
      </c>
      <c r="R98">
        <v>2.0294031167303728</v>
      </c>
      <c r="S98">
        <v>10.137018523963539</v>
      </c>
      <c r="T98">
        <v>6.9979417818288727</v>
      </c>
      <c r="U98" s="156">
        <f t="shared" si="8"/>
        <v>33.999999999999993</v>
      </c>
      <c r="V98" s="154">
        <f t="shared" si="9"/>
        <v>0</v>
      </c>
    </row>
    <row r="99" spans="1:22">
      <c r="A99" s="156" t="s">
        <v>349</v>
      </c>
      <c r="B99" s="156">
        <f>SUM(B3:B98)/4000</f>
        <v>4.8</v>
      </c>
      <c r="C99" s="156">
        <f t="shared" ref="C99:U99" si="12">SUM(C3:C98)/4000</f>
        <v>0</v>
      </c>
      <c r="D99" s="156">
        <f t="shared" si="12"/>
        <v>0.77575000000000005</v>
      </c>
      <c r="E99" s="156">
        <f t="shared" si="12"/>
        <v>0</v>
      </c>
      <c r="F99" s="156">
        <f t="shared" si="12"/>
        <v>4.8</v>
      </c>
      <c r="G99" s="156">
        <f t="shared" si="12"/>
        <v>0.77575000000000005</v>
      </c>
      <c r="H99" s="156"/>
      <c r="I99" s="156">
        <f t="shared" si="12"/>
        <v>0.15394750000000021</v>
      </c>
      <c r="J99" s="156">
        <f t="shared" si="12"/>
        <v>0.23562000000000008</v>
      </c>
      <c r="K99" s="156">
        <f t="shared" si="12"/>
        <v>2.4247500000000009E-2</v>
      </c>
      <c r="L99" s="156">
        <f t="shared" si="12"/>
        <v>0.21361749999999993</v>
      </c>
      <c r="M99" s="156">
        <f t="shared" si="12"/>
        <v>0.14884749999999999</v>
      </c>
      <c r="N99" s="156">
        <f t="shared" si="12"/>
        <v>0.77628000000000041</v>
      </c>
      <c r="O99" s="156">
        <f t="shared" si="12"/>
        <v>-5.3000000000002242E-4</v>
      </c>
      <c r="P99" s="156">
        <f t="shared" si="12"/>
        <v>0.15387371008531897</v>
      </c>
      <c r="Q99" s="156">
        <f t="shared" si="12"/>
        <v>0.23536860793873415</v>
      </c>
      <c r="R99" s="156">
        <f t="shared" si="12"/>
        <v>2.4247031040915305E-2</v>
      </c>
      <c r="S99" s="156">
        <f t="shared" si="12"/>
        <v>0.21349725204168699</v>
      </c>
      <c r="T99" s="156">
        <f t="shared" si="12"/>
        <v>0.14876339889334475</v>
      </c>
      <c r="U99" s="156">
        <f t="shared" si="12"/>
        <v>0.77575000000000005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abSelected="1" topLeftCell="C85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  <c r="X1" s="157"/>
    </row>
    <row r="2" spans="1:24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34.6</v>
      </c>
      <c r="E3">
        <f>GT!N3</f>
        <v>0</v>
      </c>
      <c r="F3">
        <f>B3+C3</f>
        <v>84</v>
      </c>
      <c r="G3">
        <f>D3+E3-X3</f>
        <v>34.6</v>
      </c>
      <c r="H3" s="154"/>
      <c r="I3">
        <f>BRPL_EOD!AC3+BRPL_EOD!AD3</f>
        <v>9</v>
      </c>
      <c r="J3">
        <f>BYPL_EOD!AC3+BYPL_EOD!AD3</f>
        <v>7</v>
      </c>
      <c r="K3">
        <f>MES_EOD!AC3+MES_EOD!AD3</f>
        <v>0</v>
      </c>
      <c r="L3">
        <f>NDMC_EOD!AC3+NDMC_EOD!AD3</f>
        <v>2.0699999999999998</v>
      </c>
      <c r="M3">
        <f>TPDDL_EOD!AC3+TPDDL_EOD!AD3</f>
        <v>15</v>
      </c>
      <c r="N3">
        <f t="shared" ref="N3:N66" si="0">SUM(I3:M3)</f>
        <v>33.07</v>
      </c>
      <c r="O3" s="154">
        <f t="shared" ref="O3:O66" si="1">G3-N3</f>
        <v>1.5300000000000011</v>
      </c>
      <c r="P3">
        <v>9.416389476867252</v>
      </c>
      <c r="Q3">
        <v>7.3238584820078625</v>
      </c>
      <c r="R3">
        <v>0</v>
      </c>
      <c r="S3">
        <v>2.1657695796794676</v>
      </c>
      <c r="T3">
        <v>15.693982461445419</v>
      </c>
      <c r="U3" s="156">
        <f t="shared" ref="U3:U66" si="2">SUM(P3:T3)</f>
        <v>34.6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34.6</v>
      </c>
      <c r="E4">
        <f>GT!N4</f>
        <v>0</v>
      </c>
      <c r="F4">
        <f t="shared" ref="F4:F67" si="4">B4+C4</f>
        <v>84</v>
      </c>
      <c r="G4">
        <f t="shared" ref="G4:G67" si="5">D4+E4-X4</f>
        <v>34.6</v>
      </c>
      <c r="H4" s="154"/>
      <c r="I4">
        <f>BRPL_EOD!AC4+BRPL_EOD!AD4</f>
        <v>9</v>
      </c>
      <c r="J4">
        <f>BYPL_EOD!AC4+BYPL_EOD!AD4</f>
        <v>7</v>
      </c>
      <c r="K4">
        <f>MES_EOD!AC4+MES_EOD!AD4</f>
        <v>0</v>
      </c>
      <c r="L4">
        <f>NDMC_EOD!AC4+NDMC_EOD!AD4</f>
        <v>2.0699999999999998</v>
      </c>
      <c r="M4">
        <f>TPDDL_EOD!AC4+TPDDL_EOD!AD4</f>
        <v>15</v>
      </c>
      <c r="N4">
        <f t="shared" si="0"/>
        <v>33.07</v>
      </c>
      <c r="O4" s="154">
        <f t="shared" si="1"/>
        <v>1.5300000000000011</v>
      </c>
      <c r="P4">
        <v>9.416389476867252</v>
      </c>
      <c r="Q4">
        <v>7.3238584820078625</v>
      </c>
      <c r="R4">
        <v>0</v>
      </c>
      <c r="S4">
        <v>2.1657695796794676</v>
      </c>
      <c r="T4">
        <v>15.693982461445419</v>
      </c>
      <c r="U4" s="156">
        <f t="shared" si="2"/>
        <v>34.6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34.6</v>
      </c>
      <c r="E5">
        <f>GT!N5</f>
        <v>0</v>
      </c>
      <c r="F5">
        <f t="shared" si="4"/>
        <v>84</v>
      </c>
      <c r="G5">
        <f t="shared" si="5"/>
        <v>34.6</v>
      </c>
      <c r="H5" s="154"/>
      <c r="I5">
        <f>BRPL_EOD!AC5+BRPL_EOD!AD5</f>
        <v>9</v>
      </c>
      <c r="J5">
        <f>BYPL_EOD!AC5+BYPL_EOD!AD5</f>
        <v>7</v>
      </c>
      <c r="K5">
        <f>MES_EOD!AC5+MES_EOD!AD5</f>
        <v>0</v>
      </c>
      <c r="L5">
        <f>NDMC_EOD!AC5+NDMC_EOD!AD5</f>
        <v>2.0699999999999998</v>
      </c>
      <c r="M5">
        <f>TPDDL_EOD!AC5+TPDDL_EOD!AD5</f>
        <v>15</v>
      </c>
      <c r="N5">
        <f t="shared" si="0"/>
        <v>33.07</v>
      </c>
      <c r="O5" s="154">
        <f t="shared" si="1"/>
        <v>1.5300000000000011</v>
      </c>
      <c r="P5">
        <v>9.416389476867252</v>
      </c>
      <c r="Q5">
        <v>7.3238584820078625</v>
      </c>
      <c r="R5">
        <v>0</v>
      </c>
      <c r="S5">
        <v>2.1657695796794676</v>
      </c>
      <c r="T5">
        <v>15.693982461445419</v>
      </c>
      <c r="U5" s="156">
        <f t="shared" si="2"/>
        <v>34.6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34.6</v>
      </c>
      <c r="E6">
        <f>GT!N6</f>
        <v>0</v>
      </c>
      <c r="F6">
        <f t="shared" si="4"/>
        <v>84</v>
      </c>
      <c r="G6">
        <f t="shared" si="5"/>
        <v>34.6</v>
      </c>
      <c r="H6" s="154"/>
      <c r="I6">
        <f>BRPL_EOD!AC6+BRPL_EOD!AD6</f>
        <v>9</v>
      </c>
      <c r="J6">
        <f>BYPL_EOD!AC6+BYPL_EOD!AD6</f>
        <v>7</v>
      </c>
      <c r="K6">
        <f>MES_EOD!AC6+MES_EOD!AD6</f>
        <v>0</v>
      </c>
      <c r="L6">
        <f>NDMC_EOD!AC6+NDMC_EOD!AD6</f>
        <v>2.0699999999999998</v>
      </c>
      <c r="M6">
        <f>TPDDL_EOD!AC6+TPDDL_EOD!AD6</f>
        <v>15</v>
      </c>
      <c r="N6">
        <f t="shared" si="0"/>
        <v>33.07</v>
      </c>
      <c r="O6" s="154">
        <f t="shared" si="1"/>
        <v>1.5300000000000011</v>
      </c>
      <c r="P6">
        <v>9.416389476867252</v>
      </c>
      <c r="Q6">
        <v>7.3238584820078625</v>
      </c>
      <c r="R6">
        <v>0</v>
      </c>
      <c r="S6">
        <v>2.1657695796794676</v>
      </c>
      <c r="T6">
        <v>15.693982461445419</v>
      </c>
      <c r="U6" s="156">
        <f t="shared" si="2"/>
        <v>34.6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33.6</v>
      </c>
      <c r="E7">
        <f>GT!N7</f>
        <v>0</v>
      </c>
      <c r="F7">
        <f t="shared" si="4"/>
        <v>84</v>
      </c>
      <c r="G7">
        <f t="shared" si="5"/>
        <v>33.6</v>
      </c>
      <c r="H7" s="154"/>
      <c r="I7">
        <f>BRPL_EOD!AC7+BRPL_EOD!AD7</f>
        <v>5.79</v>
      </c>
      <c r="J7">
        <f>BYPL_EOD!AC7+BYPL_EOD!AD7</f>
        <v>15.19</v>
      </c>
      <c r="K7">
        <f>MES_EOD!AC7+MES_EOD!AD7</f>
        <v>0</v>
      </c>
      <c r="L7">
        <f>NDMC_EOD!AC7+NDMC_EOD!AD7</f>
        <v>1.5</v>
      </c>
      <c r="M7">
        <f>TPDDL_EOD!AC7+TPDDL_EOD!AD7</f>
        <v>10.85</v>
      </c>
      <c r="N7">
        <f t="shared" si="0"/>
        <v>33.33</v>
      </c>
      <c r="O7" s="154">
        <f t="shared" si="1"/>
        <v>0.27000000000000313</v>
      </c>
      <c r="P7">
        <v>5.8369036903690379</v>
      </c>
      <c r="Q7">
        <v>15.313051305130514</v>
      </c>
      <c r="R7">
        <v>0</v>
      </c>
      <c r="S7">
        <v>1.5121512151215124</v>
      </c>
      <c r="T7">
        <v>10.937893789378938</v>
      </c>
      <c r="U7" s="156">
        <f t="shared" si="2"/>
        <v>33.6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33.6</v>
      </c>
      <c r="E8">
        <f>GT!N8</f>
        <v>0</v>
      </c>
      <c r="F8">
        <f t="shared" si="4"/>
        <v>84</v>
      </c>
      <c r="G8">
        <f t="shared" si="5"/>
        <v>33.6</v>
      </c>
      <c r="H8" s="154"/>
      <c r="I8">
        <f>BRPL_EOD!AC8+BRPL_EOD!AD8</f>
        <v>5.79</v>
      </c>
      <c r="J8">
        <f>BYPL_EOD!AC8+BYPL_EOD!AD8</f>
        <v>15.19</v>
      </c>
      <c r="K8">
        <f>MES_EOD!AC8+MES_EOD!AD8</f>
        <v>0</v>
      </c>
      <c r="L8">
        <f>NDMC_EOD!AC8+NDMC_EOD!AD8</f>
        <v>1.5</v>
      </c>
      <c r="M8">
        <f>TPDDL_EOD!AC8+TPDDL_EOD!AD8</f>
        <v>10.85</v>
      </c>
      <c r="N8">
        <f t="shared" si="0"/>
        <v>33.33</v>
      </c>
      <c r="O8" s="154">
        <f t="shared" si="1"/>
        <v>0.27000000000000313</v>
      </c>
      <c r="P8">
        <v>5.8369036903690379</v>
      </c>
      <c r="Q8">
        <v>15.313051305130514</v>
      </c>
      <c r="R8">
        <v>0</v>
      </c>
      <c r="S8">
        <v>1.5121512151215124</v>
      </c>
      <c r="T8">
        <v>10.937893789378938</v>
      </c>
      <c r="U8" s="156">
        <f t="shared" si="2"/>
        <v>33.6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33.6</v>
      </c>
      <c r="E9">
        <f>GT!N9</f>
        <v>0</v>
      </c>
      <c r="F9">
        <f t="shared" si="4"/>
        <v>84</v>
      </c>
      <c r="G9">
        <f t="shared" si="5"/>
        <v>33.6</v>
      </c>
      <c r="H9" s="154"/>
      <c r="I9">
        <f>BRPL_EOD!AC9+BRPL_EOD!AD9</f>
        <v>5.79</v>
      </c>
      <c r="J9">
        <f>BYPL_EOD!AC9+BYPL_EOD!AD9</f>
        <v>15.19</v>
      </c>
      <c r="K9">
        <f>MES_EOD!AC9+MES_EOD!AD9</f>
        <v>0</v>
      </c>
      <c r="L9">
        <f>NDMC_EOD!AC9+NDMC_EOD!AD9</f>
        <v>1.5</v>
      </c>
      <c r="M9">
        <f>TPDDL_EOD!AC9+TPDDL_EOD!AD9</f>
        <v>10.85</v>
      </c>
      <c r="N9">
        <f t="shared" si="0"/>
        <v>33.33</v>
      </c>
      <c r="O9" s="154">
        <f t="shared" si="1"/>
        <v>0.27000000000000313</v>
      </c>
      <c r="P9">
        <v>5.8369036903690379</v>
      </c>
      <c r="Q9">
        <v>15.313051305130514</v>
      </c>
      <c r="R9">
        <v>0</v>
      </c>
      <c r="S9">
        <v>1.5121512151215124</v>
      </c>
      <c r="T9">
        <v>10.937893789378938</v>
      </c>
      <c r="U9" s="156">
        <f t="shared" si="2"/>
        <v>33.6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33.6</v>
      </c>
      <c r="E10">
        <f>GT!N10</f>
        <v>0</v>
      </c>
      <c r="F10">
        <f t="shared" si="4"/>
        <v>84</v>
      </c>
      <c r="G10">
        <f t="shared" si="5"/>
        <v>33.6</v>
      </c>
      <c r="H10" s="154"/>
      <c r="I10">
        <f>BRPL_EOD!AC10+BRPL_EOD!AD10</f>
        <v>5.79</v>
      </c>
      <c r="J10">
        <f>BYPL_EOD!AC10+BYPL_EOD!AD10</f>
        <v>15.19</v>
      </c>
      <c r="K10">
        <f>MES_EOD!AC10+MES_EOD!AD10</f>
        <v>0</v>
      </c>
      <c r="L10">
        <f>NDMC_EOD!AC10+NDMC_EOD!AD10</f>
        <v>1.5</v>
      </c>
      <c r="M10">
        <f>TPDDL_EOD!AC10+TPDDL_EOD!AD10</f>
        <v>10.85</v>
      </c>
      <c r="N10">
        <f t="shared" si="0"/>
        <v>33.33</v>
      </c>
      <c r="O10" s="154">
        <f t="shared" si="1"/>
        <v>0.27000000000000313</v>
      </c>
      <c r="P10">
        <v>5.8369036903690379</v>
      </c>
      <c r="Q10">
        <v>15.313051305130514</v>
      </c>
      <c r="R10">
        <v>0</v>
      </c>
      <c r="S10">
        <v>1.5121512151215124</v>
      </c>
      <c r="T10">
        <v>10.937893789378938</v>
      </c>
      <c r="U10" s="156">
        <f t="shared" si="2"/>
        <v>33.6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33.6</v>
      </c>
      <c r="E11">
        <f>GT!N11</f>
        <v>0</v>
      </c>
      <c r="F11">
        <f t="shared" si="4"/>
        <v>84</v>
      </c>
      <c r="G11">
        <f t="shared" si="5"/>
        <v>33.6</v>
      </c>
      <c r="H11" s="154"/>
      <c r="I11">
        <f>BRPL_EOD!AC11+BRPL_EOD!AD11</f>
        <v>5.62</v>
      </c>
      <c r="J11">
        <f>BYPL_EOD!AC11+BYPL_EOD!AD11</f>
        <v>14.74</v>
      </c>
      <c r="K11">
        <f>MES_EOD!AC11+MES_EOD!AD11</f>
        <v>0</v>
      </c>
      <c r="L11">
        <f>NDMC_EOD!AC11+NDMC_EOD!AD11</f>
        <v>1.45</v>
      </c>
      <c r="M11">
        <f>TPDDL_EOD!AC11+TPDDL_EOD!AD11</f>
        <v>10.53</v>
      </c>
      <c r="N11">
        <f t="shared" si="0"/>
        <v>32.339999999999996</v>
      </c>
      <c r="O11" s="154">
        <f t="shared" si="1"/>
        <v>1.2600000000000051</v>
      </c>
      <c r="P11">
        <v>5.83896103896104</v>
      </c>
      <c r="Q11">
        <v>15.314285714285717</v>
      </c>
      <c r="R11">
        <v>0</v>
      </c>
      <c r="S11">
        <v>1.5064935064935068</v>
      </c>
      <c r="T11">
        <v>10.940259740259741</v>
      </c>
      <c r="U11" s="156">
        <f t="shared" si="2"/>
        <v>33.6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33.6</v>
      </c>
      <c r="E12">
        <f>GT!N12</f>
        <v>0</v>
      </c>
      <c r="F12">
        <f t="shared" si="4"/>
        <v>84</v>
      </c>
      <c r="G12">
        <f t="shared" si="5"/>
        <v>33.6</v>
      </c>
      <c r="H12" s="154"/>
      <c r="I12">
        <f>BRPL_EOD!AC12+BRPL_EOD!AD12</f>
        <v>5.62</v>
      </c>
      <c r="J12">
        <f>BYPL_EOD!AC12+BYPL_EOD!AD12</f>
        <v>14.74</v>
      </c>
      <c r="K12">
        <f>MES_EOD!AC12+MES_EOD!AD12</f>
        <v>0</v>
      </c>
      <c r="L12">
        <f>NDMC_EOD!AC12+NDMC_EOD!AD12</f>
        <v>1.45</v>
      </c>
      <c r="M12">
        <f>TPDDL_EOD!AC12+TPDDL_EOD!AD12</f>
        <v>10.53</v>
      </c>
      <c r="N12">
        <f t="shared" si="0"/>
        <v>32.339999999999996</v>
      </c>
      <c r="O12" s="154">
        <f t="shared" si="1"/>
        <v>1.2600000000000051</v>
      </c>
      <c r="P12">
        <v>5.83896103896104</v>
      </c>
      <c r="Q12">
        <v>15.314285714285717</v>
      </c>
      <c r="R12">
        <v>0</v>
      </c>
      <c r="S12">
        <v>1.5064935064935068</v>
      </c>
      <c r="T12">
        <v>10.940259740259741</v>
      </c>
      <c r="U12" s="156">
        <f t="shared" si="2"/>
        <v>33.6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33.6</v>
      </c>
      <c r="E13">
        <f>GT!N13</f>
        <v>0</v>
      </c>
      <c r="F13">
        <f t="shared" si="4"/>
        <v>84</v>
      </c>
      <c r="G13">
        <f t="shared" si="5"/>
        <v>33.6</v>
      </c>
      <c r="H13" s="154"/>
      <c r="I13">
        <f>BRPL_EOD!AC13+BRPL_EOD!AD13</f>
        <v>5.62</v>
      </c>
      <c r="J13">
        <f>BYPL_EOD!AC13+BYPL_EOD!AD13</f>
        <v>14.74</v>
      </c>
      <c r="K13">
        <f>MES_EOD!AC13+MES_EOD!AD13</f>
        <v>0</v>
      </c>
      <c r="L13">
        <f>NDMC_EOD!AC13+NDMC_EOD!AD13</f>
        <v>1.45</v>
      </c>
      <c r="M13">
        <f>TPDDL_EOD!AC13+TPDDL_EOD!AD13</f>
        <v>10.53</v>
      </c>
      <c r="N13">
        <f t="shared" si="0"/>
        <v>32.339999999999996</v>
      </c>
      <c r="O13" s="154">
        <f t="shared" si="1"/>
        <v>1.2600000000000051</v>
      </c>
      <c r="P13">
        <v>5.83896103896104</v>
      </c>
      <c r="Q13">
        <v>15.314285714285717</v>
      </c>
      <c r="R13">
        <v>0</v>
      </c>
      <c r="S13">
        <v>1.5064935064935068</v>
      </c>
      <c r="T13">
        <v>10.940259740259741</v>
      </c>
      <c r="U13" s="156">
        <f t="shared" si="2"/>
        <v>33.6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33.6</v>
      </c>
      <c r="E14">
        <f>GT!N14</f>
        <v>0</v>
      </c>
      <c r="F14">
        <f t="shared" si="4"/>
        <v>84</v>
      </c>
      <c r="G14">
        <f t="shared" si="5"/>
        <v>33.6</v>
      </c>
      <c r="H14" s="154"/>
      <c r="I14">
        <f>BRPL_EOD!AC14+BRPL_EOD!AD14</f>
        <v>5.62</v>
      </c>
      <c r="J14">
        <f>BYPL_EOD!AC14+BYPL_EOD!AD14</f>
        <v>14.74</v>
      </c>
      <c r="K14">
        <f>MES_EOD!AC14+MES_EOD!AD14</f>
        <v>0</v>
      </c>
      <c r="L14">
        <f>NDMC_EOD!AC14+NDMC_EOD!AD14</f>
        <v>1.45</v>
      </c>
      <c r="M14">
        <f>TPDDL_EOD!AC14+TPDDL_EOD!AD14</f>
        <v>10.53</v>
      </c>
      <c r="N14">
        <f t="shared" si="0"/>
        <v>32.339999999999996</v>
      </c>
      <c r="O14" s="154">
        <f t="shared" si="1"/>
        <v>1.2600000000000051</v>
      </c>
      <c r="P14">
        <v>5.83896103896104</v>
      </c>
      <c r="Q14">
        <v>15.314285714285717</v>
      </c>
      <c r="R14">
        <v>0</v>
      </c>
      <c r="S14">
        <v>1.5064935064935068</v>
      </c>
      <c r="T14">
        <v>10.940259740259741</v>
      </c>
      <c r="U14" s="156">
        <f t="shared" si="2"/>
        <v>33.6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32.6</v>
      </c>
      <c r="E15">
        <f>GT!N15</f>
        <v>0</v>
      </c>
      <c r="F15">
        <f t="shared" si="4"/>
        <v>84</v>
      </c>
      <c r="G15">
        <f t="shared" si="5"/>
        <v>32.6</v>
      </c>
      <c r="H15" s="154"/>
      <c r="I15">
        <f>BRPL_EOD!AC15+BRPL_EOD!AD15</f>
        <v>5.62</v>
      </c>
      <c r="J15">
        <f>BYPL_EOD!AC15+BYPL_EOD!AD15</f>
        <v>14.74</v>
      </c>
      <c r="K15">
        <f>MES_EOD!AC15+MES_EOD!AD15</f>
        <v>0</v>
      </c>
      <c r="L15">
        <f>NDMC_EOD!AC15+NDMC_EOD!AD15</f>
        <v>1.45</v>
      </c>
      <c r="M15">
        <f>TPDDL_EOD!AC15+TPDDL_EOD!AD15</f>
        <v>10.53</v>
      </c>
      <c r="N15">
        <f t="shared" si="0"/>
        <v>32.339999999999996</v>
      </c>
      <c r="O15" s="154">
        <f t="shared" si="1"/>
        <v>0.26000000000000512</v>
      </c>
      <c r="P15">
        <v>5.6651824366110093</v>
      </c>
      <c r="Q15">
        <v>14.858503401360547</v>
      </c>
      <c r="R15">
        <v>0</v>
      </c>
      <c r="S15">
        <v>1.461657390228819</v>
      </c>
      <c r="T15">
        <v>10.614656771799631</v>
      </c>
      <c r="U15" s="156">
        <f t="shared" si="2"/>
        <v>32.600000000000009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32.6</v>
      </c>
      <c r="E16">
        <f>GT!N16</f>
        <v>0</v>
      </c>
      <c r="F16">
        <f t="shared" si="4"/>
        <v>84</v>
      </c>
      <c r="G16">
        <f t="shared" si="5"/>
        <v>32.6</v>
      </c>
      <c r="H16" s="154"/>
      <c r="I16">
        <f>BRPL_EOD!AC16+BRPL_EOD!AD16</f>
        <v>5.62</v>
      </c>
      <c r="J16">
        <f>BYPL_EOD!AC16+BYPL_EOD!AD16</f>
        <v>14.74</v>
      </c>
      <c r="K16">
        <f>MES_EOD!AC16+MES_EOD!AD16</f>
        <v>0</v>
      </c>
      <c r="L16">
        <f>NDMC_EOD!AC16+NDMC_EOD!AD16</f>
        <v>1.45</v>
      </c>
      <c r="M16">
        <f>TPDDL_EOD!AC16+TPDDL_EOD!AD16</f>
        <v>10.53</v>
      </c>
      <c r="N16">
        <f t="shared" si="0"/>
        <v>32.339999999999996</v>
      </c>
      <c r="O16" s="154">
        <f t="shared" si="1"/>
        <v>0.26000000000000512</v>
      </c>
      <c r="P16">
        <v>5.6651824366110093</v>
      </c>
      <c r="Q16">
        <v>14.858503401360547</v>
      </c>
      <c r="R16">
        <v>0</v>
      </c>
      <c r="S16">
        <v>1.461657390228819</v>
      </c>
      <c r="T16">
        <v>10.614656771799631</v>
      </c>
      <c r="U16" s="156">
        <f t="shared" si="2"/>
        <v>32.600000000000009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32.6</v>
      </c>
      <c r="E17">
        <f>GT!N17</f>
        <v>0</v>
      </c>
      <c r="F17">
        <f t="shared" si="4"/>
        <v>84</v>
      </c>
      <c r="G17">
        <f t="shared" si="5"/>
        <v>32.6</v>
      </c>
      <c r="H17" s="154"/>
      <c r="I17">
        <f>BRPL_EOD!AC17+BRPL_EOD!AD17</f>
        <v>5.62</v>
      </c>
      <c r="J17">
        <f>BYPL_EOD!AC17+BYPL_EOD!AD17</f>
        <v>14.74</v>
      </c>
      <c r="K17">
        <f>MES_EOD!AC17+MES_EOD!AD17</f>
        <v>0</v>
      </c>
      <c r="L17">
        <f>NDMC_EOD!AC17+NDMC_EOD!AD17</f>
        <v>1.45</v>
      </c>
      <c r="M17">
        <f>TPDDL_EOD!AC17+TPDDL_EOD!AD17</f>
        <v>10.53</v>
      </c>
      <c r="N17">
        <f t="shared" si="0"/>
        <v>32.339999999999996</v>
      </c>
      <c r="O17" s="154">
        <f t="shared" si="1"/>
        <v>0.26000000000000512</v>
      </c>
      <c r="P17">
        <v>5.6651824366110093</v>
      </c>
      <c r="Q17">
        <v>14.858503401360547</v>
      </c>
      <c r="R17">
        <v>0</v>
      </c>
      <c r="S17">
        <v>1.461657390228819</v>
      </c>
      <c r="T17">
        <v>10.614656771799631</v>
      </c>
      <c r="U17" s="156">
        <f t="shared" si="2"/>
        <v>32.600000000000009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32.6</v>
      </c>
      <c r="E18">
        <f>GT!N18</f>
        <v>0</v>
      </c>
      <c r="F18">
        <f t="shared" si="4"/>
        <v>84</v>
      </c>
      <c r="G18">
        <f t="shared" si="5"/>
        <v>32.6</v>
      </c>
      <c r="H18" s="154"/>
      <c r="I18">
        <f>BRPL_EOD!AC18+BRPL_EOD!AD18</f>
        <v>5.62</v>
      </c>
      <c r="J18">
        <f>BYPL_EOD!AC18+BYPL_EOD!AD18</f>
        <v>14.74</v>
      </c>
      <c r="K18">
        <f>MES_EOD!AC18+MES_EOD!AD18</f>
        <v>0</v>
      </c>
      <c r="L18">
        <f>NDMC_EOD!AC18+NDMC_EOD!AD18</f>
        <v>1.45</v>
      </c>
      <c r="M18">
        <f>TPDDL_EOD!AC18+TPDDL_EOD!AD18</f>
        <v>10.53</v>
      </c>
      <c r="N18">
        <f t="shared" si="0"/>
        <v>32.339999999999996</v>
      </c>
      <c r="O18" s="154">
        <f t="shared" si="1"/>
        <v>0.26000000000000512</v>
      </c>
      <c r="P18">
        <v>5.6651824366110093</v>
      </c>
      <c r="Q18">
        <v>14.858503401360547</v>
      </c>
      <c r="R18">
        <v>0</v>
      </c>
      <c r="S18">
        <v>1.461657390228819</v>
      </c>
      <c r="T18">
        <v>10.614656771799631</v>
      </c>
      <c r="U18" s="156">
        <f t="shared" si="2"/>
        <v>32.600000000000009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32.6</v>
      </c>
      <c r="E19">
        <f>GT!N19</f>
        <v>0</v>
      </c>
      <c r="F19">
        <f t="shared" si="4"/>
        <v>84</v>
      </c>
      <c r="G19">
        <f t="shared" si="5"/>
        <v>32.6</v>
      </c>
      <c r="H19" s="154"/>
      <c r="I19">
        <f>BRPL_EOD!AC19+BRPL_EOD!AD19</f>
        <v>5.62</v>
      </c>
      <c r="J19">
        <f>BYPL_EOD!AC19+BYPL_EOD!AD19</f>
        <v>14.74</v>
      </c>
      <c r="K19">
        <f>MES_EOD!AC19+MES_EOD!AD19</f>
        <v>0</v>
      </c>
      <c r="L19">
        <f>NDMC_EOD!AC19+NDMC_EOD!AD19</f>
        <v>1.45</v>
      </c>
      <c r="M19">
        <f>TPDDL_EOD!AC19+TPDDL_EOD!AD19</f>
        <v>10.53</v>
      </c>
      <c r="N19">
        <f t="shared" si="0"/>
        <v>32.339999999999996</v>
      </c>
      <c r="O19" s="154">
        <f t="shared" si="1"/>
        <v>0.26000000000000512</v>
      </c>
      <c r="P19">
        <v>5.6651824366110093</v>
      </c>
      <c r="Q19">
        <v>14.858503401360547</v>
      </c>
      <c r="R19">
        <v>0</v>
      </c>
      <c r="S19">
        <v>1.461657390228819</v>
      </c>
      <c r="T19">
        <v>10.614656771799631</v>
      </c>
      <c r="U19" s="156">
        <f t="shared" si="2"/>
        <v>32.600000000000009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32.6</v>
      </c>
      <c r="E20">
        <f>GT!N20</f>
        <v>0</v>
      </c>
      <c r="F20">
        <f t="shared" si="4"/>
        <v>84</v>
      </c>
      <c r="G20">
        <f t="shared" si="5"/>
        <v>32.6</v>
      </c>
      <c r="H20" s="154"/>
      <c r="I20">
        <f>BRPL_EOD!AC20+BRPL_EOD!AD20</f>
        <v>5.62</v>
      </c>
      <c r="J20">
        <f>BYPL_EOD!AC20+BYPL_EOD!AD20</f>
        <v>14.74</v>
      </c>
      <c r="K20">
        <f>MES_EOD!AC20+MES_EOD!AD20</f>
        <v>0</v>
      </c>
      <c r="L20">
        <f>NDMC_EOD!AC20+NDMC_EOD!AD20</f>
        <v>1.45</v>
      </c>
      <c r="M20">
        <f>TPDDL_EOD!AC20+TPDDL_EOD!AD20</f>
        <v>10.53</v>
      </c>
      <c r="N20">
        <f t="shared" si="0"/>
        <v>32.339999999999996</v>
      </c>
      <c r="O20" s="154">
        <f t="shared" si="1"/>
        <v>0.26000000000000512</v>
      </c>
      <c r="P20">
        <v>5.6651824366110093</v>
      </c>
      <c r="Q20">
        <v>14.858503401360547</v>
      </c>
      <c r="R20">
        <v>0</v>
      </c>
      <c r="S20">
        <v>1.461657390228819</v>
      </c>
      <c r="T20">
        <v>10.614656771799631</v>
      </c>
      <c r="U20" s="156">
        <f t="shared" si="2"/>
        <v>32.600000000000009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32.6</v>
      </c>
      <c r="E21">
        <f>GT!N21</f>
        <v>0</v>
      </c>
      <c r="F21">
        <f t="shared" si="4"/>
        <v>84</v>
      </c>
      <c r="G21">
        <f t="shared" si="5"/>
        <v>32.6</v>
      </c>
      <c r="H21" s="154"/>
      <c r="I21">
        <f>BRPL_EOD!AC21+BRPL_EOD!AD21</f>
        <v>5.62</v>
      </c>
      <c r="J21">
        <f>BYPL_EOD!AC21+BYPL_EOD!AD21</f>
        <v>14.74</v>
      </c>
      <c r="K21">
        <f>MES_EOD!AC21+MES_EOD!AD21</f>
        <v>0</v>
      </c>
      <c r="L21">
        <f>NDMC_EOD!AC21+NDMC_EOD!AD21</f>
        <v>1.45</v>
      </c>
      <c r="M21">
        <f>TPDDL_EOD!AC21+TPDDL_EOD!AD21</f>
        <v>10.53</v>
      </c>
      <c r="N21">
        <f t="shared" si="0"/>
        <v>32.339999999999996</v>
      </c>
      <c r="O21" s="154">
        <f t="shared" si="1"/>
        <v>0.26000000000000512</v>
      </c>
      <c r="P21">
        <v>5.6651824366110093</v>
      </c>
      <c r="Q21">
        <v>14.858503401360547</v>
      </c>
      <c r="R21">
        <v>0</v>
      </c>
      <c r="S21">
        <v>1.461657390228819</v>
      </c>
      <c r="T21">
        <v>10.614656771799631</v>
      </c>
      <c r="U21" s="156">
        <f t="shared" si="2"/>
        <v>32.600000000000009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32.6</v>
      </c>
      <c r="E22">
        <f>GT!N22</f>
        <v>0</v>
      </c>
      <c r="F22">
        <f t="shared" si="4"/>
        <v>84</v>
      </c>
      <c r="G22">
        <f t="shared" si="5"/>
        <v>32.6</v>
      </c>
      <c r="H22" s="154"/>
      <c r="I22">
        <f>BRPL_EOD!AC22+BRPL_EOD!AD22</f>
        <v>5.62</v>
      </c>
      <c r="J22">
        <f>BYPL_EOD!AC22+BYPL_EOD!AD22</f>
        <v>14.74</v>
      </c>
      <c r="K22">
        <f>MES_EOD!AC22+MES_EOD!AD22</f>
        <v>0</v>
      </c>
      <c r="L22">
        <f>NDMC_EOD!AC22+NDMC_EOD!AD22</f>
        <v>1.45</v>
      </c>
      <c r="M22">
        <f>TPDDL_EOD!AC22+TPDDL_EOD!AD22</f>
        <v>10.53</v>
      </c>
      <c r="N22">
        <f t="shared" si="0"/>
        <v>32.339999999999996</v>
      </c>
      <c r="O22" s="154">
        <f t="shared" si="1"/>
        <v>0.26000000000000512</v>
      </c>
      <c r="P22">
        <v>5.6651824366110093</v>
      </c>
      <c r="Q22">
        <v>14.858503401360547</v>
      </c>
      <c r="R22">
        <v>0</v>
      </c>
      <c r="S22">
        <v>1.461657390228819</v>
      </c>
      <c r="T22">
        <v>10.614656771799631</v>
      </c>
      <c r="U22" s="156">
        <f t="shared" si="2"/>
        <v>32.600000000000009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32.6</v>
      </c>
      <c r="E23">
        <f>GT!N23</f>
        <v>0</v>
      </c>
      <c r="F23">
        <f t="shared" si="4"/>
        <v>84</v>
      </c>
      <c r="G23">
        <f t="shared" si="5"/>
        <v>32.6</v>
      </c>
      <c r="H23" s="154"/>
      <c r="I23">
        <f>BRPL_EOD!AC23+BRPL_EOD!AD23</f>
        <v>5.62</v>
      </c>
      <c r="J23">
        <f>BYPL_EOD!AC23+BYPL_EOD!AD23</f>
        <v>14.74</v>
      </c>
      <c r="K23">
        <f>MES_EOD!AC23+MES_EOD!AD23</f>
        <v>0</v>
      </c>
      <c r="L23">
        <f>NDMC_EOD!AC23+NDMC_EOD!AD23</f>
        <v>1.45</v>
      </c>
      <c r="M23">
        <f>TPDDL_EOD!AC23+TPDDL_EOD!AD23</f>
        <v>10.53</v>
      </c>
      <c r="N23">
        <f t="shared" si="0"/>
        <v>32.339999999999996</v>
      </c>
      <c r="O23" s="154">
        <f t="shared" si="1"/>
        <v>0.26000000000000512</v>
      </c>
      <c r="P23">
        <v>5.6651824366110093</v>
      </c>
      <c r="Q23">
        <v>14.858503401360547</v>
      </c>
      <c r="R23">
        <v>0</v>
      </c>
      <c r="S23">
        <v>1.461657390228819</v>
      </c>
      <c r="T23">
        <v>10.614656771799631</v>
      </c>
      <c r="U23" s="156">
        <f t="shared" si="2"/>
        <v>32.600000000000009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32.6</v>
      </c>
      <c r="E24">
        <f>GT!N24</f>
        <v>0</v>
      </c>
      <c r="F24">
        <f t="shared" si="4"/>
        <v>84</v>
      </c>
      <c r="G24">
        <f t="shared" si="5"/>
        <v>32.6</v>
      </c>
      <c r="H24" s="154"/>
      <c r="I24">
        <f>BRPL_EOD!AC24+BRPL_EOD!AD24</f>
        <v>5.62</v>
      </c>
      <c r="J24">
        <f>BYPL_EOD!AC24+BYPL_EOD!AD24</f>
        <v>14.74</v>
      </c>
      <c r="K24">
        <f>MES_EOD!AC24+MES_EOD!AD24</f>
        <v>0</v>
      </c>
      <c r="L24">
        <f>NDMC_EOD!AC24+NDMC_EOD!AD24</f>
        <v>1.45</v>
      </c>
      <c r="M24">
        <f>TPDDL_EOD!AC24+TPDDL_EOD!AD24</f>
        <v>10.53</v>
      </c>
      <c r="N24">
        <f t="shared" si="0"/>
        <v>32.339999999999996</v>
      </c>
      <c r="O24" s="154">
        <f t="shared" si="1"/>
        <v>0.26000000000000512</v>
      </c>
      <c r="P24">
        <v>5.6651824366110093</v>
      </c>
      <c r="Q24">
        <v>14.858503401360547</v>
      </c>
      <c r="R24">
        <v>0</v>
      </c>
      <c r="S24">
        <v>1.461657390228819</v>
      </c>
      <c r="T24">
        <v>10.614656771799631</v>
      </c>
      <c r="U24" s="156">
        <f t="shared" si="2"/>
        <v>32.600000000000009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32.6</v>
      </c>
      <c r="E25">
        <f>GT!N25</f>
        <v>0</v>
      </c>
      <c r="F25">
        <f t="shared" si="4"/>
        <v>84</v>
      </c>
      <c r="G25">
        <f t="shared" si="5"/>
        <v>32.6</v>
      </c>
      <c r="H25" s="154"/>
      <c r="I25">
        <f>BRPL_EOD!AC25+BRPL_EOD!AD25</f>
        <v>5.62</v>
      </c>
      <c r="J25">
        <f>BYPL_EOD!AC25+BYPL_EOD!AD25</f>
        <v>14.74</v>
      </c>
      <c r="K25">
        <f>MES_EOD!AC25+MES_EOD!AD25</f>
        <v>0</v>
      </c>
      <c r="L25">
        <f>NDMC_EOD!AC25+NDMC_EOD!AD25</f>
        <v>1.45</v>
      </c>
      <c r="M25">
        <f>TPDDL_EOD!AC25+TPDDL_EOD!AD25</f>
        <v>10.53</v>
      </c>
      <c r="N25">
        <f t="shared" si="0"/>
        <v>32.339999999999996</v>
      </c>
      <c r="O25" s="154">
        <f t="shared" si="1"/>
        <v>0.26000000000000512</v>
      </c>
      <c r="P25">
        <v>5.6651824366110093</v>
      </c>
      <c r="Q25">
        <v>14.858503401360547</v>
      </c>
      <c r="R25">
        <v>0</v>
      </c>
      <c r="S25">
        <v>1.461657390228819</v>
      </c>
      <c r="T25">
        <v>10.614656771799631</v>
      </c>
      <c r="U25" s="156">
        <f t="shared" si="2"/>
        <v>32.600000000000009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32.6</v>
      </c>
      <c r="E26">
        <f>GT!N26</f>
        <v>0</v>
      </c>
      <c r="F26">
        <f t="shared" si="4"/>
        <v>84</v>
      </c>
      <c r="G26">
        <f t="shared" si="5"/>
        <v>32.6</v>
      </c>
      <c r="H26" s="154"/>
      <c r="I26">
        <f>BRPL_EOD!AC26+BRPL_EOD!AD26</f>
        <v>5.62</v>
      </c>
      <c r="J26">
        <f>BYPL_EOD!AC26+BYPL_EOD!AD26</f>
        <v>14.74</v>
      </c>
      <c r="K26">
        <f>MES_EOD!AC26+MES_EOD!AD26</f>
        <v>0</v>
      </c>
      <c r="L26">
        <f>NDMC_EOD!AC26+NDMC_EOD!AD26</f>
        <v>1.45</v>
      </c>
      <c r="M26">
        <f>TPDDL_EOD!AC26+TPDDL_EOD!AD26</f>
        <v>10.53</v>
      </c>
      <c r="N26">
        <f t="shared" si="0"/>
        <v>32.339999999999996</v>
      </c>
      <c r="O26" s="154">
        <f t="shared" si="1"/>
        <v>0.26000000000000512</v>
      </c>
      <c r="P26">
        <v>5.6651824366110093</v>
      </c>
      <c r="Q26">
        <v>14.858503401360547</v>
      </c>
      <c r="R26">
        <v>0</v>
      </c>
      <c r="S26">
        <v>1.461657390228819</v>
      </c>
      <c r="T26">
        <v>10.614656771799631</v>
      </c>
      <c r="U26" s="156">
        <f t="shared" si="2"/>
        <v>32.600000000000009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32.6</v>
      </c>
      <c r="E27">
        <f>GT!N27</f>
        <v>0</v>
      </c>
      <c r="F27">
        <f t="shared" si="4"/>
        <v>84</v>
      </c>
      <c r="G27">
        <f t="shared" si="5"/>
        <v>32.6</v>
      </c>
      <c r="H27" s="154"/>
      <c r="I27">
        <f>BRPL_EOD!AC27+BRPL_EOD!AD27</f>
        <v>5.79</v>
      </c>
      <c r="J27">
        <f>BYPL_EOD!AC27+BYPL_EOD!AD27</f>
        <v>15.19</v>
      </c>
      <c r="K27">
        <f>MES_EOD!AC27+MES_EOD!AD27</f>
        <v>0</v>
      </c>
      <c r="L27">
        <f>NDMC_EOD!AC27+NDMC_EOD!AD27</f>
        <v>1.5</v>
      </c>
      <c r="M27">
        <f>TPDDL_EOD!AC27+TPDDL_EOD!AD27</f>
        <v>10.85</v>
      </c>
      <c r="N27">
        <f t="shared" si="0"/>
        <v>33.33</v>
      </c>
      <c r="O27" s="154">
        <f t="shared" si="1"/>
        <v>-0.72999999999999687</v>
      </c>
      <c r="P27">
        <v>5.6631863186318636</v>
      </c>
      <c r="Q27">
        <v>14.857305730573058</v>
      </c>
      <c r="R27">
        <v>0</v>
      </c>
      <c r="S27">
        <v>1.4671467146714674</v>
      </c>
      <c r="T27">
        <v>10.612361236123613</v>
      </c>
      <c r="U27" s="156">
        <f t="shared" si="2"/>
        <v>32.6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32.6</v>
      </c>
      <c r="E28">
        <f>GT!N28</f>
        <v>0</v>
      </c>
      <c r="F28">
        <f t="shared" si="4"/>
        <v>84</v>
      </c>
      <c r="G28">
        <f t="shared" si="5"/>
        <v>32.6</v>
      </c>
      <c r="H28" s="154"/>
      <c r="I28">
        <f>BRPL_EOD!AC28+BRPL_EOD!AD28</f>
        <v>5.79</v>
      </c>
      <c r="J28">
        <f>BYPL_EOD!AC28+BYPL_EOD!AD28</f>
        <v>15.19</v>
      </c>
      <c r="K28">
        <f>MES_EOD!AC28+MES_EOD!AD28</f>
        <v>0</v>
      </c>
      <c r="L28">
        <f>NDMC_EOD!AC28+NDMC_EOD!AD28</f>
        <v>1.5</v>
      </c>
      <c r="M28">
        <f>TPDDL_EOD!AC28+TPDDL_EOD!AD28</f>
        <v>10.85</v>
      </c>
      <c r="N28">
        <f t="shared" si="0"/>
        <v>33.33</v>
      </c>
      <c r="O28" s="154">
        <f t="shared" si="1"/>
        <v>-0.72999999999999687</v>
      </c>
      <c r="P28">
        <v>5.6631863186318636</v>
      </c>
      <c r="Q28">
        <v>14.857305730573058</v>
      </c>
      <c r="R28">
        <v>0</v>
      </c>
      <c r="S28">
        <v>1.4671467146714674</v>
      </c>
      <c r="T28">
        <v>10.612361236123613</v>
      </c>
      <c r="U28" s="156">
        <f t="shared" si="2"/>
        <v>32.6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32.6</v>
      </c>
      <c r="E29">
        <f>GT!N29</f>
        <v>0</v>
      </c>
      <c r="F29">
        <f t="shared" si="4"/>
        <v>84</v>
      </c>
      <c r="G29">
        <f t="shared" si="5"/>
        <v>32.6</v>
      </c>
      <c r="H29" s="154"/>
      <c r="I29">
        <f>BRPL_EOD!AC29+BRPL_EOD!AD29</f>
        <v>5.79</v>
      </c>
      <c r="J29">
        <f>BYPL_EOD!AC29+BYPL_EOD!AD29</f>
        <v>15.19</v>
      </c>
      <c r="K29">
        <f>MES_EOD!AC29+MES_EOD!AD29</f>
        <v>0</v>
      </c>
      <c r="L29">
        <f>NDMC_EOD!AC29+NDMC_EOD!AD29</f>
        <v>1.5</v>
      </c>
      <c r="M29">
        <f>TPDDL_EOD!AC29+TPDDL_EOD!AD29</f>
        <v>10.85</v>
      </c>
      <c r="N29">
        <f t="shared" si="0"/>
        <v>33.33</v>
      </c>
      <c r="O29" s="154">
        <f t="shared" si="1"/>
        <v>-0.72999999999999687</v>
      </c>
      <c r="P29">
        <v>5.6631863186318636</v>
      </c>
      <c r="Q29">
        <v>14.857305730573058</v>
      </c>
      <c r="R29">
        <v>0</v>
      </c>
      <c r="S29">
        <v>1.4671467146714674</v>
      </c>
      <c r="T29">
        <v>10.612361236123613</v>
      </c>
      <c r="U29" s="156">
        <f t="shared" si="2"/>
        <v>32.6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32.6</v>
      </c>
      <c r="E30">
        <f>GT!N30</f>
        <v>0</v>
      </c>
      <c r="F30">
        <f t="shared" si="4"/>
        <v>84</v>
      </c>
      <c r="G30">
        <f t="shared" si="5"/>
        <v>32.6</v>
      </c>
      <c r="H30" s="154"/>
      <c r="I30">
        <f>BRPL_EOD!AC30+BRPL_EOD!AD30</f>
        <v>5.79</v>
      </c>
      <c r="J30">
        <f>BYPL_EOD!AC30+BYPL_EOD!AD30</f>
        <v>15.19</v>
      </c>
      <c r="K30">
        <f>MES_EOD!AC30+MES_EOD!AD30</f>
        <v>0</v>
      </c>
      <c r="L30">
        <f>NDMC_EOD!AC30+NDMC_EOD!AD30</f>
        <v>1.5</v>
      </c>
      <c r="M30">
        <f>TPDDL_EOD!AC30+TPDDL_EOD!AD30</f>
        <v>10.85</v>
      </c>
      <c r="N30">
        <f t="shared" si="0"/>
        <v>33.33</v>
      </c>
      <c r="O30" s="154">
        <f t="shared" si="1"/>
        <v>-0.72999999999999687</v>
      </c>
      <c r="P30">
        <v>5.6631863186318636</v>
      </c>
      <c r="Q30">
        <v>14.857305730573058</v>
      </c>
      <c r="R30">
        <v>0</v>
      </c>
      <c r="S30">
        <v>1.4671467146714674</v>
      </c>
      <c r="T30">
        <v>10.612361236123613</v>
      </c>
      <c r="U30" s="156">
        <f t="shared" si="2"/>
        <v>32.6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33.6</v>
      </c>
      <c r="E31">
        <f>GT!N31</f>
        <v>0</v>
      </c>
      <c r="F31">
        <f t="shared" si="4"/>
        <v>84</v>
      </c>
      <c r="G31">
        <f t="shared" si="5"/>
        <v>33.6</v>
      </c>
      <c r="H31" s="154"/>
      <c r="I31">
        <f>BRPL_EOD!AC31+BRPL_EOD!AD31</f>
        <v>5.62</v>
      </c>
      <c r="J31">
        <f>BYPL_EOD!AC31+BYPL_EOD!AD31</f>
        <v>14.74</v>
      </c>
      <c r="K31">
        <f>MES_EOD!AC31+MES_EOD!AD31</f>
        <v>0</v>
      </c>
      <c r="L31">
        <f>NDMC_EOD!AC31+NDMC_EOD!AD31</f>
        <v>1.45</v>
      </c>
      <c r="M31">
        <f>TPDDL_EOD!AC31+TPDDL_EOD!AD31</f>
        <v>10.53</v>
      </c>
      <c r="N31">
        <f t="shared" si="0"/>
        <v>32.339999999999996</v>
      </c>
      <c r="O31" s="154">
        <f t="shared" si="1"/>
        <v>1.2600000000000051</v>
      </c>
      <c r="P31">
        <v>5.83896103896104</v>
      </c>
      <c r="Q31">
        <v>15.314285714285717</v>
      </c>
      <c r="R31">
        <v>0</v>
      </c>
      <c r="S31">
        <v>1.5064935064935068</v>
      </c>
      <c r="T31">
        <v>10.940259740259741</v>
      </c>
      <c r="U31" s="156">
        <f t="shared" si="2"/>
        <v>33.6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33.6</v>
      </c>
      <c r="E32">
        <f>GT!N32</f>
        <v>0</v>
      </c>
      <c r="F32">
        <f t="shared" si="4"/>
        <v>84</v>
      </c>
      <c r="G32">
        <f t="shared" si="5"/>
        <v>33.6</v>
      </c>
      <c r="H32" s="154"/>
      <c r="I32">
        <f>BRPL_EOD!AC32+BRPL_EOD!AD32</f>
        <v>5.62</v>
      </c>
      <c r="J32">
        <f>BYPL_EOD!AC32+BYPL_EOD!AD32</f>
        <v>14.74</v>
      </c>
      <c r="K32">
        <f>MES_EOD!AC32+MES_EOD!AD32</f>
        <v>0</v>
      </c>
      <c r="L32">
        <f>NDMC_EOD!AC32+NDMC_EOD!AD32</f>
        <v>1.45</v>
      </c>
      <c r="M32">
        <f>TPDDL_EOD!AC32+TPDDL_EOD!AD32</f>
        <v>10.53</v>
      </c>
      <c r="N32">
        <f t="shared" si="0"/>
        <v>32.339999999999996</v>
      </c>
      <c r="O32" s="154">
        <f t="shared" si="1"/>
        <v>1.2600000000000051</v>
      </c>
      <c r="P32">
        <v>5.83896103896104</v>
      </c>
      <c r="Q32">
        <v>15.314285714285717</v>
      </c>
      <c r="R32">
        <v>0</v>
      </c>
      <c r="S32">
        <v>1.5064935064935068</v>
      </c>
      <c r="T32">
        <v>10.940259740259741</v>
      </c>
      <c r="U32" s="156">
        <f t="shared" si="2"/>
        <v>33.6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33.6</v>
      </c>
      <c r="E33">
        <f>GT!N33</f>
        <v>0</v>
      </c>
      <c r="F33">
        <f t="shared" si="4"/>
        <v>84</v>
      </c>
      <c r="G33">
        <f t="shared" si="5"/>
        <v>33.6</v>
      </c>
      <c r="H33" s="154"/>
      <c r="I33">
        <f>BRPL_EOD!AC33+BRPL_EOD!AD33</f>
        <v>9</v>
      </c>
      <c r="J33">
        <f>BYPL_EOD!AC33+BYPL_EOD!AD33</f>
        <v>6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15</v>
      </c>
      <c r="N33">
        <f t="shared" si="0"/>
        <v>32.07</v>
      </c>
      <c r="O33" s="154">
        <f t="shared" si="1"/>
        <v>1.5300000000000011</v>
      </c>
      <c r="P33">
        <v>9.4293732460243227</v>
      </c>
      <c r="Q33">
        <v>6.2862488306828812</v>
      </c>
      <c r="R33">
        <v>0</v>
      </c>
      <c r="S33">
        <v>2.1687558465855941</v>
      </c>
      <c r="T33">
        <v>15.715622076707204</v>
      </c>
      <c r="U33" s="156">
        <f t="shared" si="2"/>
        <v>33.6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33.6</v>
      </c>
      <c r="E34">
        <f>GT!N34</f>
        <v>0</v>
      </c>
      <c r="F34">
        <f t="shared" si="4"/>
        <v>84</v>
      </c>
      <c r="G34">
        <f t="shared" si="5"/>
        <v>33.6</v>
      </c>
      <c r="H34" s="154"/>
      <c r="I34">
        <f>BRPL_EOD!AC34+BRPL_EOD!AD34</f>
        <v>9</v>
      </c>
      <c r="J34">
        <f>BYPL_EOD!AC34+BYPL_EOD!AD34</f>
        <v>6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15</v>
      </c>
      <c r="N34">
        <f t="shared" si="0"/>
        <v>32.07</v>
      </c>
      <c r="O34" s="154">
        <f t="shared" si="1"/>
        <v>1.5300000000000011</v>
      </c>
      <c r="P34">
        <v>9.4293732460243227</v>
      </c>
      <c r="Q34">
        <v>6.2862488306828812</v>
      </c>
      <c r="R34">
        <v>0</v>
      </c>
      <c r="S34">
        <v>2.1687558465855941</v>
      </c>
      <c r="T34">
        <v>15.715622076707204</v>
      </c>
      <c r="U34" s="156">
        <f t="shared" si="2"/>
        <v>33.6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32.6</v>
      </c>
      <c r="E35">
        <f>GT!N35</f>
        <v>0</v>
      </c>
      <c r="F35">
        <f t="shared" si="4"/>
        <v>84</v>
      </c>
      <c r="G35">
        <f t="shared" si="5"/>
        <v>32.6</v>
      </c>
      <c r="H35" s="154"/>
      <c r="I35">
        <f>BRPL_EOD!AC35+BRPL_EOD!AD35</f>
        <v>9</v>
      </c>
      <c r="J35">
        <f>BYPL_EOD!AC35+BYPL_EOD!AD35</f>
        <v>6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15</v>
      </c>
      <c r="N35">
        <f t="shared" si="0"/>
        <v>32.07</v>
      </c>
      <c r="O35" s="154">
        <f t="shared" si="1"/>
        <v>0.53000000000000114</v>
      </c>
      <c r="P35">
        <v>9.1487371375116933</v>
      </c>
      <c r="Q35">
        <v>6.0991580916744628</v>
      </c>
      <c r="R35">
        <v>0</v>
      </c>
      <c r="S35">
        <v>2.1042095416276894</v>
      </c>
      <c r="T35">
        <v>15.247895229186156</v>
      </c>
      <c r="U35" s="156">
        <f t="shared" si="2"/>
        <v>32.6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32.6</v>
      </c>
      <c r="E36">
        <f>GT!N36</f>
        <v>0</v>
      </c>
      <c r="F36">
        <f t="shared" si="4"/>
        <v>84</v>
      </c>
      <c r="G36">
        <f t="shared" si="5"/>
        <v>32.6</v>
      </c>
      <c r="H36" s="154"/>
      <c r="I36">
        <f>BRPL_EOD!AC36+BRPL_EOD!AD36</f>
        <v>9</v>
      </c>
      <c r="J36">
        <f>BYPL_EOD!AC36+BYPL_EOD!AD36</f>
        <v>6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15</v>
      </c>
      <c r="N36">
        <f t="shared" si="0"/>
        <v>32.07</v>
      </c>
      <c r="O36" s="154">
        <f t="shared" si="1"/>
        <v>0.53000000000000114</v>
      </c>
      <c r="P36">
        <v>9.1487371375116933</v>
      </c>
      <c r="Q36">
        <v>6.0991580916744628</v>
      </c>
      <c r="R36">
        <v>0</v>
      </c>
      <c r="S36">
        <v>2.1042095416276894</v>
      </c>
      <c r="T36">
        <v>15.247895229186156</v>
      </c>
      <c r="U36" s="156">
        <f t="shared" si="2"/>
        <v>32.6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32.6</v>
      </c>
      <c r="E37">
        <f>GT!N37</f>
        <v>0</v>
      </c>
      <c r="F37">
        <f t="shared" si="4"/>
        <v>84</v>
      </c>
      <c r="G37">
        <f t="shared" si="5"/>
        <v>32.6</v>
      </c>
      <c r="H37" s="154"/>
      <c r="I37">
        <f>BRPL_EOD!AC37+BRPL_EOD!AD37</f>
        <v>9</v>
      </c>
      <c r="J37">
        <f>BYPL_EOD!AC37+BYPL_EOD!AD37</f>
        <v>6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15</v>
      </c>
      <c r="N37">
        <f t="shared" si="0"/>
        <v>32.07</v>
      </c>
      <c r="O37" s="154">
        <f t="shared" si="1"/>
        <v>0.53000000000000114</v>
      </c>
      <c r="P37">
        <v>9.1487371375116933</v>
      </c>
      <c r="Q37">
        <v>6.0991580916744628</v>
      </c>
      <c r="R37">
        <v>0</v>
      </c>
      <c r="S37">
        <v>2.1042095416276894</v>
      </c>
      <c r="T37">
        <v>15.247895229186156</v>
      </c>
      <c r="U37" s="156">
        <f t="shared" si="2"/>
        <v>32.6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32.6</v>
      </c>
      <c r="E38">
        <f>GT!N38</f>
        <v>0</v>
      </c>
      <c r="F38">
        <f t="shared" si="4"/>
        <v>84</v>
      </c>
      <c r="G38">
        <f t="shared" si="5"/>
        <v>32.6</v>
      </c>
      <c r="H38" s="154"/>
      <c r="I38">
        <f>BRPL_EOD!AC38+BRPL_EOD!AD38</f>
        <v>9</v>
      </c>
      <c r="J38">
        <f>BYPL_EOD!AC38+BYPL_EOD!AD38</f>
        <v>6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15</v>
      </c>
      <c r="N38">
        <f t="shared" si="0"/>
        <v>32.07</v>
      </c>
      <c r="O38" s="154">
        <f t="shared" si="1"/>
        <v>0.53000000000000114</v>
      </c>
      <c r="P38">
        <v>9.1487371375116933</v>
      </c>
      <c r="Q38">
        <v>6.0991580916744628</v>
      </c>
      <c r="R38">
        <v>0</v>
      </c>
      <c r="S38">
        <v>2.1042095416276894</v>
      </c>
      <c r="T38">
        <v>15.247895229186156</v>
      </c>
      <c r="U38" s="156">
        <f t="shared" si="2"/>
        <v>32.6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32.6</v>
      </c>
      <c r="E39">
        <f>GT!N39</f>
        <v>0</v>
      </c>
      <c r="F39">
        <f t="shared" si="4"/>
        <v>84</v>
      </c>
      <c r="G39">
        <f t="shared" si="5"/>
        <v>32.6</v>
      </c>
      <c r="H39" s="154"/>
      <c r="I39">
        <f>BRPL_EOD!AC39+BRPL_EOD!AD39</f>
        <v>9</v>
      </c>
      <c r="J39">
        <f>BYPL_EOD!AC39+BYPL_EOD!AD39</f>
        <v>6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15</v>
      </c>
      <c r="N39">
        <f t="shared" si="0"/>
        <v>32.07</v>
      </c>
      <c r="O39" s="154">
        <f t="shared" si="1"/>
        <v>0.53000000000000114</v>
      </c>
      <c r="P39">
        <v>9.1487371375116933</v>
      </c>
      <c r="Q39">
        <v>6.0991580916744628</v>
      </c>
      <c r="R39">
        <v>0</v>
      </c>
      <c r="S39">
        <v>2.1042095416276894</v>
      </c>
      <c r="T39">
        <v>15.247895229186156</v>
      </c>
      <c r="U39" s="156">
        <f t="shared" si="2"/>
        <v>32.6</v>
      </c>
      <c r="V39" s="154">
        <f t="shared" si="3"/>
        <v>0</v>
      </c>
      <c r="X39" s="159"/>
    </row>
    <row r="40" spans="1:24">
      <c r="A40" t="s">
        <v>82</v>
      </c>
      <c r="B40">
        <f>GT!B40</f>
        <v>42</v>
      </c>
      <c r="C40">
        <f>GT!C40</f>
        <v>25</v>
      </c>
      <c r="D40">
        <f>GT!M40</f>
        <v>32.6</v>
      </c>
      <c r="E40">
        <f>GT!N40</f>
        <v>25</v>
      </c>
      <c r="F40">
        <f t="shared" si="4"/>
        <v>67</v>
      </c>
      <c r="G40">
        <f t="shared" si="5"/>
        <v>57.6</v>
      </c>
      <c r="H40" s="154"/>
      <c r="I40">
        <f>BRPL_EOD!AC40+BRPL_EOD!AD40</f>
        <v>9</v>
      </c>
      <c r="J40">
        <f>BYPL_EOD!AC40+BYPL_EOD!AD40</f>
        <v>6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15</v>
      </c>
      <c r="N40">
        <f t="shared" si="0"/>
        <v>32.07</v>
      </c>
      <c r="O40" s="154">
        <f t="shared" si="1"/>
        <v>25.53</v>
      </c>
      <c r="P40">
        <v>21.563469526259361</v>
      </c>
      <c r="Q40">
        <v>12.841130473740634</v>
      </c>
      <c r="R40">
        <v>0</v>
      </c>
      <c r="S40">
        <v>3.3165000000000004</v>
      </c>
      <c r="T40">
        <v>19.878900000000002</v>
      </c>
      <c r="U40" s="156">
        <f t="shared" si="2"/>
        <v>57.599999999999994</v>
      </c>
      <c r="V40" s="154">
        <f t="shared" si="3"/>
        <v>0</v>
      </c>
      <c r="X40" s="159"/>
    </row>
    <row r="41" spans="1:24">
      <c r="A41" t="s">
        <v>83</v>
      </c>
      <c r="B41">
        <f>GT!B41</f>
        <v>42</v>
      </c>
      <c r="C41">
        <f>GT!C41</f>
        <v>25</v>
      </c>
      <c r="D41">
        <f>GT!M41</f>
        <v>32.6</v>
      </c>
      <c r="E41">
        <f>GT!N41</f>
        <v>25</v>
      </c>
      <c r="F41">
        <f t="shared" si="4"/>
        <v>67</v>
      </c>
      <c r="G41">
        <f t="shared" si="5"/>
        <v>57.6</v>
      </c>
      <c r="H41" s="154"/>
      <c r="I41">
        <f>BRPL_EOD!AC41+BRPL_EOD!AD41</f>
        <v>21.14</v>
      </c>
      <c r="J41">
        <f>BYPL_EOD!AC41+BYPL_EOD!AD41</f>
        <v>11.58</v>
      </c>
      <c r="K41">
        <f>MES_EOD!AC41+MES_EOD!AD41</f>
        <v>0</v>
      </c>
      <c r="L41">
        <f>NDMC_EOD!AC41+NDMC_EOD!AD41</f>
        <v>3.1999999999999997</v>
      </c>
      <c r="M41">
        <f>TPDDL_EOD!AC41+TPDDL_EOD!AD41</f>
        <v>21.36</v>
      </c>
      <c r="N41">
        <f t="shared" si="0"/>
        <v>57.28</v>
      </c>
      <c r="O41" s="154">
        <f t="shared" si="1"/>
        <v>0.32000000000000028</v>
      </c>
      <c r="P41">
        <v>21.334502833566798</v>
      </c>
      <c r="Q41">
        <v>11.686472665500551</v>
      </c>
      <c r="R41">
        <v>0</v>
      </c>
      <c r="S41">
        <v>3.2190245009326479</v>
      </c>
      <c r="T41">
        <v>21.36</v>
      </c>
      <c r="U41" s="156">
        <f t="shared" si="2"/>
        <v>57.599999999999994</v>
      </c>
      <c r="V41" s="154">
        <f t="shared" si="3"/>
        <v>0</v>
      </c>
      <c r="X41" s="159"/>
    </row>
    <row r="42" spans="1:24">
      <c r="A42" t="s">
        <v>84</v>
      </c>
      <c r="B42">
        <f>GT!B42</f>
        <v>42</v>
      </c>
      <c r="C42">
        <f>GT!C42</f>
        <v>25</v>
      </c>
      <c r="D42">
        <f>GT!M42</f>
        <v>32.6</v>
      </c>
      <c r="E42">
        <f>GT!N42</f>
        <v>25</v>
      </c>
      <c r="F42">
        <f t="shared" si="4"/>
        <v>67</v>
      </c>
      <c r="G42">
        <f t="shared" si="5"/>
        <v>57.6</v>
      </c>
      <c r="H42" s="154"/>
      <c r="I42">
        <f>BRPL_EOD!AC42+BRPL_EOD!AD42</f>
        <v>21.14</v>
      </c>
      <c r="J42">
        <f>BYPL_EOD!AC42+BYPL_EOD!AD42</f>
        <v>11.58</v>
      </c>
      <c r="K42">
        <f>MES_EOD!AC42+MES_EOD!AD42</f>
        <v>0</v>
      </c>
      <c r="L42">
        <f>NDMC_EOD!AC42+NDMC_EOD!AD42</f>
        <v>3.1999999999999997</v>
      </c>
      <c r="M42">
        <f>TPDDL_EOD!AC42+TPDDL_EOD!AD42</f>
        <v>21.36</v>
      </c>
      <c r="N42">
        <f t="shared" si="0"/>
        <v>57.28</v>
      </c>
      <c r="O42" s="154">
        <f t="shared" si="1"/>
        <v>0.32000000000000028</v>
      </c>
      <c r="P42">
        <v>21.334502833566798</v>
      </c>
      <c r="Q42">
        <v>11.686472665500551</v>
      </c>
      <c r="R42">
        <v>0</v>
      </c>
      <c r="S42">
        <v>3.2190245009326479</v>
      </c>
      <c r="T42">
        <v>21.36</v>
      </c>
      <c r="U42" s="156">
        <f t="shared" si="2"/>
        <v>57.599999999999994</v>
      </c>
      <c r="V42" s="154">
        <f t="shared" si="3"/>
        <v>0</v>
      </c>
      <c r="X42" s="159"/>
    </row>
    <row r="43" spans="1:24">
      <c r="A43" t="s">
        <v>85</v>
      </c>
      <c r="B43">
        <f>GT!B43</f>
        <v>42</v>
      </c>
      <c r="C43">
        <f>GT!C43</f>
        <v>25</v>
      </c>
      <c r="D43">
        <f>GT!M43</f>
        <v>32.6</v>
      </c>
      <c r="E43">
        <f>GT!N43</f>
        <v>25</v>
      </c>
      <c r="F43">
        <f t="shared" si="4"/>
        <v>67</v>
      </c>
      <c r="G43">
        <f t="shared" si="5"/>
        <v>57.6</v>
      </c>
      <c r="H43" s="154"/>
      <c r="I43">
        <f>BRPL_EOD!AC43+BRPL_EOD!AD43</f>
        <v>21.14</v>
      </c>
      <c r="J43">
        <f>BYPL_EOD!AC43+BYPL_EOD!AD43</f>
        <v>11.58</v>
      </c>
      <c r="K43">
        <f>MES_EOD!AC43+MES_EOD!AD43</f>
        <v>0</v>
      </c>
      <c r="L43">
        <f>NDMC_EOD!AC43+NDMC_EOD!AD43</f>
        <v>3.1999999999999997</v>
      </c>
      <c r="M43">
        <f>TPDDL_EOD!AC43+TPDDL_EOD!AD43</f>
        <v>21.36</v>
      </c>
      <c r="N43">
        <f t="shared" si="0"/>
        <v>57.28</v>
      </c>
      <c r="O43" s="154">
        <f t="shared" si="1"/>
        <v>0.32000000000000028</v>
      </c>
      <c r="P43">
        <v>21.334502833566798</v>
      </c>
      <c r="Q43">
        <v>11.686472665500551</v>
      </c>
      <c r="R43">
        <v>0</v>
      </c>
      <c r="S43">
        <v>3.2190245009326479</v>
      </c>
      <c r="T43">
        <v>21.36</v>
      </c>
      <c r="U43" s="156">
        <f t="shared" si="2"/>
        <v>57.599999999999994</v>
      </c>
      <c r="V43" s="154">
        <f t="shared" si="3"/>
        <v>0</v>
      </c>
      <c r="X43" s="159"/>
    </row>
    <row r="44" spans="1:24">
      <c r="A44" t="s">
        <v>86</v>
      </c>
      <c r="B44">
        <f>GT!B44</f>
        <v>42</v>
      </c>
      <c r="C44">
        <f>GT!C44</f>
        <v>25</v>
      </c>
      <c r="D44">
        <f>GT!M44</f>
        <v>32.6</v>
      </c>
      <c r="E44">
        <f>GT!N44</f>
        <v>25</v>
      </c>
      <c r="F44">
        <f t="shared" si="4"/>
        <v>67</v>
      </c>
      <c r="G44">
        <f t="shared" si="5"/>
        <v>57.6</v>
      </c>
      <c r="H44" s="154"/>
      <c r="I44">
        <f>BRPL_EOD!AC44+BRPL_EOD!AD44</f>
        <v>21.14</v>
      </c>
      <c r="J44">
        <f>BYPL_EOD!AC44+BYPL_EOD!AD44</f>
        <v>11.58</v>
      </c>
      <c r="K44">
        <f>MES_EOD!AC44+MES_EOD!AD44</f>
        <v>0</v>
      </c>
      <c r="L44">
        <f>NDMC_EOD!AC44+NDMC_EOD!AD44</f>
        <v>3.1999999999999997</v>
      </c>
      <c r="M44">
        <f>TPDDL_EOD!AC44+TPDDL_EOD!AD44</f>
        <v>21.36</v>
      </c>
      <c r="N44">
        <f t="shared" si="0"/>
        <v>57.28</v>
      </c>
      <c r="O44" s="154">
        <f t="shared" si="1"/>
        <v>0.32000000000000028</v>
      </c>
      <c r="P44">
        <v>21.334502833566798</v>
      </c>
      <c r="Q44">
        <v>11.686472665500551</v>
      </c>
      <c r="R44">
        <v>0</v>
      </c>
      <c r="S44">
        <v>3.2190245009326479</v>
      </c>
      <c r="T44">
        <v>21.36</v>
      </c>
      <c r="U44" s="156">
        <f t="shared" si="2"/>
        <v>57.599999999999994</v>
      </c>
      <c r="V44" s="154">
        <f t="shared" si="3"/>
        <v>0</v>
      </c>
      <c r="X44" s="159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32.6</v>
      </c>
      <c r="E45">
        <f>GT!N45</f>
        <v>25</v>
      </c>
      <c r="F45">
        <f t="shared" si="4"/>
        <v>72</v>
      </c>
      <c r="G45">
        <f t="shared" si="5"/>
        <v>57.6</v>
      </c>
      <c r="H45" s="154"/>
      <c r="I45">
        <f>BRPL_EOD!AC45+BRPL_EOD!AD45</f>
        <v>9</v>
      </c>
      <c r="J45">
        <f>BYPL_EOD!AC45+BYPL_EOD!AD45</f>
        <v>6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15</v>
      </c>
      <c r="N45">
        <f t="shared" si="0"/>
        <v>32.07</v>
      </c>
      <c r="O45" s="154">
        <f t="shared" si="1"/>
        <v>25.53</v>
      </c>
      <c r="P45">
        <v>20.237790765879929</v>
      </c>
      <c r="Q45">
        <v>12.43580923412007</v>
      </c>
      <c r="R45">
        <v>0</v>
      </c>
      <c r="S45">
        <v>3.5640000000000005</v>
      </c>
      <c r="T45">
        <v>21.362400000000001</v>
      </c>
      <c r="U45" s="156">
        <f t="shared" si="2"/>
        <v>57.6</v>
      </c>
      <c r="V45" s="154">
        <f t="shared" si="3"/>
        <v>0</v>
      </c>
      <c r="X45" s="159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32.6</v>
      </c>
      <c r="E46">
        <f>GT!N46</f>
        <v>25</v>
      </c>
      <c r="F46">
        <f t="shared" si="4"/>
        <v>72</v>
      </c>
      <c r="G46">
        <f t="shared" si="5"/>
        <v>57.6</v>
      </c>
      <c r="H46" s="154"/>
      <c r="I46">
        <f>BRPL_EOD!AC46+BRPL_EOD!AD46</f>
        <v>9</v>
      </c>
      <c r="J46">
        <f>BYPL_EOD!AC46+BYPL_EOD!AD46</f>
        <v>6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15</v>
      </c>
      <c r="N46">
        <f t="shared" si="0"/>
        <v>32.07</v>
      </c>
      <c r="O46" s="154">
        <f t="shared" si="1"/>
        <v>25.53</v>
      </c>
      <c r="P46">
        <v>20.237790765879929</v>
      </c>
      <c r="Q46">
        <v>12.43580923412007</v>
      </c>
      <c r="R46">
        <v>0</v>
      </c>
      <c r="S46">
        <v>3.5640000000000005</v>
      </c>
      <c r="T46">
        <v>21.362400000000001</v>
      </c>
      <c r="U46" s="156">
        <f t="shared" si="2"/>
        <v>57.6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32.6</v>
      </c>
      <c r="E47">
        <f>GT!N47</f>
        <v>0</v>
      </c>
      <c r="F47">
        <f t="shared" si="4"/>
        <v>84</v>
      </c>
      <c r="G47">
        <f t="shared" si="5"/>
        <v>32.6</v>
      </c>
      <c r="H47" s="154"/>
      <c r="I47">
        <f>BRPL_EOD!AC47+BRPL_EOD!AD47</f>
        <v>9</v>
      </c>
      <c r="J47">
        <f>BYPL_EOD!AC47+BYPL_EOD!AD47</f>
        <v>6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15</v>
      </c>
      <c r="N47">
        <f t="shared" si="0"/>
        <v>32.07</v>
      </c>
      <c r="O47" s="154">
        <f t="shared" si="1"/>
        <v>0.53000000000000114</v>
      </c>
      <c r="P47">
        <v>9.1487371375116933</v>
      </c>
      <c r="Q47">
        <v>6.0991580916744628</v>
      </c>
      <c r="R47">
        <v>0</v>
      </c>
      <c r="S47">
        <v>2.1042095416276894</v>
      </c>
      <c r="T47">
        <v>15.247895229186156</v>
      </c>
      <c r="U47" s="156">
        <f t="shared" si="2"/>
        <v>32.6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32.6</v>
      </c>
      <c r="E48">
        <f>GT!N48</f>
        <v>0</v>
      </c>
      <c r="F48">
        <f t="shared" si="4"/>
        <v>84</v>
      </c>
      <c r="G48">
        <f t="shared" si="5"/>
        <v>32.6</v>
      </c>
      <c r="H48" s="154"/>
      <c r="I48">
        <f>BRPL_EOD!AC48+BRPL_EOD!AD48</f>
        <v>9</v>
      </c>
      <c r="J48">
        <f>BYPL_EOD!AC48+BYPL_EOD!AD48</f>
        <v>6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15</v>
      </c>
      <c r="N48">
        <f t="shared" si="0"/>
        <v>32.07</v>
      </c>
      <c r="O48" s="154">
        <f t="shared" si="1"/>
        <v>0.53000000000000114</v>
      </c>
      <c r="P48">
        <v>9.1487371375116933</v>
      </c>
      <c r="Q48">
        <v>6.0991580916744628</v>
      </c>
      <c r="R48">
        <v>0</v>
      </c>
      <c r="S48">
        <v>2.1042095416276894</v>
      </c>
      <c r="T48">
        <v>15.247895229186156</v>
      </c>
      <c r="U48" s="156">
        <f t="shared" si="2"/>
        <v>32.6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32.6</v>
      </c>
      <c r="E49">
        <f>GT!N49</f>
        <v>0</v>
      </c>
      <c r="F49">
        <f t="shared" si="4"/>
        <v>84</v>
      </c>
      <c r="G49">
        <f t="shared" si="5"/>
        <v>32.6</v>
      </c>
      <c r="H49" s="154"/>
      <c r="I49">
        <f>BRPL_EOD!AC49+BRPL_EOD!AD49</f>
        <v>10</v>
      </c>
      <c r="J49">
        <f>BYPL_EOD!AC49+BYPL_EOD!AD49</f>
        <v>6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15</v>
      </c>
      <c r="N49">
        <f t="shared" si="0"/>
        <v>33.07</v>
      </c>
      <c r="O49" s="154">
        <f t="shared" si="1"/>
        <v>-0.46999999999999886</v>
      </c>
      <c r="P49">
        <v>9.857877230117932</v>
      </c>
      <c r="Q49">
        <v>5.9147263380707589</v>
      </c>
      <c r="R49">
        <v>0</v>
      </c>
      <c r="S49">
        <v>2.0405805866344116</v>
      </c>
      <c r="T49">
        <v>14.786815845176898</v>
      </c>
      <c r="U49" s="156">
        <f t="shared" si="2"/>
        <v>32.6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32.6</v>
      </c>
      <c r="E50">
        <f>GT!N50</f>
        <v>0</v>
      </c>
      <c r="F50">
        <f t="shared" si="4"/>
        <v>84</v>
      </c>
      <c r="G50">
        <f t="shared" si="5"/>
        <v>32.6</v>
      </c>
      <c r="H50" s="154"/>
      <c r="I50">
        <f>BRPL_EOD!AC50+BRPL_EOD!AD50</f>
        <v>10</v>
      </c>
      <c r="J50">
        <f>BYPL_EOD!AC50+BYPL_EOD!AD50</f>
        <v>6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15</v>
      </c>
      <c r="N50">
        <f t="shared" si="0"/>
        <v>33.07</v>
      </c>
      <c r="O50" s="154">
        <f t="shared" si="1"/>
        <v>-0.46999999999999886</v>
      </c>
      <c r="P50">
        <v>9.857877230117932</v>
      </c>
      <c r="Q50">
        <v>5.9147263380707589</v>
      </c>
      <c r="R50">
        <v>0</v>
      </c>
      <c r="S50">
        <v>2.0405805866344116</v>
      </c>
      <c r="T50">
        <v>14.786815845176898</v>
      </c>
      <c r="U50" s="156">
        <f t="shared" si="2"/>
        <v>32.6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32.6</v>
      </c>
      <c r="E51">
        <f>GT!N51</f>
        <v>0</v>
      </c>
      <c r="F51">
        <f t="shared" si="4"/>
        <v>84</v>
      </c>
      <c r="G51">
        <f t="shared" si="5"/>
        <v>32.6</v>
      </c>
      <c r="H51" s="154"/>
      <c r="I51">
        <f>BRPL_EOD!AC51+BRPL_EOD!AD51</f>
        <v>10</v>
      </c>
      <c r="J51">
        <f>BYPL_EOD!AC51+BYPL_EOD!AD51</f>
        <v>6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15</v>
      </c>
      <c r="N51">
        <f t="shared" si="0"/>
        <v>33.07</v>
      </c>
      <c r="O51" s="154">
        <f t="shared" si="1"/>
        <v>-0.46999999999999886</v>
      </c>
      <c r="P51">
        <v>9.857877230117932</v>
      </c>
      <c r="Q51">
        <v>5.9147263380707589</v>
      </c>
      <c r="R51">
        <v>0</v>
      </c>
      <c r="S51">
        <v>2.0405805866344116</v>
      </c>
      <c r="T51">
        <v>14.786815845176898</v>
      </c>
      <c r="U51" s="156">
        <f t="shared" si="2"/>
        <v>32.6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32.6</v>
      </c>
      <c r="E52">
        <f>GT!N52</f>
        <v>0</v>
      </c>
      <c r="F52">
        <f t="shared" si="4"/>
        <v>84</v>
      </c>
      <c r="G52">
        <f t="shared" si="5"/>
        <v>32.6</v>
      </c>
      <c r="H52" s="154"/>
      <c r="I52">
        <f>BRPL_EOD!AC52+BRPL_EOD!AD52</f>
        <v>10</v>
      </c>
      <c r="J52">
        <f>BYPL_EOD!AC52+BYPL_EOD!AD52</f>
        <v>6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15</v>
      </c>
      <c r="N52">
        <f t="shared" si="0"/>
        <v>33.07</v>
      </c>
      <c r="O52" s="154">
        <f t="shared" si="1"/>
        <v>-0.46999999999999886</v>
      </c>
      <c r="P52">
        <v>9.857877230117932</v>
      </c>
      <c r="Q52">
        <v>5.9147263380707589</v>
      </c>
      <c r="R52">
        <v>0</v>
      </c>
      <c r="S52">
        <v>2.0405805866344116</v>
      </c>
      <c r="T52">
        <v>14.786815845176898</v>
      </c>
      <c r="U52" s="156">
        <f t="shared" si="2"/>
        <v>32.6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33.6</v>
      </c>
      <c r="E53">
        <f>GT!N53</f>
        <v>0</v>
      </c>
      <c r="F53">
        <f t="shared" si="4"/>
        <v>84</v>
      </c>
      <c r="G53">
        <f t="shared" si="5"/>
        <v>33.6</v>
      </c>
      <c r="H53" s="154"/>
      <c r="I53">
        <f>BRPL_EOD!AC53+BRPL_EOD!AD53</f>
        <v>10</v>
      </c>
      <c r="J53">
        <f>BYPL_EOD!AC53+BYPL_EOD!AD53</f>
        <v>6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15</v>
      </c>
      <c r="N53">
        <f t="shared" si="0"/>
        <v>33.07</v>
      </c>
      <c r="O53" s="154">
        <f t="shared" si="1"/>
        <v>0.53000000000000114</v>
      </c>
      <c r="P53">
        <v>10.160266102207439</v>
      </c>
      <c r="Q53">
        <v>6.0961596613244637</v>
      </c>
      <c r="R53">
        <v>0</v>
      </c>
      <c r="S53">
        <v>2.1031750831569398</v>
      </c>
      <c r="T53">
        <v>15.240399153311159</v>
      </c>
      <c r="U53" s="156">
        <f t="shared" si="2"/>
        <v>33.6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33.6</v>
      </c>
      <c r="E54">
        <f>GT!N54</f>
        <v>0</v>
      </c>
      <c r="F54">
        <f t="shared" si="4"/>
        <v>84</v>
      </c>
      <c r="G54">
        <f t="shared" si="5"/>
        <v>33.6</v>
      </c>
      <c r="H54" s="154"/>
      <c r="I54">
        <f>BRPL_EOD!AC54+BRPL_EOD!AD54</f>
        <v>10</v>
      </c>
      <c r="J54">
        <f>BYPL_EOD!AC54+BYPL_EOD!AD54</f>
        <v>6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15</v>
      </c>
      <c r="N54">
        <f t="shared" si="0"/>
        <v>33.07</v>
      </c>
      <c r="O54" s="154">
        <f t="shared" si="1"/>
        <v>0.53000000000000114</v>
      </c>
      <c r="P54">
        <v>10.160266102207439</v>
      </c>
      <c r="Q54">
        <v>6.0961596613244637</v>
      </c>
      <c r="R54">
        <v>0</v>
      </c>
      <c r="S54">
        <v>2.1031750831569398</v>
      </c>
      <c r="T54">
        <v>15.240399153311159</v>
      </c>
      <c r="U54" s="156">
        <f t="shared" si="2"/>
        <v>33.6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33.6</v>
      </c>
      <c r="E55">
        <f>GT!N55</f>
        <v>0</v>
      </c>
      <c r="F55">
        <f t="shared" si="4"/>
        <v>84</v>
      </c>
      <c r="G55">
        <f t="shared" si="5"/>
        <v>33.6</v>
      </c>
      <c r="H55" s="154"/>
      <c r="I55">
        <f>BRPL_EOD!AC55+BRPL_EOD!AD55</f>
        <v>10</v>
      </c>
      <c r="J55">
        <f>BYPL_EOD!AC55+BYPL_EOD!AD55</f>
        <v>6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15</v>
      </c>
      <c r="N55">
        <f t="shared" si="0"/>
        <v>33.07</v>
      </c>
      <c r="O55" s="154">
        <f t="shared" si="1"/>
        <v>0.53000000000000114</v>
      </c>
      <c r="P55">
        <v>10.160266102207439</v>
      </c>
      <c r="Q55">
        <v>6.0961596613244637</v>
      </c>
      <c r="R55">
        <v>0</v>
      </c>
      <c r="S55">
        <v>2.1031750831569398</v>
      </c>
      <c r="T55">
        <v>15.240399153311159</v>
      </c>
      <c r="U55" s="156">
        <f t="shared" si="2"/>
        <v>33.6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33.6</v>
      </c>
      <c r="E56">
        <f>GT!N56</f>
        <v>0</v>
      </c>
      <c r="F56">
        <f t="shared" si="4"/>
        <v>84</v>
      </c>
      <c r="G56">
        <f t="shared" si="5"/>
        <v>33.6</v>
      </c>
      <c r="H56" s="154"/>
      <c r="I56">
        <f>BRPL_EOD!AC56+BRPL_EOD!AD56</f>
        <v>5.23</v>
      </c>
      <c r="J56">
        <f>BYPL_EOD!AC56+BYPL_EOD!AD56</f>
        <v>17</v>
      </c>
      <c r="K56">
        <f>MES_EOD!AC56+MES_EOD!AD56</f>
        <v>0</v>
      </c>
      <c r="L56">
        <f>NDMC_EOD!AC56+NDMC_EOD!AD56</f>
        <v>1.35</v>
      </c>
      <c r="M56">
        <f>TPDDL_EOD!AC56+TPDDL_EOD!AD56</f>
        <v>9.81</v>
      </c>
      <c r="N56">
        <f t="shared" si="0"/>
        <v>33.39</v>
      </c>
      <c r="O56" s="154">
        <f t="shared" si="1"/>
        <v>0.21000000000000085</v>
      </c>
      <c r="P56">
        <v>5.2628930817610069</v>
      </c>
      <c r="Q56">
        <v>17.10691823899371</v>
      </c>
      <c r="R56">
        <v>0</v>
      </c>
      <c r="S56">
        <v>1.358490566037736</v>
      </c>
      <c r="T56">
        <v>9.8716981132075485</v>
      </c>
      <c r="U56" s="156">
        <f t="shared" si="2"/>
        <v>33.6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33.6</v>
      </c>
      <c r="E57">
        <f>GT!N57</f>
        <v>0</v>
      </c>
      <c r="F57">
        <f t="shared" si="4"/>
        <v>84</v>
      </c>
      <c r="G57">
        <f t="shared" si="5"/>
        <v>33.6</v>
      </c>
      <c r="H57" s="154"/>
      <c r="I57">
        <f>BRPL_EOD!AC57+BRPL_EOD!AD57</f>
        <v>10</v>
      </c>
      <c r="J57">
        <f>BYPL_EOD!AC57+BYPL_EOD!AD57</f>
        <v>6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15</v>
      </c>
      <c r="N57">
        <f t="shared" si="0"/>
        <v>33.07</v>
      </c>
      <c r="O57" s="154">
        <f t="shared" si="1"/>
        <v>0.53000000000000114</v>
      </c>
      <c r="P57">
        <v>10.160266102207439</v>
      </c>
      <c r="Q57">
        <v>6.0961596613244637</v>
      </c>
      <c r="R57">
        <v>0</v>
      </c>
      <c r="S57">
        <v>2.1031750831569398</v>
      </c>
      <c r="T57">
        <v>15.240399153311159</v>
      </c>
      <c r="U57" s="156">
        <f t="shared" si="2"/>
        <v>33.6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33.6</v>
      </c>
      <c r="E58">
        <f>GT!N58</f>
        <v>0</v>
      </c>
      <c r="F58">
        <f t="shared" si="4"/>
        <v>84</v>
      </c>
      <c r="G58">
        <f t="shared" si="5"/>
        <v>33.6</v>
      </c>
      <c r="H58" s="154"/>
      <c r="I58">
        <f>BRPL_EOD!AC58+BRPL_EOD!AD58</f>
        <v>5.23</v>
      </c>
      <c r="J58">
        <f>BYPL_EOD!AC58+BYPL_EOD!AD58</f>
        <v>17</v>
      </c>
      <c r="K58">
        <f>MES_EOD!AC58+MES_EOD!AD58</f>
        <v>0</v>
      </c>
      <c r="L58">
        <f>NDMC_EOD!AC58+NDMC_EOD!AD58</f>
        <v>1.35</v>
      </c>
      <c r="M58">
        <f>TPDDL_EOD!AC58+TPDDL_EOD!AD58</f>
        <v>9.81</v>
      </c>
      <c r="N58">
        <f t="shared" si="0"/>
        <v>33.39</v>
      </c>
      <c r="O58" s="154">
        <f t="shared" si="1"/>
        <v>0.21000000000000085</v>
      </c>
      <c r="P58">
        <v>5.2628930817610069</v>
      </c>
      <c r="Q58">
        <v>17.10691823899371</v>
      </c>
      <c r="R58">
        <v>0</v>
      </c>
      <c r="S58">
        <v>1.358490566037736</v>
      </c>
      <c r="T58">
        <v>9.8716981132075485</v>
      </c>
      <c r="U58" s="156">
        <f t="shared" si="2"/>
        <v>33.6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33.6</v>
      </c>
      <c r="E59">
        <f>GT!N59</f>
        <v>0</v>
      </c>
      <c r="F59">
        <f t="shared" si="4"/>
        <v>84</v>
      </c>
      <c r="G59">
        <f t="shared" si="5"/>
        <v>33.6</v>
      </c>
      <c r="H59" s="154"/>
      <c r="I59">
        <f>BRPL_EOD!AC59+BRPL_EOD!AD59</f>
        <v>5.23</v>
      </c>
      <c r="J59">
        <f>BYPL_EOD!AC59+BYPL_EOD!AD59</f>
        <v>17</v>
      </c>
      <c r="K59">
        <f>MES_EOD!AC59+MES_EOD!AD59</f>
        <v>0</v>
      </c>
      <c r="L59">
        <f>NDMC_EOD!AC59+NDMC_EOD!AD59</f>
        <v>1.35</v>
      </c>
      <c r="M59">
        <f>TPDDL_EOD!AC59+TPDDL_EOD!AD59</f>
        <v>9.81</v>
      </c>
      <c r="N59">
        <f t="shared" si="0"/>
        <v>33.39</v>
      </c>
      <c r="O59" s="154">
        <f t="shared" si="1"/>
        <v>0.21000000000000085</v>
      </c>
      <c r="P59">
        <v>5.2628930817610069</v>
      </c>
      <c r="Q59">
        <v>17.10691823899371</v>
      </c>
      <c r="R59">
        <v>0</v>
      </c>
      <c r="S59">
        <v>1.358490566037736</v>
      </c>
      <c r="T59">
        <v>9.8716981132075485</v>
      </c>
      <c r="U59" s="156">
        <f t="shared" si="2"/>
        <v>33.6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33.6</v>
      </c>
      <c r="E60">
        <f>GT!N60</f>
        <v>0</v>
      </c>
      <c r="F60">
        <f t="shared" si="4"/>
        <v>84</v>
      </c>
      <c r="G60">
        <f t="shared" si="5"/>
        <v>33.6</v>
      </c>
      <c r="H60" s="154"/>
      <c r="I60">
        <f>BRPL_EOD!AC60+BRPL_EOD!AD60</f>
        <v>5.23</v>
      </c>
      <c r="J60">
        <f>BYPL_EOD!AC60+BYPL_EOD!AD60</f>
        <v>17</v>
      </c>
      <c r="K60">
        <f>MES_EOD!AC60+MES_EOD!AD60</f>
        <v>0</v>
      </c>
      <c r="L60">
        <f>NDMC_EOD!AC60+NDMC_EOD!AD60</f>
        <v>1.35</v>
      </c>
      <c r="M60">
        <f>TPDDL_EOD!AC60+TPDDL_EOD!AD60</f>
        <v>9.81</v>
      </c>
      <c r="N60">
        <f t="shared" si="0"/>
        <v>33.39</v>
      </c>
      <c r="O60" s="154">
        <f t="shared" si="1"/>
        <v>0.21000000000000085</v>
      </c>
      <c r="P60">
        <v>5.2628930817610069</v>
      </c>
      <c r="Q60">
        <v>17.10691823899371</v>
      </c>
      <c r="R60">
        <v>0</v>
      </c>
      <c r="S60">
        <v>1.358490566037736</v>
      </c>
      <c r="T60">
        <v>9.8716981132075485</v>
      </c>
      <c r="U60" s="156">
        <f t="shared" si="2"/>
        <v>33.6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33.6</v>
      </c>
      <c r="E61">
        <f>GT!N61</f>
        <v>0</v>
      </c>
      <c r="F61">
        <f t="shared" si="4"/>
        <v>84</v>
      </c>
      <c r="G61">
        <f t="shared" si="5"/>
        <v>33.6</v>
      </c>
      <c r="H61" s="154"/>
      <c r="I61">
        <f>BRPL_EOD!AC61+BRPL_EOD!AD61</f>
        <v>5.23</v>
      </c>
      <c r="J61">
        <f>BYPL_EOD!AC61+BYPL_EOD!AD61</f>
        <v>17</v>
      </c>
      <c r="K61">
        <f>MES_EOD!AC61+MES_EOD!AD61</f>
        <v>0</v>
      </c>
      <c r="L61">
        <f>NDMC_EOD!AC61+NDMC_EOD!AD61</f>
        <v>1.35</v>
      </c>
      <c r="M61">
        <f>TPDDL_EOD!AC61+TPDDL_EOD!AD61</f>
        <v>9.81</v>
      </c>
      <c r="N61">
        <f t="shared" si="0"/>
        <v>33.39</v>
      </c>
      <c r="O61" s="154">
        <f t="shared" si="1"/>
        <v>0.21000000000000085</v>
      </c>
      <c r="P61">
        <v>5.2628930817610069</v>
      </c>
      <c r="Q61">
        <v>17.10691823899371</v>
      </c>
      <c r="R61">
        <v>0</v>
      </c>
      <c r="S61">
        <v>1.358490566037736</v>
      </c>
      <c r="T61">
        <v>9.8716981132075485</v>
      </c>
      <c r="U61" s="156">
        <f t="shared" si="2"/>
        <v>33.6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33.6</v>
      </c>
      <c r="E62">
        <f>GT!N62</f>
        <v>0</v>
      </c>
      <c r="F62">
        <f t="shared" si="4"/>
        <v>84</v>
      </c>
      <c r="G62">
        <f t="shared" si="5"/>
        <v>33.6</v>
      </c>
      <c r="H62" s="154"/>
      <c r="I62">
        <f>BRPL_EOD!AC62+BRPL_EOD!AD62</f>
        <v>5.23</v>
      </c>
      <c r="J62">
        <f>BYPL_EOD!AC62+BYPL_EOD!AD62</f>
        <v>17</v>
      </c>
      <c r="K62">
        <f>MES_EOD!AC62+MES_EOD!AD62</f>
        <v>0</v>
      </c>
      <c r="L62">
        <f>NDMC_EOD!AC62+NDMC_EOD!AD62</f>
        <v>1.35</v>
      </c>
      <c r="M62">
        <f>TPDDL_EOD!AC62+TPDDL_EOD!AD62</f>
        <v>9.81</v>
      </c>
      <c r="N62">
        <f t="shared" si="0"/>
        <v>33.39</v>
      </c>
      <c r="O62" s="154">
        <f t="shared" si="1"/>
        <v>0.21000000000000085</v>
      </c>
      <c r="P62">
        <v>5.2628930817610069</v>
      </c>
      <c r="Q62">
        <v>17.10691823899371</v>
      </c>
      <c r="R62">
        <v>0</v>
      </c>
      <c r="S62">
        <v>1.358490566037736</v>
      </c>
      <c r="T62">
        <v>9.8716981132075485</v>
      </c>
      <c r="U62" s="156">
        <f t="shared" si="2"/>
        <v>33.6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33.6</v>
      </c>
      <c r="E63">
        <f>GT!N63</f>
        <v>0</v>
      </c>
      <c r="F63">
        <f t="shared" si="4"/>
        <v>84</v>
      </c>
      <c r="G63">
        <f t="shared" si="5"/>
        <v>33.6</v>
      </c>
      <c r="H63" s="154"/>
      <c r="I63">
        <f>BRPL_EOD!AC63+BRPL_EOD!AD63</f>
        <v>5.23</v>
      </c>
      <c r="J63">
        <f>BYPL_EOD!AC63+BYPL_EOD!AD63</f>
        <v>17</v>
      </c>
      <c r="K63">
        <f>MES_EOD!AC63+MES_EOD!AD63</f>
        <v>0</v>
      </c>
      <c r="L63">
        <f>NDMC_EOD!AC63+NDMC_EOD!AD63</f>
        <v>1.35</v>
      </c>
      <c r="M63">
        <f>TPDDL_EOD!AC63+TPDDL_EOD!AD63</f>
        <v>9.81</v>
      </c>
      <c r="N63">
        <f t="shared" si="0"/>
        <v>33.39</v>
      </c>
      <c r="O63" s="154">
        <f t="shared" si="1"/>
        <v>0.21000000000000085</v>
      </c>
      <c r="P63">
        <v>5.2628930817610069</v>
      </c>
      <c r="Q63">
        <v>17.10691823899371</v>
      </c>
      <c r="R63">
        <v>0</v>
      </c>
      <c r="S63">
        <v>1.358490566037736</v>
      </c>
      <c r="T63">
        <v>9.8716981132075485</v>
      </c>
      <c r="U63" s="156">
        <f t="shared" si="2"/>
        <v>33.6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33.6</v>
      </c>
      <c r="E64">
        <f>GT!N64</f>
        <v>0</v>
      </c>
      <c r="F64">
        <f t="shared" si="4"/>
        <v>84</v>
      </c>
      <c r="G64">
        <f t="shared" si="5"/>
        <v>33.6</v>
      </c>
      <c r="H64" s="154"/>
      <c r="I64">
        <f>BRPL_EOD!AC64+BRPL_EOD!AD64</f>
        <v>10</v>
      </c>
      <c r="J64">
        <f>BYPL_EOD!AC64+BYPL_EOD!AD64</f>
        <v>6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15</v>
      </c>
      <c r="N64">
        <f t="shared" si="0"/>
        <v>33.07</v>
      </c>
      <c r="O64" s="154">
        <f t="shared" si="1"/>
        <v>0.53000000000000114</v>
      </c>
      <c r="P64">
        <v>10.160266102207439</v>
      </c>
      <c r="Q64">
        <v>6.0961596613244637</v>
      </c>
      <c r="R64">
        <v>0</v>
      </c>
      <c r="S64">
        <v>2.1031750831569398</v>
      </c>
      <c r="T64">
        <v>15.240399153311159</v>
      </c>
      <c r="U64" s="156">
        <f t="shared" si="2"/>
        <v>33.6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33.6</v>
      </c>
      <c r="E65">
        <f>GT!N65</f>
        <v>0</v>
      </c>
      <c r="F65">
        <f t="shared" si="4"/>
        <v>84</v>
      </c>
      <c r="G65">
        <f t="shared" si="5"/>
        <v>33.6</v>
      </c>
      <c r="H65" s="154"/>
      <c r="I65">
        <f>BRPL_EOD!AC65+BRPL_EOD!AD65</f>
        <v>10.98</v>
      </c>
      <c r="J65">
        <f>BYPL_EOD!AC65+BYPL_EOD!AD65</f>
        <v>6.01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15</v>
      </c>
      <c r="N65">
        <f t="shared" si="0"/>
        <v>34.06</v>
      </c>
      <c r="O65" s="154">
        <f t="shared" si="1"/>
        <v>-0.46000000000000085</v>
      </c>
      <c r="P65">
        <v>10.831708749266001</v>
      </c>
      <c r="Q65">
        <v>5.928831473869641</v>
      </c>
      <c r="R65">
        <v>0</v>
      </c>
      <c r="S65">
        <v>2.0420434527304754</v>
      </c>
      <c r="T65">
        <v>14.797416324133881</v>
      </c>
      <c r="U65" s="156">
        <f t="shared" si="2"/>
        <v>33.599999999999994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33.6</v>
      </c>
      <c r="E66">
        <f>GT!N66</f>
        <v>0</v>
      </c>
      <c r="F66">
        <f t="shared" si="4"/>
        <v>84</v>
      </c>
      <c r="G66">
        <f t="shared" si="5"/>
        <v>33.6</v>
      </c>
      <c r="H66" s="154"/>
      <c r="I66">
        <f>BRPL_EOD!AC66+BRPL_EOD!AD66</f>
        <v>10.98</v>
      </c>
      <c r="J66">
        <f>BYPL_EOD!AC66+BYPL_EOD!AD66</f>
        <v>6.01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15</v>
      </c>
      <c r="N66">
        <f t="shared" si="0"/>
        <v>34.06</v>
      </c>
      <c r="O66" s="154">
        <f t="shared" si="1"/>
        <v>-0.46000000000000085</v>
      </c>
      <c r="P66">
        <v>10.831708749266001</v>
      </c>
      <c r="Q66">
        <v>5.928831473869641</v>
      </c>
      <c r="R66">
        <v>0</v>
      </c>
      <c r="S66">
        <v>2.0420434527304754</v>
      </c>
      <c r="T66">
        <v>14.797416324133881</v>
      </c>
      <c r="U66" s="156">
        <f t="shared" si="2"/>
        <v>33.599999999999994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33.6</v>
      </c>
      <c r="E67">
        <f>GT!N67</f>
        <v>0</v>
      </c>
      <c r="F67">
        <f t="shared" si="4"/>
        <v>84</v>
      </c>
      <c r="G67">
        <f t="shared" si="5"/>
        <v>33.6</v>
      </c>
      <c r="H67" s="154"/>
      <c r="I67">
        <f>BRPL_EOD!AC67+BRPL_EOD!AD67</f>
        <v>10.98</v>
      </c>
      <c r="J67">
        <f>BYPL_EOD!AC67+BYPL_EOD!AD67</f>
        <v>6.01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15</v>
      </c>
      <c r="N67">
        <f t="shared" ref="N67:N98" si="6">SUM(I67:M67)</f>
        <v>34.06</v>
      </c>
      <c r="O67" s="154">
        <f t="shared" ref="O67:O98" si="7">G67-N67</f>
        <v>-0.46000000000000085</v>
      </c>
      <c r="P67">
        <v>10.831708749266001</v>
      </c>
      <c r="Q67">
        <v>5.928831473869641</v>
      </c>
      <c r="R67">
        <v>0</v>
      </c>
      <c r="S67">
        <v>2.0420434527304754</v>
      </c>
      <c r="T67">
        <v>14.797416324133881</v>
      </c>
      <c r="U67" s="156">
        <f t="shared" ref="U67:U98" si="8">SUM(P67:T67)</f>
        <v>33.599999999999994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33.6</v>
      </c>
      <c r="E68">
        <f>GT!N68</f>
        <v>0</v>
      </c>
      <c r="F68">
        <f t="shared" ref="F68:F98" si="10">B68+C68</f>
        <v>84</v>
      </c>
      <c r="G68">
        <f t="shared" ref="G68:G98" si="11">D68+E68-X68</f>
        <v>33.6</v>
      </c>
      <c r="H68" s="154"/>
      <c r="I68">
        <f>BRPL_EOD!AC68+BRPL_EOD!AD68</f>
        <v>10.98</v>
      </c>
      <c r="J68">
        <f>BYPL_EOD!AC68+BYPL_EOD!AD68</f>
        <v>6.01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15</v>
      </c>
      <c r="N68">
        <f t="shared" si="6"/>
        <v>34.06</v>
      </c>
      <c r="O68" s="154">
        <f t="shared" si="7"/>
        <v>-0.46000000000000085</v>
      </c>
      <c r="P68">
        <v>10.831708749266001</v>
      </c>
      <c r="Q68">
        <v>5.928831473869641</v>
      </c>
      <c r="R68">
        <v>0</v>
      </c>
      <c r="S68">
        <v>2.0420434527304754</v>
      </c>
      <c r="T68">
        <v>14.797416324133881</v>
      </c>
      <c r="U68" s="156">
        <f t="shared" si="8"/>
        <v>33.599999999999994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34.6</v>
      </c>
      <c r="E69">
        <f>GT!N69</f>
        <v>0</v>
      </c>
      <c r="F69">
        <f t="shared" si="10"/>
        <v>84</v>
      </c>
      <c r="G69">
        <f t="shared" si="11"/>
        <v>34.6</v>
      </c>
      <c r="H69" s="154"/>
      <c r="I69">
        <f>BRPL_EOD!AC69+BRPL_EOD!AD69</f>
        <v>10.98</v>
      </c>
      <c r="J69">
        <f>BYPL_EOD!AC69+BYPL_EOD!AD69</f>
        <v>6.01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15</v>
      </c>
      <c r="N69">
        <f t="shared" si="6"/>
        <v>34.06</v>
      </c>
      <c r="O69" s="154">
        <f t="shared" si="7"/>
        <v>0.53999999999999915</v>
      </c>
      <c r="P69">
        <v>11.154081033470346</v>
      </c>
      <c r="Q69">
        <v>6.1052847915443333</v>
      </c>
      <c r="R69">
        <v>0</v>
      </c>
      <c r="S69">
        <v>2.1028185554903112</v>
      </c>
      <c r="T69">
        <v>15.237815619495008</v>
      </c>
      <c r="U69" s="156">
        <f t="shared" si="8"/>
        <v>34.6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34.6</v>
      </c>
      <c r="E70">
        <f>GT!N70</f>
        <v>0</v>
      </c>
      <c r="F70">
        <f t="shared" si="10"/>
        <v>84</v>
      </c>
      <c r="G70">
        <f t="shared" si="11"/>
        <v>34.6</v>
      </c>
      <c r="H70" s="154"/>
      <c r="I70">
        <f>BRPL_EOD!AC70+BRPL_EOD!AD70</f>
        <v>10.98</v>
      </c>
      <c r="J70">
        <f>BYPL_EOD!AC70+BYPL_EOD!AD70</f>
        <v>6.01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15</v>
      </c>
      <c r="N70">
        <f t="shared" si="6"/>
        <v>34.06</v>
      </c>
      <c r="O70" s="154">
        <f t="shared" si="7"/>
        <v>0.53999999999999915</v>
      </c>
      <c r="P70">
        <v>11.154081033470346</v>
      </c>
      <c r="Q70">
        <v>6.1052847915443333</v>
      </c>
      <c r="R70">
        <v>0</v>
      </c>
      <c r="S70">
        <v>2.1028185554903112</v>
      </c>
      <c r="T70">
        <v>15.237815619495008</v>
      </c>
      <c r="U70" s="156">
        <f t="shared" si="8"/>
        <v>34.6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34.6</v>
      </c>
      <c r="E71">
        <f>GT!N71</f>
        <v>0</v>
      </c>
      <c r="F71">
        <f t="shared" si="10"/>
        <v>84</v>
      </c>
      <c r="G71">
        <f t="shared" si="11"/>
        <v>34.6</v>
      </c>
      <c r="H71" s="154"/>
      <c r="I71">
        <f>BRPL_EOD!AC71+BRPL_EOD!AD71</f>
        <v>4.3</v>
      </c>
      <c r="J71">
        <f>BYPL_EOD!AC71+BYPL_EOD!AD71</f>
        <v>21.02</v>
      </c>
      <c r="K71">
        <f>MES_EOD!AC71+MES_EOD!AD71</f>
        <v>0</v>
      </c>
      <c r="L71">
        <f>NDMC_EOD!AC71+NDMC_EOD!AD71</f>
        <v>1.1100000000000001</v>
      </c>
      <c r="M71">
        <f>TPDDL_EOD!AC71+TPDDL_EOD!AD71</f>
        <v>8.06</v>
      </c>
      <c r="N71">
        <f t="shared" si="6"/>
        <v>34.49</v>
      </c>
      <c r="O71" s="154">
        <f t="shared" si="7"/>
        <v>0.10999999999999943</v>
      </c>
      <c r="P71">
        <v>4.3543361304306956</v>
      </c>
      <c r="Q71">
        <v>21.02</v>
      </c>
      <c r="R71">
        <v>0</v>
      </c>
      <c r="S71">
        <v>1.1175854973757235</v>
      </c>
      <c r="T71">
        <v>8.1080783721935799</v>
      </c>
      <c r="U71" s="156">
        <f t="shared" si="8"/>
        <v>34.6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34.6</v>
      </c>
      <c r="E72">
        <f>GT!N72</f>
        <v>0</v>
      </c>
      <c r="F72">
        <f t="shared" si="10"/>
        <v>84</v>
      </c>
      <c r="G72">
        <f t="shared" si="11"/>
        <v>34.6</v>
      </c>
      <c r="H72" s="154"/>
      <c r="I72">
        <f>BRPL_EOD!AC72+BRPL_EOD!AD72</f>
        <v>10.98</v>
      </c>
      <c r="J72">
        <f>BYPL_EOD!AC72+BYPL_EOD!AD72</f>
        <v>6.01</v>
      </c>
      <c r="K72">
        <f>MES_EOD!AC72+MES_EOD!AD72</f>
        <v>0</v>
      </c>
      <c r="L72">
        <f>NDMC_EOD!AC72+NDMC_EOD!AD72</f>
        <v>2.0699999999999998</v>
      </c>
      <c r="M72">
        <f>TPDDL_EOD!AC72+TPDDL_EOD!AD72</f>
        <v>15</v>
      </c>
      <c r="N72">
        <f t="shared" si="6"/>
        <v>34.06</v>
      </c>
      <c r="O72" s="154">
        <f t="shared" si="7"/>
        <v>0.53999999999999915</v>
      </c>
      <c r="P72">
        <v>11.154081033470346</v>
      </c>
      <c r="Q72">
        <v>6.1052847915443333</v>
      </c>
      <c r="R72">
        <v>0</v>
      </c>
      <c r="S72">
        <v>2.1028185554903112</v>
      </c>
      <c r="T72">
        <v>15.237815619495008</v>
      </c>
      <c r="U72" s="156">
        <f t="shared" si="8"/>
        <v>34.6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34.6</v>
      </c>
      <c r="E73">
        <f>GT!N73</f>
        <v>0</v>
      </c>
      <c r="F73">
        <f t="shared" si="10"/>
        <v>84</v>
      </c>
      <c r="G73">
        <f t="shared" si="11"/>
        <v>34.6</v>
      </c>
      <c r="H73" s="154"/>
      <c r="I73">
        <f>BRPL_EOD!AC73+BRPL_EOD!AD73</f>
        <v>10.98</v>
      </c>
      <c r="J73">
        <f>BYPL_EOD!AC73+BYPL_EOD!AD73</f>
        <v>6.01</v>
      </c>
      <c r="K73">
        <f>MES_EOD!AC73+MES_EOD!AD73</f>
        <v>0</v>
      </c>
      <c r="L73">
        <f>NDMC_EOD!AC73+NDMC_EOD!AD73</f>
        <v>2.0699999999999998</v>
      </c>
      <c r="M73">
        <f>TPDDL_EOD!AC73+TPDDL_EOD!AD73</f>
        <v>15</v>
      </c>
      <c r="N73">
        <f t="shared" si="6"/>
        <v>34.06</v>
      </c>
      <c r="O73" s="154">
        <f t="shared" si="7"/>
        <v>0.53999999999999915</v>
      </c>
      <c r="P73">
        <v>11.154081033470346</v>
      </c>
      <c r="Q73">
        <v>6.1052847915443333</v>
      </c>
      <c r="R73">
        <v>0</v>
      </c>
      <c r="S73">
        <v>2.1028185554903112</v>
      </c>
      <c r="T73">
        <v>15.237815619495008</v>
      </c>
      <c r="U73" s="156">
        <f t="shared" si="8"/>
        <v>34.6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34.6</v>
      </c>
      <c r="E74">
        <f>GT!N74</f>
        <v>0</v>
      </c>
      <c r="F74">
        <f t="shared" si="10"/>
        <v>84</v>
      </c>
      <c r="G74">
        <f t="shared" si="11"/>
        <v>34.6</v>
      </c>
      <c r="H74" s="154"/>
      <c r="I74">
        <f>BRPL_EOD!AC74+BRPL_EOD!AD74</f>
        <v>10.98</v>
      </c>
      <c r="J74">
        <f>BYPL_EOD!AC74+BYPL_EOD!AD74</f>
        <v>6.01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15</v>
      </c>
      <c r="N74">
        <f t="shared" si="6"/>
        <v>34.06</v>
      </c>
      <c r="O74" s="154">
        <f t="shared" si="7"/>
        <v>0.53999999999999915</v>
      </c>
      <c r="P74">
        <v>11.154081033470346</v>
      </c>
      <c r="Q74">
        <v>6.1052847915443333</v>
      </c>
      <c r="R74">
        <v>0</v>
      </c>
      <c r="S74">
        <v>2.1028185554903112</v>
      </c>
      <c r="T74">
        <v>15.237815619495008</v>
      </c>
      <c r="U74" s="156">
        <f t="shared" si="8"/>
        <v>34.6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34.6</v>
      </c>
      <c r="E75">
        <f>GT!N75</f>
        <v>0</v>
      </c>
      <c r="F75">
        <f t="shared" si="10"/>
        <v>84</v>
      </c>
      <c r="G75">
        <f t="shared" si="11"/>
        <v>34.6</v>
      </c>
      <c r="H75" s="154"/>
      <c r="I75">
        <f>BRPL_EOD!AC75+BRPL_EOD!AD75</f>
        <v>10.98</v>
      </c>
      <c r="J75">
        <f>BYPL_EOD!AC75+BYPL_EOD!AD75</f>
        <v>6.01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15</v>
      </c>
      <c r="N75">
        <f t="shared" si="6"/>
        <v>34.06</v>
      </c>
      <c r="O75" s="154">
        <f t="shared" si="7"/>
        <v>0.53999999999999915</v>
      </c>
      <c r="P75">
        <v>11.154081033470346</v>
      </c>
      <c r="Q75">
        <v>6.1052847915443333</v>
      </c>
      <c r="R75">
        <v>0</v>
      </c>
      <c r="S75">
        <v>2.1028185554903112</v>
      </c>
      <c r="T75">
        <v>15.237815619495008</v>
      </c>
      <c r="U75" s="156">
        <f t="shared" si="8"/>
        <v>34.6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34.6</v>
      </c>
      <c r="E76">
        <f>GT!N76</f>
        <v>0</v>
      </c>
      <c r="F76">
        <f t="shared" si="10"/>
        <v>84</v>
      </c>
      <c r="G76">
        <f t="shared" si="11"/>
        <v>34.6</v>
      </c>
      <c r="H76" s="154"/>
      <c r="I76">
        <f>BRPL_EOD!AC76+BRPL_EOD!AD76</f>
        <v>10.98</v>
      </c>
      <c r="J76">
        <f>BYPL_EOD!AC76+BYPL_EOD!AD76</f>
        <v>6.01</v>
      </c>
      <c r="K76">
        <f>MES_EOD!AC76+MES_EOD!AD76</f>
        <v>0</v>
      </c>
      <c r="L76">
        <f>NDMC_EOD!AC76+NDMC_EOD!AD76</f>
        <v>2.0699999999999998</v>
      </c>
      <c r="M76">
        <f>TPDDL_EOD!AC76+TPDDL_EOD!AD76</f>
        <v>15</v>
      </c>
      <c r="N76">
        <f t="shared" si="6"/>
        <v>34.06</v>
      </c>
      <c r="O76" s="154">
        <f t="shared" si="7"/>
        <v>0.53999999999999915</v>
      </c>
      <c r="P76">
        <v>11.154081033470346</v>
      </c>
      <c r="Q76">
        <v>6.1052847915443333</v>
      </c>
      <c r="R76">
        <v>0</v>
      </c>
      <c r="S76">
        <v>2.1028185554903112</v>
      </c>
      <c r="T76">
        <v>15.237815619495008</v>
      </c>
      <c r="U76" s="156">
        <f t="shared" si="8"/>
        <v>34.6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34.6</v>
      </c>
      <c r="E77">
        <f>GT!N77</f>
        <v>0</v>
      </c>
      <c r="F77">
        <f t="shared" si="10"/>
        <v>84</v>
      </c>
      <c r="G77">
        <f t="shared" si="11"/>
        <v>34.6</v>
      </c>
      <c r="H77" s="154"/>
      <c r="I77">
        <f>BRPL_EOD!AC77+BRPL_EOD!AD77</f>
        <v>10.98</v>
      </c>
      <c r="J77">
        <f>BYPL_EOD!AC77+BYPL_EOD!AD77</f>
        <v>6.01</v>
      </c>
      <c r="K77">
        <f>MES_EOD!AC77+MES_EOD!AD77</f>
        <v>0</v>
      </c>
      <c r="L77">
        <f>NDMC_EOD!AC77+NDMC_EOD!AD77</f>
        <v>2.0699999999999998</v>
      </c>
      <c r="M77">
        <f>TPDDL_EOD!AC77+TPDDL_EOD!AD77</f>
        <v>15</v>
      </c>
      <c r="N77">
        <f t="shared" si="6"/>
        <v>34.06</v>
      </c>
      <c r="O77" s="154">
        <f t="shared" si="7"/>
        <v>0.53999999999999915</v>
      </c>
      <c r="P77">
        <v>11.154081033470346</v>
      </c>
      <c r="Q77">
        <v>6.1052847915443333</v>
      </c>
      <c r="R77">
        <v>0</v>
      </c>
      <c r="S77">
        <v>2.1028185554903112</v>
      </c>
      <c r="T77">
        <v>15.237815619495008</v>
      </c>
      <c r="U77" s="156">
        <f t="shared" si="8"/>
        <v>34.6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34.6</v>
      </c>
      <c r="E78">
        <f>GT!N78</f>
        <v>0</v>
      </c>
      <c r="F78">
        <f t="shared" si="10"/>
        <v>84</v>
      </c>
      <c r="G78">
        <f t="shared" si="11"/>
        <v>34.6</v>
      </c>
      <c r="H78" s="154"/>
      <c r="I78">
        <f>BRPL_EOD!AC78+BRPL_EOD!AD78</f>
        <v>10.98</v>
      </c>
      <c r="J78">
        <f>BYPL_EOD!AC78+BYPL_EOD!AD78</f>
        <v>6.01</v>
      </c>
      <c r="K78">
        <f>MES_EOD!AC78+MES_EOD!AD78</f>
        <v>0</v>
      </c>
      <c r="L78">
        <f>NDMC_EOD!AC78+NDMC_EOD!AD78</f>
        <v>2.0699999999999998</v>
      </c>
      <c r="M78">
        <f>TPDDL_EOD!AC78+TPDDL_EOD!AD78</f>
        <v>15</v>
      </c>
      <c r="N78">
        <f t="shared" si="6"/>
        <v>34.06</v>
      </c>
      <c r="O78" s="154">
        <f t="shared" si="7"/>
        <v>0.53999999999999915</v>
      </c>
      <c r="P78">
        <v>11.154081033470346</v>
      </c>
      <c r="Q78">
        <v>6.1052847915443333</v>
      </c>
      <c r="R78">
        <v>0</v>
      </c>
      <c r="S78">
        <v>2.1028185554903112</v>
      </c>
      <c r="T78">
        <v>15.237815619495008</v>
      </c>
      <c r="U78" s="156">
        <f t="shared" si="8"/>
        <v>34.6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34.6</v>
      </c>
      <c r="E79">
        <f>GT!N79</f>
        <v>0</v>
      </c>
      <c r="F79">
        <f t="shared" si="10"/>
        <v>84</v>
      </c>
      <c r="G79">
        <f t="shared" si="11"/>
        <v>34.6</v>
      </c>
      <c r="H79" s="154"/>
      <c r="I79">
        <f>BRPL_EOD!AC79+BRPL_EOD!AD79</f>
        <v>10.98</v>
      </c>
      <c r="J79">
        <f>BYPL_EOD!AC79+BYPL_EOD!AD79</f>
        <v>6.01</v>
      </c>
      <c r="K79">
        <f>MES_EOD!AC79+MES_EOD!AD79</f>
        <v>0</v>
      </c>
      <c r="L79">
        <f>NDMC_EOD!AC79+NDMC_EOD!AD79</f>
        <v>2.0699999999999998</v>
      </c>
      <c r="M79">
        <f>TPDDL_EOD!AC79+TPDDL_EOD!AD79</f>
        <v>15</v>
      </c>
      <c r="N79">
        <f t="shared" si="6"/>
        <v>34.06</v>
      </c>
      <c r="O79" s="154">
        <f t="shared" si="7"/>
        <v>0.53999999999999915</v>
      </c>
      <c r="P79">
        <v>11.154081033470346</v>
      </c>
      <c r="Q79">
        <v>6.1052847915443333</v>
      </c>
      <c r="R79">
        <v>0</v>
      </c>
      <c r="S79">
        <v>2.1028185554903112</v>
      </c>
      <c r="T79">
        <v>15.237815619495008</v>
      </c>
      <c r="U79" s="156">
        <f t="shared" si="8"/>
        <v>34.6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34.6</v>
      </c>
      <c r="E80">
        <f>GT!N80</f>
        <v>0</v>
      </c>
      <c r="F80">
        <f t="shared" si="10"/>
        <v>84</v>
      </c>
      <c r="G80">
        <f t="shared" si="11"/>
        <v>34.6</v>
      </c>
      <c r="H80" s="154"/>
      <c r="I80">
        <f>BRPL_EOD!AC80+BRPL_EOD!AD80</f>
        <v>10.98</v>
      </c>
      <c r="J80">
        <f>BYPL_EOD!AC80+BYPL_EOD!AD80</f>
        <v>6.01</v>
      </c>
      <c r="K80">
        <f>MES_EOD!AC80+MES_EOD!AD80</f>
        <v>0</v>
      </c>
      <c r="L80">
        <f>NDMC_EOD!AC80+NDMC_EOD!AD80</f>
        <v>2.0699999999999998</v>
      </c>
      <c r="M80">
        <f>TPDDL_EOD!AC80+TPDDL_EOD!AD80</f>
        <v>15</v>
      </c>
      <c r="N80">
        <f t="shared" si="6"/>
        <v>34.06</v>
      </c>
      <c r="O80" s="154">
        <f t="shared" si="7"/>
        <v>0.53999999999999915</v>
      </c>
      <c r="P80">
        <v>11.154081033470346</v>
      </c>
      <c r="Q80">
        <v>6.1052847915443333</v>
      </c>
      <c r="R80">
        <v>0</v>
      </c>
      <c r="S80">
        <v>2.1028185554903112</v>
      </c>
      <c r="T80">
        <v>15.237815619495008</v>
      </c>
      <c r="U80" s="156">
        <f t="shared" si="8"/>
        <v>34.6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34.6</v>
      </c>
      <c r="E81">
        <f>GT!N81</f>
        <v>0</v>
      </c>
      <c r="F81">
        <f t="shared" si="10"/>
        <v>84</v>
      </c>
      <c r="G81">
        <f t="shared" si="11"/>
        <v>34.6</v>
      </c>
      <c r="H81" s="154"/>
      <c r="I81">
        <f>BRPL_EOD!AC81+BRPL_EOD!AD81</f>
        <v>10.98</v>
      </c>
      <c r="J81">
        <f>BYPL_EOD!AC81+BYPL_EOD!AD81</f>
        <v>6.01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15</v>
      </c>
      <c r="N81">
        <f t="shared" si="6"/>
        <v>34.06</v>
      </c>
      <c r="O81" s="154">
        <f t="shared" si="7"/>
        <v>0.53999999999999915</v>
      </c>
      <c r="P81">
        <v>11.154081033470346</v>
      </c>
      <c r="Q81">
        <v>6.1052847915443333</v>
      </c>
      <c r="R81">
        <v>0</v>
      </c>
      <c r="S81">
        <v>2.1028185554903112</v>
      </c>
      <c r="T81">
        <v>15.237815619495008</v>
      </c>
      <c r="U81" s="156">
        <f t="shared" si="8"/>
        <v>34.6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34.6</v>
      </c>
      <c r="E82">
        <f>GT!N82</f>
        <v>0</v>
      </c>
      <c r="F82">
        <f t="shared" si="10"/>
        <v>84</v>
      </c>
      <c r="G82">
        <f t="shared" si="11"/>
        <v>34.6</v>
      </c>
      <c r="H82" s="154"/>
      <c r="I82">
        <f>BRPL_EOD!AC82+BRPL_EOD!AD82</f>
        <v>10.34</v>
      </c>
      <c r="J82">
        <f>BYPL_EOD!AC82+BYPL_EOD!AD82</f>
        <v>5.66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15</v>
      </c>
      <c r="N82">
        <f t="shared" si="6"/>
        <v>33.07</v>
      </c>
      <c r="O82" s="154">
        <f t="shared" si="7"/>
        <v>1.5300000000000011</v>
      </c>
      <c r="P82">
        <v>10.818385243423043</v>
      </c>
      <c r="Q82">
        <v>5.9218627154520718</v>
      </c>
      <c r="R82">
        <v>0</v>
      </c>
      <c r="S82">
        <v>2.1657695796794676</v>
      </c>
      <c r="T82">
        <v>15.693982461445419</v>
      </c>
      <c r="U82" s="156">
        <f t="shared" si="8"/>
        <v>34.6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34.6</v>
      </c>
      <c r="E83">
        <f>GT!N83</f>
        <v>0</v>
      </c>
      <c r="F83">
        <f t="shared" si="10"/>
        <v>84</v>
      </c>
      <c r="G83">
        <f t="shared" si="11"/>
        <v>34.6</v>
      </c>
      <c r="H83" s="154"/>
      <c r="I83">
        <f>BRPL_EOD!AC83+BRPL_EOD!AD83</f>
        <v>5.91</v>
      </c>
      <c r="J83">
        <f>BYPL_EOD!AC83+BYPL_EOD!AD83</f>
        <v>14.78</v>
      </c>
      <c r="K83">
        <f>MES_EOD!AC83+MES_EOD!AD83</f>
        <v>0</v>
      </c>
      <c r="L83">
        <f>NDMC_EOD!AC83+NDMC_EOD!AD83</f>
        <v>1.53</v>
      </c>
      <c r="M83">
        <f>TPDDL_EOD!AC83+TPDDL_EOD!AD83</f>
        <v>11.09</v>
      </c>
      <c r="N83">
        <f t="shared" si="6"/>
        <v>33.31</v>
      </c>
      <c r="O83" s="154">
        <f t="shared" si="7"/>
        <v>1.2899999999999991</v>
      </c>
      <c r="P83">
        <v>6.1388772140498347</v>
      </c>
      <c r="Q83">
        <v>15.352386670669468</v>
      </c>
      <c r="R83">
        <v>0</v>
      </c>
      <c r="S83">
        <v>1.5892524767337135</v>
      </c>
      <c r="T83">
        <v>11.519483638546982</v>
      </c>
      <c r="U83" s="156">
        <f t="shared" si="8"/>
        <v>34.599999999999994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34.6</v>
      </c>
      <c r="E84">
        <f>GT!N84</f>
        <v>0</v>
      </c>
      <c r="F84">
        <f t="shared" si="10"/>
        <v>84</v>
      </c>
      <c r="G84">
        <f t="shared" si="11"/>
        <v>34.6</v>
      </c>
      <c r="H84" s="154"/>
      <c r="I84">
        <f>BRPL_EOD!AC84+BRPL_EOD!AD84</f>
        <v>6.67</v>
      </c>
      <c r="J84">
        <f>BYPL_EOD!AC84+BYPL_EOD!AD84</f>
        <v>12.32</v>
      </c>
      <c r="K84">
        <f>MES_EOD!AC84+MES_EOD!AD84</f>
        <v>0</v>
      </c>
      <c r="L84">
        <f>NDMC_EOD!AC84+NDMC_EOD!AD84</f>
        <v>1.73</v>
      </c>
      <c r="M84">
        <f>TPDDL_EOD!AC84+TPDDL_EOD!AD84</f>
        <v>12.51</v>
      </c>
      <c r="N84">
        <f t="shared" si="6"/>
        <v>33.230000000000004</v>
      </c>
      <c r="O84" s="154">
        <f t="shared" si="7"/>
        <v>1.3699999999999974</v>
      </c>
      <c r="P84">
        <v>6.9449894673487806</v>
      </c>
      <c r="Q84">
        <v>12.827926572374359</v>
      </c>
      <c r="R84">
        <v>0</v>
      </c>
      <c r="S84">
        <v>1.8013241047246462</v>
      </c>
      <c r="T84">
        <v>13.025759855552211</v>
      </c>
      <c r="U84" s="156">
        <f t="shared" si="8"/>
        <v>34.599999999999994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34.6</v>
      </c>
      <c r="E85">
        <f>GT!N85</f>
        <v>0</v>
      </c>
      <c r="F85">
        <f t="shared" si="10"/>
        <v>84</v>
      </c>
      <c r="G85">
        <f t="shared" si="11"/>
        <v>34.6</v>
      </c>
      <c r="H85" s="154"/>
      <c r="I85">
        <f>BRPL_EOD!AC85+BRPL_EOD!AD85</f>
        <v>6.67</v>
      </c>
      <c r="J85">
        <f>BYPL_EOD!AC85+BYPL_EOD!AD85</f>
        <v>12.32</v>
      </c>
      <c r="K85">
        <f>MES_EOD!AC85+MES_EOD!AD85</f>
        <v>0</v>
      </c>
      <c r="L85">
        <f>NDMC_EOD!AC85+NDMC_EOD!AD85</f>
        <v>1.73</v>
      </c>
      <c r="M85">
        <f>TPDDL_EOD!AC85+TPDDL_EOD!AD85</f>
        <v>12.51</v>
      </c>
      <c r="N85">
        <f t="shared" si="6"/>
        <v>33.230000000000004</v>
      </c>
      <c r="O85" s="154">
        <f t="shared" si="7"/>
        <v>1.3699999999999974</v>
      </c>
      <c r="P85">
        <v>6.9449894673487806</v>
      </c>
      <c r="Q85">
        <v>12.827926572374359</v>
      </c>
      <c r="R85">
        <v>0</v>
      </c>
      <c r="S85">
        <v>1.8013241047246462</v>
      </c>
      <c r="T85">
        <v>13.025759855552211</v>
      </c>
      <c r="U85" s="156">
        <f t="shared" si="8"/>
        <v>34.599999999999994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33.6</v>
      </c>
      <c r="E86">
        <f>GT!N86</f>
        <v>0</v>
      </c>
      <c r="F86">
        <f t="shared" si="10"/>
        <v>84</v>
      </c>
      <c r="G86">
        <f t="shared" si="11"/>
        <v>33.6</v>
      </c>
      <c r="H86" s="154"/>
      <c r="I86">
        <f>BRPL_EOD!AC86+BRPL_EOD!AD86</f>
        <v>6.67</v>
      </c>
      <c r="J86">
        <f>BYPL_EOD!AC86+BYPL_EOD!AD86</f>
        <v>12.32</v>
      </c>
      <c r="K86">
        <f>MES_EOD!AC86+MES_EOD!AD86</f>
        <v>0</v>
      </c>
      <c r="L86">
        <f>NDMC_EOD!AC86+NDMC_EOD!AD86</f>
        <v>1.73</v>
      </c>
      <c r="M86">
        <f>TPDDL_EOD!AC86+TPDDL_EOD!AD86</f>
        <v>12.51</v>
      </c>
      <c r="N86">
        <f t="shared" si="6"/>
        <v>33.230000000000004</v>
      </c>
      <c r="O86" s="154">
        <f t="shared" si="7"/>
        <v>0.36999999999999744</v>
      </c>
      <c r="P86">
        <v>6.7442672284080647</v>
      </c>
      <c r="Q86">
        <v>12.457177249473366</v>
      </c>
      <c r="R86">
        <v>0</v>
      </c>
      <c r="S86">
        <v>1.7492627144146853</v>
      </c>
      <c r="T86">
        <v>12.649292807703882</v>
      </c>
      <c r="U86" s="156">
        <f t="shared" si="8"/>
        <v>33.599999999999994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33.6</v>
      </c>
      <c r="E87">
        <f>GT!N87</f>
        <v>0</v>
      </c>
      <c r="F87">
        <f t="shared" si="10"/>
        <v>84</v>
      </c>
      <c r="G87">
        <f t="shared" si="11"/>
        <v>33.6</v>
      </c>
      <c r="H87" s="154"/>
      <c r="I87">
        <f>BRPL_EOD!AC87+BRPL_EOD!AD87</f>
        <v>6.67</v>
      </c>
      <c r="J87">
        <f>BYPL_EOD!AC87+BYPL_EOD!AD87</f>
        <v>12.32</v>
      </c>
      <c r="K87">
        <f>MES_EOD!AC87+MES_EOD!AD87</f>
        <v>0</v>
      </c>
      <c r="L87">
        <f>NDMC_EOD!AC87+NDMC_EOD!AD87</f>
        <v>1.73</v>
      </c>
      <c r="M87">
        <f>TPDDL_EOD!AC87+TPDDL_EOD!AD87</f>
        <v>12.51</v>
      </c>
      <c r="N87">
        <f t="shared" si="6"/>
        <v>33.230000000000004</v>
      </c>
      <c r="O87" s="154">
        <f t="shared" si="7"/>
        <v>0.36999999999999744</v>
      </c>
      <c r="P87">
        <v>6.7442672284080647</v>
      </c>
      <c r="Q87">
        <v>12.457177249473366</v>
      </c>
      <c r="R87">
        <v>0</v>
      </c>
      <c r="S87">
        <v>1.7492627144146853</v>
      </c>
      <c r="T87">
        <v>12.649292807703882</v>
      </c>
      <c r="U87" s="156">
        <f t="shared" si="8"/>
        <v>33.599999999999994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33.6</v>
      </c>
      <c r="E88">
        <f>GT!N88</f>
        <v>0</v>
      </c>
      <c r="F88">
        <f t="shared" si="10"/>
        <v>84</v>
      </c>
      <c r="G88">
        <f t="shared" si="11"/>
        <v>33.6</v>
      </c>
      <c r="H88" s="154"/>
      <c r="I88">
        <f>BRPL_EOD!AC88+BRPL_EOD!AD88</f>
        <v>6.67</v>
      </c>
      <c r="J88">
        <f>BYPL_EOD!AC88+BYPL_EOD!AD88</f>
        <v>12.32</v>
      </c>
      <c r="K88">
        <f>MES_EOD!AC88+MES_EOD!AD88</f>
        <v>0</v>
      </c>
      <c r="L88">
        <f>NDMC_EOD!AC88+NDMC_EOD!AD88</f>
        <v>1.73</v>
      </c>
      <c r="M88">
        <f>TPDDL_EOD!AC88+TPDDL_EOD!AD88</f>
        <v>12.51</v>
      </c>
      <c r="N88">
        <f t="shared" si="6"/>
        <v>33.230000000000004</v>
      </c>
      <c r="O88" s="154">
        <f t="shared" si="7"/>
        <v>0.36999999999999744</v>
      </c>
      <c r="P88">
        <v>6.7442672284080647</v>
      </c>
      <c r="Q88">
        <v>12.457177249473366</v>
      </c>
      <c r="R88">
        <v>0</v>
      </c>
      <c r="S88">
        <v>1.7492627144146853</v>
      </c>
      <c r="T88">
        <v>12.649292807703882</v>
      </c>
      <c r="U88" s="156">
        <f t="shared" si="8"/>
        <v>33.599999999999994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33.6</v>
      </c>
      <c r="E89">
        <f>GT!N89</f>
        <v>0</v>
      </c>
      <c r="F89">
        <f t="shared" si="10"/>
        <v>84</v>
      </c>
      <c r="G89">
        <f t="shared" si="11"/>
        <v>33.6</v>
      </c>
      <c r="H89" s="154"/>
      <c r="I89">
        <f>BRPL_EOD!AC89+BRPL_EOD!AD89</f>
        <v>6.67</v>
      </c>
      <c r="J89">
        <f>BYPL_EOD!AC89+BYPL_EOD!AD89</f>
        <v>12.32</v>
      </c>
      <c r="K89">
        <f>MES_EOD!AC89+MES_EOD!AD89</f>
        <v>0</v>
      </c>
      <c r="L89">
        <f>NDMC_EOD!AC89+NDMC_EOD!AD89</f>
        <v>1.73</v>
      </c>
      <c r="M89">
        <f>TPDDL_EOD!AC89+TPDDL_EOD!AD89</f>
        <v>12.51</v>
      </c>
      <c r="N89">
        <f t="shared" si="6"/>
        <v>33.230000000000004</v>
      </c>
      <c r="O89" s="154">
        <f t="shared" si="7"/>
        <v>0.36999999999999744</v>
      </c>
      <c r="P89">
        <v>6.7442672284080647</v>
      </c>
      <c r="Q89">
        <v>12.457177249473366</v>
      </c>
      <c r="R89">
        <v>0</v>
      </c>
      <c r="S89">
        <v>1.7492627144146853</v>
      </c>
      <c r="T89">
        <v>12.649292807703882</v>
      </c>
      <c r="U89" s="156">
        <f t="shared" si="8"/>
        <v>33.599999999999994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33.6</v>
      </c>
      <c r="E90">
        <f>GT!N90</f>
        <v>0</v>
      </c>
      <c r="F90">
        <f t="shared" si="10"/>
        <v>84</v>
      </c>
      <c r="G90">
        <f t="shared" si="11"/>
        <v>33.6</v>
      </c>
      <c r="H90" s="154"/>
      <c r="I90">
        <f>BRPL_EOD!AC90+BRPL_EOD!AD90</f>
        <v>6.79</v>
      </c>
      <c r="J90">
        <f>BYPL_EOD!AC90+BYPL_EOD!AD90</f>
        <v>12.92</v>
      </c>
      <c r="K90">
        <f>MES_EOD!AC90+MES_EOD!AD90</f>
        <v>0</v>
      </c>
      <c r="L90">
        <f>NDMC_EOD!AC90+NDMC_EOD!AD90</f>
        <v>1.76</v>
      </c>
      <c r="M90">
        <f>TPDDL_EOD!AC90+TPDDL_EOD!AD90</f>
        <v>12.74</v>
      </c>
      <c r="N90">
        <f t="shared" si="6"/>
        <v>34.21</v>
      </c>
      <c r="O90" s="154">
        <f t="shared" si="7"/>
        <v>-0.60999999999999943</v>
      </c>
      <c r="P90">
        <v>6.6689272142648353</v>
      </c>
      <c r="Q90">
        <v>12.689622917275651</v>
      </c>
      <c r="R90">
        <v>0</v>
      </c>
      <c r="S90">
        <v>1.7286173633440516</v>
      </c>
      <c r="T90">
        <v>12.512832505115464</v>
      </c>
      <c r="U90" s="156">
        <f t="shared" si="8"/>
        <v>33.6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33.6</v>
      </c>
      <c r="E91">
        <f>GT!N91</f>
        <v>0</v>
      </c>
      <c r="F91">
        <f t="shared" si="10"/>
        <v>84</v>
      </c>
      <c r="G91">
        <f t="shared" si="11"/>
        <v>33.6</v>
      </c>
      <c r="H91" s="154"/>
      <c r="I91">
        <f>BRPL_EOD!AC91+BRPL_EOD!AD91</f>
        <v>10.98</v>
      </c>
      <c r="J91">
        <f>BYPL_EOD!AC91+BYPL_EOD!AD91</f>
        <v>6.01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15</v>
      </c>
      <c r="N91">
        <f t="shared" si="6"/>
        <v>34.06</v>
      </c>
      <c r="O91" s="154">
        <f t="shared" si="7"/>
        <v>-0.46000000000000085</v>
      </c>
      <c r="P91">
        <v>10.831708749266001</v>
      </c>
      <c r="Q91">
        <v>5.928831473869641</v>
      </c>
      <c r="R91">
        <v>0</v>
      </c>
      <c r="S91">
        <v>2.0420434527304754</v>
      </c>
      <c r="T91">
        <v>14.797416324133881</v>
      </c>
      <c r="U91" s="156">
        <f t="shared" si="8"/>
        <v>33.599999999999994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33.6</v>
      </c>
      <c r="E92">
        <f>GT!N92</f>
        <v>0</v>
      </c>
      <c r="F92">
        <f t="shared" si="10"/>
        <v>84</v>
      </c>
      <c r="G92">
        <f t="shared" si="11"/>
        <v>33.6</v>
      </c>
      <c r="H92" s="154"/>
      <c r="I92">
        <f>BRPL_EOD!AC92+BRPL_EOD!AD92</f>
        <v>10.98</v>
      </c>
      <c r="J92">
        <f>BYPL_EOD!AC92+BYPL_EOD!AD92</f>
        <v>6.01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15</v>
      </c>
      <c r="N92">
        <f t="shared" si="6"/>
        <v>34.06</v>
      </c>
      <c r="O92" s="154">
        <f t="shared" si="7"/>
        <v>-0.46000000000000085</v>
      </c>
      <c r="P92">
        <v>10.831708749266001</v>
      </c>
      <c r="Q92">
        <v>5.928831473869641</v>
      </c>
      <c r="R92">
        <v>0</v>
      </c>
      <c r="S92">
        <v>2.0420434527304754</v>
      </c>
      <c r="T92">
        <v>14.797416324133881</v>
      </c>
      <c r="U92" s="156">
        <f t="shared" si="8"/>
        <v>33.599999999999994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33.6</v>
      </c>
      <c r="E93">
        <f>GT!N93</f>
        <v>0</v>
      </c>
      <c r="F93">
        <f t="shared" si="10"/>
        <v>84</v>
      </c>
      <c r="G93">
        <f t="shared" si="11"/>
        <v>33.6</v>
      </c>
      <c r="H93" s="154"/>
      <c r="I93">
        <f>BRPL_EOD!AC93+BRPL_EOD!AD93</f>
        <v>10.98</v>
      </c>
      <c r="J93">
        <f>BYPL_EOD!AC93+BYPL_EOD!AD93</f>
        <v>6.01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15</v>
      </c>
      <c r="N93">
        <f t="shared" si="6"/>
        <v>34.06</v>
      </c>
      <c r="O93" s="154">
        <f t="shared" si="7"/>
        <v>-0.46000000000000085</v>
      </c>
      <c r="P93">
        <v>10.831708749266001</v>
      </c>
      <c r="Q93">
        <v>5.928831473869641</v>
      </c>
      <c r="R93">
        <v>0</v>
      </c>
      <c r="S93">
        <v>2.0420434527304754</v>
      </c>
      <c r="T93">
        <v>14.797416324133881</v>
      </c>
      <c r="U93" s="156">
        <f t="shared" si="8"/>
        <v>33.599999999999994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84</v>
      </c>
      <c r="G94">
        <f t="shared" si="11"/>
        <v>34.6</v>
      </c>
      <c r="H94" s="154"/>
      <c r="I94">
        <f>BRPL_EOD!AC94+BRPL_EOD!AD94</f>
        <v>10.98</v>
      </c>
      <c r="J94">
        <f>BYPL_EOD!AC94+BYPL_EOD!AD94</f>
        <v>6.01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15</v>
      </c>
      <c r="N94">
        <f t="shared" si="6"/>
        <v>34.06</v>
      </c>
      <c r="O94" s="154">
        <f t="shared" si="7"/>
        <v>0.53999999999999915</v>
      </c>
      <c r="P94">
        <v>11.154081033470346</v>
      </c>
      <c r="Q94">
        <v>6.1052847915443333</v>
      </c>
      <c r="R94">
        <v>0</v>
      </c>
      <c r="S94">
        <v>2.1028185554903112</v>
      </c>
      <c r="T94">
        <v>15.237815619495008</v>
      </c>
      <c r="U94" s="156">
        <f t="shared" si="8"/>
        <v>34.6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34.6</v>
      </c>
      <c r="E95">
        <f>GT!N95</f>
        <v>0</v>
      </c>
      <c r="F95">
        <f t="shared" si="10"/>
        <v>84</v>
      </c>
      <c r="G95">
        <f t="shared" si="11"/>
        <v>34.6</v>
      </c>
      <c r="H95" s="154"/>
      <c r="I95">
        <f>BRPL_EOD!AC95+BRPL_EOD!AD95</f>
        <v>10.98</v>
      </c>
      <c r="J95">
        <f>BYPL_EOD!AC95+BYPL_EOD!AD95</f>
        <v>6.01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15</v>
      </c>
      <c r="N95">
        <f t="shared" si="6"/>
        <v>34.06</v>
      </c>
      <c r="O95" s="154">
        <f t="shared" si="7"/>
        <v>0.53999999999999915</v>
      </c>
      <c r="P95">
        <v>11.154081033470346</v>
      </c>
      <c r="Q95">
        <v>6.1052847915443333</v>
      </c>
      <c r="R95">
        <v>0</v>
      </c>
      <c r="S95">
        <v>2.1028185554903112</v>
      </c>
      <c r="T95">
        <v>15.237815619495008</v>
      </c>
      <c r="U95" s="156">
        <f t="shared" si="8"/>
        <v>34.6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34.6</v>
      </c>
      <c r="E96">
        <f>GT!N96</f>
        <v>0</v>
      </c>
      <c r="F96">
        <f t="shared" si="10"/>
        <v>84</v>
      </c>
      <c r="G96">
        <f t="shared" si="11"/>
        <v>34.6</v>
      </c>
      <c r="H96" s="154"/>
      <c r="I96">
        <f>BRPL_EOD!AC96+BRPL_EOD!AD96</f>
        <v>10.98</v>
      </c>
      <c r="J96">
        <f>BYPL_EOD!AC96+BYPL_EOD!AD96</f>
        <v>6.01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15</v>
      </c>
      <c r="N96">
        <f t="shared" si="6"/>
        <v>34.06</v>
      </c>
      <c r="O96" s="154">
        <f t="shared" si="7"/>
        <v>0.53999999999999915</v>
      </c>
      <c r="P96">
        <v>11.154081033470346</v>
      </c>
      <c r="Q96">
        <v>6.1052847915443333</v>
      </c>
      <c r="R96">
        <v>0</v>
      </c>
      <c r="S96">
        <v>2.1028185554903112</v>
      </c>
      <c r="T96">
        <v>15.237815619495008</v>
      </c>
      <c r="U96" s="156">
        <f t="shared" si="8"/>
        <v>34.6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34.6</v>
      </c>
      <c r="E97">
        <f>GT!N97</f>
        <v>0</v>
      </c>
      <c r="F97">
        <f t="shared" si="10"/>
        <v>84</v>
      </c>
      <c r="G97">
        <f t="shared" si="11"/>
        <v>34.6</v>
      </c>
      <c r="H97" s="154"/>
      <c r="I97">
        <f>BRPL_EOD!AC97+BRPL_EOD!AD97</f>
        <v>10.98</v>
      </c>
      <c r="J97">
        <f>BYPL_EOD!AC97+BYPL_EOD!AD97</f>
        <v>6.01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15</v>
      </c>
      <c r="N97">
        <f t="shared" si="6"/>
        <v>34.06</v>
      </c>
      <c r="O97" s="154">
        <f t="shared" si="7"/>
        <v>0.53999999999999915</v>
      </c>
      <c r="P97">
        <v>11.154081033470346</v>
      </c>
      <c r="Q97">
        <v>6.1052847915443333</v>
      </c>
      <c r="R97">
        <v>0</v>
      </c>
      <c r="S97">
        <v>2.1028185554903112</v>
      </c>
      <c r="T97">
        <v>15.237815619495008</v>
      </c>
      <c r="U97" s="156">
        <f t="shared" si="8"/>
        <v>34.6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34.6</v>
      </c>
      <c r="E98">
        <f>GT!N98</f>
        <v>0</v>
      </c>
      <c r="F98">
        <f t="shared" si="10"/>
        <v>84</v>
      </c>
      <c r="G98">
        <f t="shared" si="11"/>
        <v>34.6</v>
      </c>
      <c r="H98" s="154"/>
      <c r="I98">
        <f>BRPL_EOD!AC98+BRPL_EOD!AD98</f>
        <v>10.98</v>
      </c>
      <c r="J98">
        <f>BYPL_EOD!AC98+BYPL_EOD!AD98</f>
        <v>6.01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15</v>
      </c>
      <c r="N98">
        <f t="shared" si="6"/>
        <v>34.06</v>
      </c>
      <c r="O98" s="154">
        <f t="shared" si="7"/>
        <v>0.53999999999999915</v>
      </c>
      <c r="P98">
        <v>11.154081033470346</v>
      </c>
      <c r="Q98">
        <v>6.1052847915443333</v>
      </c>
      <c r="R98">
        <v>0</v>
      </c>
      <c r="S98">
        <v>2.1028185554903112</v>
      </c>
      <c r="T98">
        <v>15.237815619495008</v>
      </c>
      <c r="U98" s="156">
        <f t="shared" si="8"/>
        <v>34.6</v>
      </c>
      <c r="V98" s="154">
        <f t="shared" si="9"/>
        <v>0</v>
      </c>
      <c r="X98" s="159"/>
    </row>
    <row r="99" spans="1:24" ht="15.75" thickBot="1">
      <c r="A99" s="156" t="s">
        <v>349</v>
      </c>
      <c r="B99" s="156">
        <f>SUM(B3:B98)/4000</f>
        <v>1.9424999999999999</v>
      </c>
      <c r="C99" s="156">
        <f t="shared" ref="C99:U99" si="12">SUM(C3:C98)/4000</f>
        <v>4.6249999999999999E-2</v>
      </c>
      <c r="D99" s="156">
        <f t="shared" si="12"/>
        <v>0.80439999999999856</v>
      </c>
      <c r="E99" s="156">
        <f t="shared" si="12"/>
        <v>4.3749999999999997E-2</v>
      </c>
      <c r="F99" s="156">
        <f t="shared" si="12"/>
        <v>1.98875</v>
      </c>
      <c r="G99" s="156">
        <f t="shared" si="12"/>
        <v>0.84814999999999863</v>
      </c>
      <c r="H99" s="156"/>
      <c r="I99" s="156">
        <f t="shared" si="12"/>
        <v>0.20838250000000005</v>
      </c>
      <c r="J99" s="156">
        <f t="shared" si="12"/>
        <v>0.244675</v>
      </c>
      <c r="K99" s="156">
        <f t="shared" si="12"/>
        <v>0</v>
      </c>
      <c r="L99" s="156">
        <f t="shared" si="12"/>
        <v>4.4657499999999913E-2</v>
      </c>
      <c r="M99" s="156">
        <f t="shared" si="12"/>
        <v>0.32184999999999986</v>
      </c>
      <c r="N99" s="156">
        <f t="shared" si="12"/>
        <v>0.81956499999999965</v>
      </c>
      <c r="O99" s="156">
        <f t="shared" si="12"/>
        <v>2.8585000000000017E-2</v>
      </c>
      <c r="P99" s="156">
        <f t="shared" si="12"/>
        <v>0.21958021143291992</v>
      </c>
      <c r="Q99" s="156">
        <f t="shared" si="12"/>
        <v>0.25238452215779966</v>
      </c>
      <c r="R99" s="156">
        <f t="shared" si="12"/>
        <v>0</v>
      </c>
      <c r="S99" s="156">
        <f t="shared" si="12"/>
        <v>4.6244367892292061E-2</v>
      </c>
      <c r="T99" s="156">
        <f t="shared" si="12"/>
        <v>0.32994089851698821</v>
      </c>
      <c r="U99" s="156">
        <f t="shared" si="12"/>
        <v>0.84814999999999863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topLeftCell="A77"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B3" sqref="B3:B98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44814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49.91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49.91</v>
      </c>
    </row>
    <row r="4" spans="1:7">
      <c r="A4" s="8" t="s">
        <v>46</v>
      </c>
      <c r="B4" s="8">
        <v>50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50</v>
      </c>
    </row>
    <row r="5" spans="1:7">
      <c r="A5" s="8" t="s">
        <v>47</v>
      </c>
      <c r="B5" s="8">
        <v>50</v>
      </c>
      <c r="C5" s="8">
        <f t="shared" si="0"/>
        <v>1</v>
      </c>
      <c r="D5" s="8">
        <f t="shared" si="1"/>
        <v>0</v>
      </c>
      <c r="F5" s="8">
        <f t="shared" si="2"/>
        <v>50</v>
      </c>
    </row>
    <row r="6" spans="1:7">
      <c r="A6" s="8" t="s">
        <v>48</v>
      </c>
      <c r="B6" s="8">
        <v>50</v>
      </c>
      <c r="C6" s="8">
        <f t="shared" si="0"/>
        <v>1</v>
      </c>
      <c r="D6" s="8">
        <f t="shared" si="1"/>
        <v>0</v>
      </c>
      <c r="F6" s="8">
        <f t="shared" si="2"/>
        <v>50</v>
      </c>
    </row>
    <row r="7" spans="1:7">
      <c r="A7" s="8" t="s">
        <v>49</v>
      </c>
      <c r="B7" s="8">
        <v>49.98</v>
      </c>
      <c r="C7" s="8">
        <f t="shared" si="0"/>
        <v>1</v>
      </c>
      <c r="D7" s="8">
        <f t="shared" si="1"/>
        <v>0</v>
      </c>
      <c r="F7" s="8">
        <f t="shared" si="2"/>
        <v>49.98</v>
      </c>
    </row>
    <row r="8" spans="1:7">
      <c r="A8" s="8" t="s">
        <v>50</v>
      </c>
      <c r="B8" s="8">
        <v>50.01</v>
      </c>
      <c r="C8" s="8">
        <f t="shared" si="0"/>
        <v>1</v>
      </c>
      <c r="D8" s="8">
        <f t="shared" si="1"/>
        <v>0</v>
      </c>
      <c r="F8" s="8">
        <f t="shared" si="2"/>
        <v>50.01</v>
      </c>
    </row>
    <row r="9" spans="1:7">
      <c r="A9" s="8" t="s">
        <v>51</v>
      </c>
      <c r="B9" s="8">
        <v>50</v>
      </c>
      <c r="C9" s="8">
        <f t="shared" si="0"/>
        <v>1</v>
      </c>
      <c r="D9" s="8">
        <f t="shared" si="1"/>
        <v>0</v>
      </c>
      <c r="F9" s="8">
        <f t="shared" si="2"/>
        <v>50</v>
      </c>
    </row>
    <row r="10" spans="1:7">
      <c r="A10" s="8" t="s">
        <v>52</v>
      </c>
      <c r="B10" s="8">
        <v>50.01</v>
      </c>
      <c r="C10" s="8">
        <f t="shared" si="0"/>
        <v>1</v>
      </c>
      <c r="D10" s="8">
        <f t="shared" si="1"/>
        <v>0</v>
      </c>
      <c r="F10" s="8">
        <f t="shared" si="2"/>
        <v>50.01</v>
      </c>
    </row>
    <row r="11" spans="1:7">
      <c r="A11" s="8" t="s">
        <v>53</v>
      </c>
      <c r="B11" s="8">
        <v>50</v>
      </c>
      <c r="C11" s="8">
        <f t="shared" si="0"/>
        <v>1</v>
      </c>
      <c r="D11" s="8">
        <f t="shared" si="1"/>
        <v>0</v>
      </c>
      <c r="F11" s="8">
        <f t="shared" si="2"/>
        <v>50</v>
      </c>
    </row>
    <row r="12" spans="1:7">
      <c r="A12" s="8" t="s">
        <v>54</v>
      </c>
      <c r="B12" s="8">
        <v>49.98</v>
      </c>
      <c r="C12" s="8">
        <f t="shared" si="0"/>
        <v>1</v>
      </c>
      <c r="D12" s="8">
        <f t="shared" si="1"/>
        <v>0</v>
      </c>
      <c r="F12" s="8">
        <f t="shared" si="2"/>
        <v>49.98</v>
      </c>
    </row>
    <row r="13" spans="1:7">
      <c r="A13" s="8" t="s">
        <v>55</v>
      </c>
      <c r="B13" s="8">
        <v>49.93</v>
      </c>
      <c r="C13" s="8">
        <f t="shared" si="0"/>
        <v>1</v>
      </c>
      <c r="D13" s="8">
        <f t="shared" si="1"/>
        <v>0</v>
      </c>
      <c r="F13" s="8">
        <f t="shared" si="2"/>
        <v>49.93</v>
      </c>
    </row>
    <row r="14" spans="1:7">
      <c r="A14" s="8" t="s">
        <v>56</v>
      </c>
      <c r="B14" s="8">
        <v>49.92</v>
      </c>
      <c r="C14" s="8">
        <f t="shared" si="0"/>
        <v>1</v>
      </c>
      <c r="D14" s="8">
        <f t="shared" si="1"/>
        <v>0</v>
      </c>
      <c r="F14" s="8">
        <f t="shared" si="2"/>
        <v>49.92</v>
      </c>
    </row>
    <row r="15" spans="1:7">
      <c r="A15" s="8" t="s">
        <v>57</v>
      </c>
      <c r="B15" s="8">
        <v>49.94</v>
      </c>
      <c r="C15" s="8">
        <f t="shared" si="0"/>
        <v>1</v>
      </c>
      <c r="D15" s="8">
        <f t="shared" si="1"/>
        <v>0</v>
      </c>
      <c r="F15" s="8">
        <f t="shared" si="2"/>
        <v>49.94</v>
      </c>
    </row>
    <row r="16" spans="1:7">
      <c r="A16" s="8" t="s">
        <v>58</v>
      </c>
      <c r="B16" s="8">
        <v>49.98</v>
      </c>
      <c r="C16" s="8">
        <f t="shared" si="0"/>
        <v>1</v>
      </c>
      <c r="D16" s="8">
        <f t="shared" si="1"/>
        <v>0</v>
      </c>
      <c r="F16" s="8">
        <f t="shared" si="2"/>
        <v>49.98</v>
      </c>
    </row>
    <row r="17" spans="1:6">
      <c r="A17" s="8" t="s">
        <v>59</v>
      </c>
      <c r="B17" s="8">
        <v>49.91</v>
      </c>
      <c r="C17" s="8">
        <f t="shared" si="0"/>
        <v>1</v>
      </c>
      <c r="D17" s="8">
        <f t="shared" si="1"/>
        <v>0</v>
      </c>
      <c r="F17" s="8">
        <f t="shared" si="2"/>
        <v>49.91</v>
      </c>
    </row>
    <row r="18" spans="1:6">
      <c r="A18" s="8" t="s">
        <v>60</v>
      </c>
      <c r="B18" s="8">
        <v>49.95</v>
      </c>
      <c r="C18" s="8">
        <f t="shared" si="0"/>
        <v>1</v>
      </c>
      <c r="D18" s="8">
        <f t="shared" si="1"/>
        <v>0</v>
      </c>
      <c r="F18" s="8">
        <f t="shared" si="2"/>
        <v>49.95</v>
      </c>
    </row>
    <row r="19" spans="1:6">
      <c r="A19" s="8" t="s">
        <v>61</v>
      </c>
      <c r="B19" s="8">
        <v>49.94</v>
      </c>
      <c r="C19" s="8">
        <f t="shared" si="0"/>
        <v>1</v>
      </c>
      <c r="D19" s="8">
        <f t="shared" si="1"/>
        <v>0</v>
      </c>
      <c r="F19" s="8">
        <f t="shared" si="2"/>
        <v>49.94</v>
      </c>
    </row>
    <row r="20" spans="1:6">
      <c r="A20" s="8" t="s">
        <v>62</v>
      </c>
      <c r="B20" s="8">
        <v>49.94</v>
      </c>
      <c r="C20" s="8">
        <f t="shared" si="0"/>
        <v>1</v>
      </c>
      <c r="D20" s="8">
        <f t="shared" si="1"/>
        <v>0</v>
      </c>
      <c r="F20" s="8">
        <f t="shared" si="2"/>
        <v>49.94</v>
      </c>
    </row>
    <row r="21" spans="1:6">
      <c r="A21" s="8" t="s">
        <v>63</v>
      </c>
      <c r="B21" s="8">
        <v>50</v>
      </c>
      <c r="C21" s="8">
        <f t="shared" si="0"/>
        <v>1</v>
      </c>
      <c r="D21" s="8">
        <f t="shared" si="1"/>
        <v>0</v>
      </c>
      <c r="F21" s="8">
        <f t="shared" si="2"/>
        <v>50</v>
      </c>
    </row>
    <row r="22" spans="1:6">
      <c r="A22" s="8" t="s">
        <v>64</v>
      </c>
      <c r="B22" s="8">
        <v>50.01</v>
      </c>
      <c r="C22" s="8">
        <f t="shared" si="0"/>
        <v>1</v>
      </c>
      <c r="D22" s="8">
        <f t="shared" si="1"/>
        <v>0</v>
      </c>
      <c r="F22" s="8">
        <f t="shared" si="2"/>
        <v>50.01</v>
      </c>
    </row>
    <row r="23" spans="1:6">
      <c r="A23" s="8" t="s">
        <v>65</v>
      </c>
      <c r="B23" s="8">
        <v>50.02</v>
      </c>
      <c r="C23" s="8">
        <f t="shared" si="0"/>
        <v>1</v>
      </c>
      <c r="D23" s="8">
        <f t="shared" si="1"/>
        <v>0</v>
      </c>
      <c r="F23" s="8">
        <f t="shared" si="2"/>
        <v>50.02</v>
      </c>
    </row>
    <row r="24" spans="1:6">
      <c r="A24" s="8" t="s">
        <v>66</v>
      </c>
      <c r="B24" s="8">
        <v>50.01</v>
      </c>
      <c r="C24" s="8">
        <f t="shared" si="0"/>
        <v>1</v>
      </c>
      <c r="D24" s="8">
        <f t="shared" si="1"/>
        <v>0</v>
      </c>
      <c r="F24" s="8">
        <f t="shared" si="2"/>
        <v>50.01</v>
      </c>
    </row>
    <row r="25" spans="1:6">
      <c r="A25" s="8" t="s">
        <v>67</v>
      </c>
      <c r="B25" s="8">
        <v>50.01</v>
      </c>
      <c r="C25" s="8">
        <f t="shared" si="0"/>
        <v>1</v>
      </c>
      <c r="D25" s="8">
        <f t="shared" si="1"/>
        <v>0</v>
      </c>
      <c r="F25" s="8">
        <f t="shared" si="2"/>
        <v>50.01</v>
      </c>
    </row>
    <row r="26" spans="1:6">
      <c r="A26" s="8" t="s">
        <v>68</v>
      </c>
      <c r="B26" s="8">
        <v>50.04</v>
      </c>
      <c r="C26" s="8">
        <f t="shared" si="0"/>
        <v>1</v>
      </c>
      <c r="D26" s="8">
        <f t="shared" si="1"/>
        <v>0</v>
      </c>
      <c r="F26" s="8">
        <f t="shared" si="2"/>
        <v>50.04</v>
      </c>
    </row>
    <row r="27" spans="1:6">
      <c r="A27" s="8" t="s">
        <v>69</v>
      </c>
      <c r="B27" s="8">
        <v>50.03</v>
      </c>
      <c r="C27" s="8">
        <f t="shared" si="0"/>
        <v>1</v>
      </c>
      <c r="D27" s="8">
        <f t="shared" si="1"/>
        <v>0</v>
      </c>
      <c r="F27" s="8">
        <f t="shared" si="2"/>
        <v>50.03</v>
      </c>
    </row>
    <row r="28" spans="1:6">
      <c r="A28" s="8" t="s">
        <v>70</v>
      </c>
      <c r="B28" s="8">
        <v>50.01</v>
      </c>
      <c r="C28" s="8">
        <f t="shared" si="0"/>
        <v>1</v>
      </c>
      <c r="D28" s="8">
        <f t="shared" si="1"/>
        <v>0</v>
      </c>
      <c r="F28" s="8">
        <f t="shared" si="2"/>
        <v>50.01</v>
      </c>
    </row>
    <row r="29" spans="1:6">
      <c r="A29" s="8" t="s">
        <v>71</v>
      </c>
      <c r="B29" s="8">
        <v>50</v>
      </c>
      <c r="C29" s="8">
        <f t="shared" si="0"/>
        <v>1</v>
      </c>
      <c r="D29" s="8">
        <f t="shared" si="1"/>
        <v>0</v>
      </c>
      <c r="F29" s="8">
        <f t="shared" si="2"/>
        <v>50</v>
      </c>
    </row>
    <row r="30" spans="1:6">
      <c r="A30" s="8" t="s">
        <v>72</v>
      </c>
      <c r="B30" s="8">
        <v>50.01</v>
      </c>
      <c r="C30" s="8">
        <f t="shared" si="0"/>
        <v>1</v>
      </c>
      <c r="D30" s="8">
        <f t="shared" si="1"/>
        <v>0</v>
      </c>
      <c r="F30" s="8">
        <f t="shared" si="2"/>
        <v>50.01</v>
      </c>
    </row>
    <row r="31" spans="1:6">
      <c r="A31" s="8" t="s">
        <v>73</v>
      </c>
      <c r="B31" s="8">
        <v>50.01</v>
      </c>
      <c r="C31" s="8">
        <f t="shared" si="0"/>
        <v>1</v>
      </c>
      <c r="D31" s="8">
        <f t="shared" si="1"/>
        <v>0</v>
      </c>
      <c r="F31" s="8">
        <f t="shared" si="2"/>
        <v>50.01</v>
      </c>
    </row>
    <row r="32" spans="1:6">
      <c r="A32" s="8" t="s">
        <v>74</v>
      </c>
      <c r="B32" s="8">
        <v>50</v>
      </c>
      <c r="C32" s="8">
        <f t="shared" si="0"/>
        <v>1</v>
      </c>
      <c r="D32" s="8">
        <f t="shared" si="1"/>
        <v>0</v>
      </c>
      <c r="F32" s="8">
        <f t="shared" si="2"/>
        <v>50</v>
      </c>
    </row>
    <row r="33" spans="1:6">
      <c r="A33" s="8" t="s">
        <v>75</v>
      </c>
      <c r="B33" s="8">
        <v>49.99</v>
      </c>
      <c r="C33" s="8">
        <f t="shared" si="0"/>
        <v>1</v>
      </c>
      <c r="D33" s="8">
        <f t="shared" si="1"/>
        <v>0</v>
      </c>
      <c r="F33" s="8">
        <f t="shared" si="2"/>
        <v>49.99</v>
      </c>
    </row>
    <row r="34" spans="1:6">
      <c r="A34" s="8" t="s">
        <v>76</v>
      </c>
      <c r="B34" s="8">
        <v>50</v>
      </c>
      <c r="C34" s="8">
        <f t="shared" si="0"/>
        <v>1</v>
      </c>
      <c r="D34" s="8">
        <f t="shared" si="1"/>
        <v>0</v>
      </c>
      <c r="F34" s="8">
        <f t="shared" si="2"/>
        <v>50</v>
      </c>
    </row>
    <row r="35" spans="1:6">
      <c r="A35" s="8" t="s">
        <v>77</v>
      </c>
      <c r="B35" s="8">
        <v>49.99</v>
      </c>
      <c r="C35" s="8">
        <f t="shared" si="0"/>
        <v>1</v>
      </c>
      <c r="D35" s="8">
        <f t="shared" si="1"/>
        <v>0</v>
      </c>
      <c r="F35" s="8">
        <f t="shared" si="2"/>
        <v>49.99</v>
      </c>
    </row>
    <row r="36" spans="1:6">
      <c r="A36" s="8" t="s">
        <v>78</v>
      </c>
      <c r="B36" s="8">
        <v>49.98</v>
      </c>
      <c r="C36" s="8">
        <f t="shared" si="0"/>
        <v>1</v>
      </c>
      <c r="D36" s="8">
        <f t="shared" si="1"/>
        <v>0</v>
      </c>
      <c r="F36" s="8">
        <f t="shared" si="2"/>
        <v>49.98</v>
      </c>
    </row>
    <row r="37" spans="1:6">
      <c r="A37" s="8" t="s">
        <v>79</v>
      </c>
      <c r="B37" s="8">
        <v>50.01</v>
      </c>
      <c r="C37" s="8">
        <f t="shared" si="0"/>
        <v>1</v>
      </c>
      <c r="D37" s="8">
        <f t="shared" si="1"/>
        <v>0</v>
      </c>
      <c r="F37" s="8">
        <f t="shared" si="2"/>
        <v>50.01</v>
      </c>
    </row>
    <row r="38" spans="1:6">
      <c r="A38" s="8" t="s">
        <v>80</v>
      </c>
      <c r="B38" s="8">
        <v>50</v>
      </c>
      <c r="C38" s="8">
        <f t="shared" si="0"/>
        <v>1</v>
      </c>
      <c r="D38" s="8">
        <f t="shared" si="1"/>
        <v>0</v>
      </c>
      <c r="F38" s="8">
        <f t="shared" si="2"/>
        <v>50</v>
      </c>
    </row>
    <row r="39" spans="1:6">
      <c r="A39" s="8" t="s">
        <v>81</v>
      </c>
      <c r="B39" s="8">
        <v>49.97</v>
      </c>
      <c r="C39" s="8">
        <f t="shared" si="0"/>
        <v>1</v>
      </c>
      <c r="D39" s="8">
        <f t="shared" si="1"/>
        <v>0</v>
      </c>
      <c r="F39" s="8">
        <f t="shared" si="2"/>
        <v>49.97</v>
      </c>
    </row>
    <row r="40" spans="1:6">
      <c r="A40" s="8" t="s">
        <v>82</v>
      </c>
      <c r="B40" s="8">
        <v>49.93</v>
      </c>
      <c r="C40" s="8">
        <f t="shared" si="0"/>
        <v>1</v>
      </c>
      <c r="D40" s="8">
        <f t="shared" si="1"/>
        <v>0</v>
      </c>
      <c r="F40" s="8">
        <f t="shared" si="2"/>
        <v>49.93</v>
      </c>
    </row>
    <row r="41" spans="1:6">
      <c r="A41" s="8" t="s">
        <v>83</v>
      </c>
      <c r="B41" s="8">
        <v>49.98</v>
      </c>
      <c r="C41" s="8">
        <f t="shared" si="0"/>
        <v>1</v>
      </c>
      <c r="D41" s="8">
        <f t="shared" si="1"/>
        <v>0</v>
      </c>
      <c r="F41" s="8">
        <f t="shared" si="2"/>
        <v>49.98</v>
      </c>
    </row>
    <row r="42" spans="1:6">
      <c r="A42" s="8" t="s">
        <v>84</v>
      </c>
      <c r="B42" s="8">
        <v>49.99</v>
      </c>
      <c r="C42" s="8">
        <f t="shared" si="0"/>
        <v>1</v>
      </c>
      <c r="D42" s="8">
        <f t="shared" si="1"/>
        <v>0</v>
      </c>
      <c r="F42" s="8">
        <f t="shared" si="2"/>
        <v>49.99</v>
      </c>
    </row>
    <row r="43" spans="1:6">
      <c r="A43" s="8" t="s">
        <v>85</v>
      </c>
      <c r="B43" s="8">
        <v>50</v>
      </c>
      <c r="C43" s="8">
        <f t="shared" si="0"/>
        <v>1</v>
      </c>
      <c r="D43" s="8">
        <f t="shared" si="1"/>
        <v>0</v>
      </c>
      <c r="F43" s="8">
        <f t="shared" si="2"/>
        <v>50</v>
      </c>
    </row>
    <row r="44" spans="1:6">
      <c r="A44" s="8" t="s">
        <v>86</v>
      </c>
      <c r="B44" s="8">
        <v>50</v>
      </c>
      <c r="C44" s="8">
        <f t="shared" si="0"/>
        <v>1</v>
      </c>
      <c r="D44" s="8">
        <f t="shared" si="1"/>
        <v>0</v>
      </c>
      <c r="F44" s="8">
        <f t="shared" si="2"/>
        <v>50</v>
      </c>
    </row>
    <row r="45" spans="1:6">
      <c r="A45" s="8" t="s">
        <v>87</v>
      </c>
      <c r="B45" s="8">
        <v>49.99</v>
      </c>
      <c r="C45" s="8">
        <f t="shared" si="0"/>
        <v>1</v>
      </c>
      <c r="D45" s="8">
        <f t="shared" si="1"/>
        <v>0</v>
      </c>
      <c r="F45" s="8">
        <f t="shared" si="2"/>
        <v>49.99</v>
      </c>
    </row>
    <row r="46" spans="1:6">
      <c r="A46" s="8" t="s">
        <v>88</v>
      </c>
      <c r="B46" s="8">
        <v>49.99</v>
      </c>
      <c r="C46" s="8">
        <f t="shared" si="0"/>
        <v>1</v>
      </c>
      <c r="D46" s="8">
        <f t="shared" si="1"/>
        <v>0</v>
      </c>
      <c r="F46" s="8">
        <f t="shared" si="2"/>
        <v>49.99</v>
      </c>
    </row>
    <row r="47" spans="1:6">
      <c r="A47" s="8" t="s">
        <v>89</v>
      </c>
      <c r="B47" s="8">
        <v>50.01</v>
      </c>
      <c r="C47" s="8">
        <f t="shared" si="0"/>
        <v>1</v>
      </c>
      <c r="D47" s="8">
        <f t="shared" si="1"/>
        <v>0</v>
      </c>
      <c r="F47" s="8">
        <f t="shared" si="2"/>
        <v>50.01</v>
      </c>
    </row>
    <row r="48" spans="1:6">
      <c r="A48" s="8" t="s">
        <v>90</v>
      </c>
      <c r="B48" s="8">
        <v>50.01</v>
      </c>
      <c r="C48" s="8">
        <f t="shared" si="0"/>
        <v>1</v>
      </c>
      <c r="D48" s="8">
        <f t="shared" si="1"/>
        <v>0</v>
      </c>
      <c r="F48" s="8">
        <f t="shared" si="2"/>
        <v>50.01</v>
      </c>
    </row>
    <row r="49" spans="1:6">
      <c r="A49" s="8" t="s">
        <v>91</v>
      </c>
      <c r="B49" s="8">
        <v>49.99</v>
      </c>
      <c r="C49" s="8">
        <f t="shared" si="0"/>
        <v>1</v>
      </c>
      <c r="D49" s="8">
        <f t="shared" si="1"/>
        <v>0</v>
      </c>
      <c r="F49" s="8">
        <f t="shared" si="2"/>
        <v>49.99</v>
      </c>
    </row>
    <row r="50" spans="1:6">
      <c r="A50" s="8" t="s">
        <v>92</v>
      </c>
      <c r="B50" s="8">
        <v>49.97</v>
      </c>
      <c r="C50" s="8">
        <f t="shared" si="0"/>
        <v>1</v>
      </c>
      <c r="D50" s="8">
        <f t="shared" si="1"/>
        <v>0</v>
      </c>
      <c r="F50" s="8">
        <f t="shared" si="2"/>
        <v>49.97</v>
      </c>
    </row>
    <row r="51" spans="1:6">
      <c r="A51" s="8" t="s">
        <v>93</v>
      </c>
      <c r="B51" s="8">
        <v>49.94</v>
      </c>
      <c r="C51" s="8">
        <f t="shared" si="0"/>
        <v>1</v>
      </c>
      <c r="D51" s="8">
        <f t="shared" si="1"/>
        <v>0</v>
      </c>
      <c r="F51" s="8">
        <f t="shared" si="2"/>
        <v>49.94</v>
      </c>
    </row>
    <row r="52" spans="1:6">
      <c r="A52" s="8" t="s">
        <v>94</v>
      </c>
      <c r="B52" s="8">
        <v>49.87</v>
      </c>
      <c r="C52" s="8">
        <f t="shared" si="0"/>
        <v>1</v>
      </c>
      <c r="D52" s="8">
        <f t="shared" si="1"/>
        <v>0</v>
      </c>
      <c r="F52" s="8">
        <f t="shared" si="2"/>
        <v>49.87</v>
      </c>
    </row>
    <row r="53" spans="1:6">
      <c r="A53" s="8" t="s">
        <v>95</v>
      </c>
      <c r="B53" s="8">
        <v>49.92</v>
      </c>
      <c r="C53" s="8">
        <f t="shared" si="0"/>
        <v>1</v>
      </c>
      <c r="D53" s="8">
        <f t="shared" si="1"/>
        <v>0</v>
      </c>
      <c r="F53" s="8">
        <f t="shared" si="2"/>
        <v>49.92</v>
      </c>
    </row>
    <row r="54" spans="1:6">
      <c r="A54" s="8" t="s">
        <v>96</v>
      </c>
      <c r="B54" s="8">
        <v>49.95</v>
      </c>
      <c r="C54" s="8">
        <f t="shared" si="0"/>
        <v>1</v>
      </c>
      <c r="D54" s="8">
        <f t="shared" si="1"/>
        <v>0</v>
      </c>
      <c r="F54" s="8">
        <f t="shared" si="2"/>
        <v>49.95</v>
      </c>
    </row>
    <row r="55" spans="1:6">
      <c r="A55" s="8" t="s">
        <v>97</v>
      </c>
      <c r="B55" s="8">
        <v>50.01</v>
      </c>
      <c r="C55" s="8">
        <f t="shared" si="0"/>
        <v>1</v>
      </c>
      <c r="D55" s="8">
        <f t="shared" si="1"/>
        <v>0</v>
      </c>
      <c r="F55" s="8">
        <f t="shared" si="2"/>
        <v>50.01</v>
      </c>
    </row>
    <row r="56" spans="1:6">
      <c r="A56" s="8" t="s">
        <v>98</v>
      </c>
      <c r="B56" s="8">
        <v>49.98</v>
      </c>
      <c r="C56" s="8">
        <f t="shared" si="0"/>
        <v>1</v>
      </c>
      <c r="D56" s="8">
        <f t="shared" si="1"/>
        <v>0</v>
      </c>
      <c r="F56" s="8">
        <f t="shared" si="2"/>
        <v>49.98</v>
      </c>
    </row>
    <row r="57" spans="1:6">
      <c r="A57" s="8" t="s">
        <v>99</v>
      </c>
      <c r="B57" s="8">
        <v>49.94</v>
      </c>
      <c r="C57" s="8">
        <f t="shared" si="0"/>
        <v>1</v>
      </c>
      <c r="D57" s="8">
        <f t="shared" si="1"/>
        <v>0</v>
      </c>
      <c r="F57" s="8">
        <f t="shared" si="2"/>
        <v>49.94</v>
      </c>
    </row>
    <row r="58" spans="1:6">
      <c r="A58" s="8" t="s">
        <v>100</v>
      </c>
      <c r="B58" s="8">
        <v>49.93</v>
      </c>
      <c r="C58" s="8">
        <f t="shared" si="0"/>
        <v>1</v>
      </c>
      <c r="D58" s="8">
        <f t="shared" si="1"/>
        <v>0</v>
      </c>
      <c r="F58" s="8">
        <f t="shared" si="2"/>
        <v>49.93</v>
      </c>
    </row>
    <row r="59" spans="1:6">
      <c r="A59" s="8" t="s">
        <v>101</v>
      </c>
      <c r="B59" s="8">
        <v>49.98</v>
      </c>
      <c r="C59" s="8">
        <f t="shared" si="0"/>
        <v>1</v>
      </c>
      <c r="D59" s="8">
        <f t="shared" si="1"/>
        <v>0</v>
      </c>
      <c r="F59" s="8">
        <f t="shared" si="2"/>
        <v>49.98</v>
      </c>
    </row>
    <row r="60" spans="1:6">
      <c r="A60" s="8" t="s">
        <v>102</v>
      </c>
      <c r="B60" s="8">
        <v>49.89</v>
      </c>
      <c r="C60" s="8">
        <f t="shared" si="0"/>
        <v>1</v>
      </c>
      <c r="D60" s="8">
        <f t="shared" si="1"/>
        <v>0</v>
      </c>
      <c r="F60" s="8">
        <f t="shared" si="2"/>
        <v>49.89</v>
      </c>
    </row>
    <row r="61" spans="1:6">
      <c r="A61" s="8" t="s">
        <v>103</v>
      </c>
      <c r="B61" s="8">
        <v>49.97</v>
      </c>
      <c r="C61" s="8">
        <f t="shared" si="0"/>
        <v>1</v>
      </c>
      <c r="D61" s="8">
        <f t="shared" si="1"/>
        <v>0</v>
      </c>
      <c r="F61" s="8">
        <f t="shared" si="2"/>
        <v>49.97</v>
      </c>
    </row>
    <row r="62" spans="1:6">
      <c r="A62" s="8" t="s">
        <v>104</v>
      </c>
      <c r="B62" s="8">
        <v>50</v>
      </c>
      <c r="C62" s="8">
        <f t="shared" si="0"/>
        <v>1</v>
      </c>
      <c r="D62" s="8">
        <f t="shared" si="1"/>
        <v>0</v>
      </c>
      <c r="F62" s="8">
        <f t="shared" si="2"/>
        <v>50</v>
      </c>
    </row>
    <row r="63" spans="1:6">
      <c r="A63" s="8" t="s">
        <v>105</v>
      </c>
      <c r="B63" s="8">
        <v>50.04</v>
      </c>
      <c r="C63" s="8">
        <f t="shared" si="0"/>
        <v>1</v>
      </c>
      <c r="D63" s="8">
        <f t="shared" si="1"/>
        <v>0</v>
      </c>
      <c r="F63" s="8">
        <f t="shared" si="2"/>
        <v>50.04</v>
      </c>
    </row>
    <row r="64" spans="1:6">
      <c r="A64" s="8" t="s">
        <v>106</v>
      </c>
      <c r="B64" s="8">
        <v>50.03</v>
      </c>
      <c r="C64" s="8">
        <f t="shared" si="0"/>
        <v>1</v>
      </c>
      <c r="D64" s="8">
        <f t="shared" si="1"/>
        <v>0</v>
      </c>
      <c r="F64" s="8">
        <f t="shared" si="2"/>
        <v>50.03</v>
      </c>
    </row>
    <row r="65" spans="1:6">
      <c r="A65" s="8" t="s">
        <v>107</v>
      </c>
      <c r="B65" s="8">
        <v>50.03</v>
      </c>
      <c r="C65" s="8">
        <f t="shared" si="0"/>
        <v>1</v>
      </c>
      <c r="D65" s="8">
        <f t="shared" si="1"/>
        <v>0</v>
      </c>
      <c r="F65" s="8">
        <f t="shared" si="2"/>
        <v>50.03</v>
      </c>
    </row>
    <row r="66" spans="1:6">
      <c r="A66" s="8" t="s">
        <v>108</v>
      </c>
      <c r="B66" s="8">
        <v>50.05</v>
      </c>
      <c r="C66" s="8">
        <f t="shared" si="0"/>
        <v>1</v>
      </c>
      <c r="D66" s="8">
        <f t="shared" si="1"/>
        <v>0</v>
      </c>
      <c r="F66" s="8">
        <f t="shared" si="2"/>
        <v>50.05</v>
      </c>
    </row>
    <row r="67" spans="1:6">
      <c r="A67" s="8" t="s">
        <v>109</v>
      </c>
      <c r="B67" s="8">
        <v>50.05</v>
      </c>
      <c r="C67" s="8">
        <f t="shared" si="0"/>
        <v>1</v>
      </c>
      <c r="D67" s="8">
        <f t="shared" si="1"/>
        <v>0</v>
      </c>
      <c r="F67" s="8">
        <f t="shared" si="2"/>
        <v>50.05</v>
      </c>
    </row>
    <row r="68" spans="1:6">
      <c r="A68" s="8" t="s">
        <v>110</v>
      </c>
      <c r="B68" s="8">
        <v>50.02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50.02</v>
      </c>
    </row>
    <row r="69" spans="1:6">
      <c r="A69" s="8" t="s">
        <v>111</v>
      </c>
      <c r="B69" s="8">
        <v>50.01</v>
      </c>
      <c r="C69" s="8">
        <f t="shared" si="3"/>
        <v>1</v>
      </c>
      <c r="D69" s="8">
        <f t="shared" si="4"/>
        <v>0</v>
      </c>
      <c r="F69" s="8">
        <f t="shared" si="5"/>
        <v>50.01</v>
      </c>
    </row>
    <row r="70" spans="1:6">
      <c r="A70" s="8" t="s">
        <v>112</v>
      </c>
      <c r="B70" s="8">
        <v>49.98</v>
      </c>
      <c r="C70" s="8">
        <f t="shared" si="3"/>
        <v>1</v>
      </c>
      <c r="D70" s="8">
        <f t="shared" si="4"/>
        <v>0</v>
      </c>
      <c r="F70" s="8">
        <f t="shared" si="5"/>
        <v>49.98</v>
      </c>
    </row>
    <row r="71" spans="1:6">
      <c r="A71" s="8" t="s">
        <v>113</v>
      </c>
      <c r="B71" s="8">
        <v>49.99</v>
      </c>
      <c r="C71" s="8">
        <f t="shared" si="3"/>
        <v>1</v>
      </c>
      <c r="D71" s="8">
        <f t="shared" si="4"/>
        <v>0</v>
      </c>
      <c r="F71" s="8">
        <f t="shared" si="5"/>
        <v>49.99</v>
      </c>
    </row>
    <row r="72" spans="1:6">
      <c r="A72" s="8" t="s">
        <v>114</v>
      </c>
      <c r="B72" s="8">
        <v>49.9</v>
      </c>
      <c r="C72" s="8">
        <f t="shared" si="3"/>
        <v>1</v>
      </c>
      <c r="D72" s="8">
        <f t="shared" si="4"/>
        <v>0</v>
      </c>
      <c r="F72" s="8">
        <f t="shared" si="5"/>
        <v>49.9</v>
      </c>
    </row>
    <row r="73" spans="1:6">
      <c r="A73" s="8" t="s">
        <v>115</v>
      </c>
      <c r="B73" s="8">
        <v>49.93</v>
      </c>
      <c r="C73" s="8">
        <f t="shared" si="3"/>
        <v>1</v>
      </c>
      <c r="D73" s="8">
        <f t="shared" si="4"/>
        <v>0</v>
      </c>
      <c r="F73" s="8">
        <f t="shared" si="5"/>
        <v>49.93</v>
      </c>
    </row>
    <row r="74" spans="1:6">
      <c r="A74" s="8" t="s">
        <v>116</v>
      </c>
      <c r="B74" s="8">
        <v>49.96</v>
      </c>
      <c r="C74" s="8">
        <f t="shared" si="3"/>
        <v>1</v>
      </c>
      <c r="D74" s="8">
        <f t="shared" si="4"/>
        <v>0</v>
      </c>
      <c r="F74" s="8">
        <f t="shared" si="5"/>
        <v>49.96</v>
      </c>
    </row>
    <row r="75" spans="1:6">
      <c r="A75" s="8" t="s">
        <v>117</v>
      </c>
      <c r="B75" s="8">
        <v>50.02</v>
      </c>
      <c r="C75" s="8">
        <f t="shared" si="3"/>
        <v>1</v>
      </c>
      <c r="D75" s="8">
        <f t="shared" si="4"/>
        <v>0</v>
      </c>
      <c r="F75" s="8">
        <f t="shared" si="5"/>
        <v>50.02</v>
      </c>
    </row>
    <row r="76" spans="1:6">
      <c r="A76" s="8" t="s">
        <v>118</v>
      </c>
      <c r="B76" s="8">
        <v>50</v>
      </c>
      <c r="C76" s="8">
        <f t="shared" si="3"/>
        <v>1</v>
      </c>
      <c r="D76" s="8">
        <f t="shared" si="4"/>
        <v>0</v>
      </c>
      <c r="F76" s="8">
        <f t="shared" si="5"/>
        <v>50</v>
      </c>
    </row>
    <row r="77" spans="1:6">
      <c r="A77" s="8" t="s">
        <v>119</v>
      </c>
      <c r="B77" s="8">
        <v>49.99</v>
      </c>
      <c r="C77" s="8">
        <f t="shared" si="3"/>
        <v>1</v>
      </c>
      <c r="D77" s="8">
        <f t="shared" si="4"/>
        <v>0</v>
      </c>
      <c r="F77" s="8">
        <f t="shared" si="5"/>
        <v>49.99</v>
      </c>
    </row>
    <row r="78" spans="1:6">
      <c r="A78" s="8" t="s">
        <v>120</v>
      </c>
      <c r="B78" s="8">
        <v>49.99</v>
      </c>
      <c r="C78" s="8">
        <f t="shared" si="3"/>
        <v>1</v>
      </c>
      <c r="D78" s="8">
        <f t="shared" si="4"/>
        <v>0</v>
      </c>
      <c r="F78" s="8">
        <f t="shared" si="5"/>
        <v>49.99</v>
      </c>
    </row>
    <row r="79" spans="1:6">
      <c r="A79" s="8" t="s">
        <v>121</v>
      </c>
      <c r="B79" s="8">
        <v>50</v>
      </c>
      <c r="C79" s="8">
        <f t="shared" si="3"/>
        <v>1</v>
      </c>
      <c r="D79" s="8">
        <f t="shared" si="4"/>
        <v>0</v>
      </c>
      <c r="F79" s="8">
        <f t="shared" si="5"/>
        <v>50</v>
      </c>
    </row>
    <row r="80" spans="1:6">
      <c r="A80" s="8" t="s">
        <v>122</v>
      </c>
      <c r="B80" s="8">
        <v>50</v>
      </c>
      <c r="C80" s="8">
        <f t="shared" si="3"/>
        <v>1</v>
      </c>
      <c r="D80" s="8">
        <f t="shared" si="4"/>
        <v>0</v>
      </c>
      <c r="F80" s="8">
        <f t="shared" si="5"/>
        <v>50</v>
      </c>
    </row>
    <row r="81" spans="1:6">
      <c r="A81" s="8" t="s">
        <v>123</v>
      </c>
      <c r="B81" s="8">
        <v>49.98</v>
      </c>
      <c r="C81" s="8">
        <f t="shared" si="3"/>
        <v>1</v>
      </c>
      <c r="D81" s="8">
        <f t="shared" si="4"/>
        <v>0</v>
      </c>
      <c r="F81" s="8">
        <f t="shared" si="5"/>
        <v>49.98</v>
      </c>
    </row>
    <row r="82" spans="1:6">
      <c r="A82" s="8" t="s">
        <v>124</v>
      </c>
      <c r="B82" s="8">
        <v>50.01</v>
      </c>
      <c r="C82" s="8">
        <f t="shared" si="3"/>
        <v>1</v>
      </c>
      <c r="D82" s="8">
        <f t="shared" si="4"/>
        <v>0</v>
      </c>
      <c r="F82" s="8">
        <f t="shared" si="5"/>
        <v>50.01</v>
      </c>
    </row>
    <row r="83" spans="1:6">
      <c r="A83" s="8" t="s">
        <v>125</v>
      </c>
      <c r="B83" s="8">
        <v>50.03</v>
      </c>
      <c r="C83" s="8">
        <f t="shared" si="3"/>
        <v>1</v>
      </c>
      <c r="D83" s="8">
        <f t="shared" si="4"/>
        <v>0</v>
      </c>
      <c r="F83" s="8">
        <f t="shared" si="5"/>
        <v>50.03</v>
      </c>
    </row>
    <row r="84" spans="1:6">
      <c r="A84" s="8" t="s">
        <v>126</v>
      </c>
      <c r="B84" s="8">
        <v>50</v>
      </c>
      <c r="C84" s="8">
        <f t="shared" si="3"/>
        <v>1</v>
      </c>
      <c r="D84" s="8">
        <f t="shared" si="4"/>
        <v>0</v>
      </c>
      <c r="F84" s="8">
        <f t="shared" si="5"/>
        <v>50</v>
      </c>
    </row>
    <row r="85" spans="1:6">
      <c r="A85" s="8" t="s">
        <v>127</v>
      </c>
      <c r="B85" s="8">
        <v>50.01</v>
      </c>
      <c r="C85" s="8">
        <f t="shared" si="3"/>
        <v>1</v>
      </c>
      <c r="D85" s="8">
        <f t="shared" si="4"/>
        <v>0</v>
      </c>
      <c r="F85" s="8">
        <f t="shared" si="5"/>
        <v>50.01</v>
      </c>
    </row>
    <row r="86" spans="1:6">
      <c r="A86" s="8" t="s">
        <v>128</v>
      </c>
      <c r="B86" s="8">
        <v>50.03</v>
      </c>
      <c r="C86" s="8">
        <f t="shared" si="3"/>
        <v>1</v>
      </c>
      <c r="D86" s="8">
        <f t="shared" si="4"/>
        <v>0</v>
      </c>
      <c r="F86" s="8">
        <f t="shared" si="5"/>
        <v>50.03</v>
      </c>
    </row>
    <row r="87" spans="1:6">
      <c r="A87" s="8" t="s">
        <v>129</v>
      </c>
      <c r="B87" s="8">
        <v>50.01</v>
      </c>
      <c r="C87" s="8">
        <f t="shared" si="3"/>
        <v>1</v>
      </c>
      <c r="D87" s="8">
        <f t="shared" si="4"/>
        <v>0</v>
      </c>
      <c r="F87" s="8">
        <f t="shared" si="5"/>
        <v>50.01</v>
      </c>
    </row>
    <row r="88" spans="1:6">
      <c r="A88" s="8" t="s">
        <v>130</v>
      </c>
      <c r="B88" s="8">
        <v>50.01</v>
      </c>
      <c r="C88" s="8">
        <f t="shared" si="3"/>
        <v>1</v>
      </c>
      <c r="D88" s="8">
        <f t="shared" si="4"/>
        <v>0</v>
      </c>
      <c r="F88" s="8">
        <f t="shared" si="5"/>
        <v>50.01</v>
      </c>
    </row>
    <row r="89" spans="1:6">
      <c r="A89" s="8" t="s">
        <v>131</v>
      </c>
      <c r="B89" s="8">
        <v>49.99</v>
      </c>
      <c r="C89" s="8">
        <f t="shared" si="3"/>
        <v>1</v>
      </c>
      <c r="D89" s="8">
        <f t="shared" si="4"/>
        <v>0</v>
      </c>
      <c r="F89" s="8">
        <f t="shared" si="5"/>
        <v>49.99</v>
      </c>
    </row>
    <row r="90" spans="1:6">
      <c r="A90" s="8" t="s">
        <v>132</v>
      </c>
      <c r="B90" s="8">
        <v>50.01</v>
      </c>
      <c r="C90" s="8">
        <f t="shared" si="3"/>
        <v>1</v>
      </c>
      <c r="D90" s="8">
        <f t="shared" si="4"/>
        <v>0</v>
      </c>
      <c r="F90" s="8">
        <f t="shared" si="5"/>
        <v>50.01</v>
      </c>
    </row>
    <row r="91" spans="1:6">
      <c r="A91" s="8" t="s">
        <v>133</v>
      </c>
      <c r="B91" s="8">
        <v>50.01</v>
      </c>
      <c r="C91" s="8">
        <f t="shared" si="3"/>
        <v>1</v>
      </c>
      <c r="D91" s="8">
        <f t="shared" si="4"/>
        <v>0</v>
      </c>
      <c r="F91" s="8">
        <f t="shared" si="5"/>
        <v>50.01</v>
      </c>
    </row>
    <row r="92" spans="1:6">
      <c r="A92" s="8" t="s">
        <v>134</v>
      </c>
      <c r="B92" s="8">
        <v>50</v>
      </c>
      <c r="C92" s="8">
        <f t="shared" si="3"/>
        <v>1</v>
      </c>
      <c r="D92" s="8">
        <f t="shared" si="4"/>
        <v>0</v>
      </c>
      <c r="F92" s="8">
        <f t="shared" si="5"/>
        <v>50</v>
      </c>
    </row>
    <row r="93" spans="1:6">
      <c r="A93" s="8" t="s">
        <v>135</v>
      </c>
      <c r="B93" s="8">
        <v>50</v>
      </c>
      <c r="C93" s="8">
        <f t="shared" si="3"/>
        <v>1</v>
      </c>
      <c r="D93" s="8">
        <f t="shared" si="4"/>
        <v>0</v>
      </c>
      <c r="F93" s="8">
        <f t="shared" si="5"/>
        <v>50</v>
      </c>
    </row>
    <row r="94" spans="1:6">
      <c r="A94" s="8" t="s">
        <v>136</v>
      </c>
      <c r="B94" s="8">
        <v>50.01</v>
      </c>
      <c r="C94" s="8">
        <f t="shared" si="3"/>
        <v>1</v>
      </c>
      <c r="D94" s="8">
        <f t="shared" si="4"/>
        <v>0</v>
      </c>
      <c r="F94" s="8">
        <f t="shared" si="5"/>
        <v>50.01</v>
      </c>
    </row>
    <row r="95" spans="1:6">
      <c r="A95" s="8" t="s">
        <v>137</v>
      </c>
      <c r="B95" s="8">
        <v>50</v>
      </c>
      <c r="C95" s="8">
        <f t="shared" si="3"/>
        <v>1</v>
      </c>
      <c r="D95" s="8">
        <f t="shared" si="4"/>
        <v>0</v>
      </c>
      <c r="F95" s="8">
        <f t="shared" si="5"/>
        <v>50</v>
      </c>
    </row>
    <row r="96" spans="1:6">
      <c r="A96" s="8" t="s">
        <v>138</v>
      </c>
      <c r="B96" s="8">
        <v>50.01</v>
      </c>
      <c r="C96" s="8">
        <f t="shared" si="3"/>
        <v>1</v>
      </c>
      <c r="D96" s="8">
        <f t="shared" si="4"/>
        <v>0</v>
      </c>
      <c r="F96" s="8">
        <f t="shared" si="5"/>
        <v>50.01</v>
      </c>
    </row>
    <row r="97" spans="1:6">
      <c r="A97" s="8" t="s">
        <v>139</v>
      </c>
      <c r="B97" s="8">
        <v>50</v>
      </c>
      <c r="C97" s="8">
        <f t="shared" si="3"/>
        <v>1</v>
      </c>
      <c r="D97" s="8">
        <f t="shared" si="4"/>
        <v>0</v>
      </c>
      <c r="F97" s="8">
        <f t="shared" si="5"/>
        <v>50</v>
      </c>
    </row>
    <row r="98" spans="1:6" ht="13.5" thickBot="1">
      <c r="A98" s="8" t="s">
        <v>140</v>
      </c>
      <c r="B98" s="8">
        <v>50.02</v>
      </c>
      <c r="C98" s="8">
        <f t="shared" si="3"/>
        <v>1</v>
      </c>
      <c r="D98" s="8">
        <f t="shared" si="4"/>
        <v>0</v>
      </c>
      <c r="F98" s="8">
        <f t="shared" si="5"/>
        <v>50.02</v>
      </c>
    </row>
    <row r="99" spans="1:6" ht="13.5" thickBot="1">
      <c r="A99" s="8" t="s">
        <v>175</v>
      </c>
      <c r="B99" s="29">
        <f>AVERAGE(B3:B98)</f>
        <v>49.988020833333344</v>
      </c>
      <c r="C99" s="8">
        <f>SUM(C3:C98)/4000</f>
        <v>2.4E-2</v>
      </c>
      <c r="D99" s="8">
        <f>SUM(D3:D98)</f>
        <v>0</v>
      </c>
      <c r="F99" s="8">
        <f t="shared" si="5"/>
        <v>49.988020833333344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  <c r="Y1" s="211" t="s">
        <v>350</v>
      </c>
      <c r="Z1" s="211"/>
      <c r="AA1" s="211" t="s">
        <v>351</v>
      </c>
      <c r="AB1" s="211"/>
      <c r="AC1" s="232" t="s">
        <v>348</v>
      </c>
      <c r="AD1" s="232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250.79999999999998</v>
      </c>
      <c r="E3">
        <f>BAWANA!AM3</f>
        <v>0</v>
      </c>
      <c r="F3">
        <f>(B3+C3)*0.8</f>
        <v>256</v>
      </c>
      <c r="G3">
        <f>(D3+E3)</f>
        <v>250.79999999999998</v>
      </c>
      <c r="H3" s="154"/>
      <c r="I3">
        <f>BRPL_EOD!AK3+BRPL_EOD!AL3</f>
        <v>98.38</v>
      </c>
      <c r="J3">
        <f>BYPL_EOD!AK3+BYPL_EOD!AL3</f>
        <v>49.3</v>
      </c>
      <c r="K3">
        <f>MES_EOD!AK3+MES_EOD!AL3</f>
        <v>5.75</v>
      </c>
      <c r="L3">
        <f>NDMC_EOD!AK3+NDMC_EOD!AL3</f>
        <v>28.64</v>
      </c>
      <c r="M3">
        <f>TPDDL_EOD!AK3+TPDDL_EOD!AL3</f>
        <v>68.73</v>
      </c>
      <c r="N3">
        <f t="shared" ref="N3:N66" si="0">SUM(I3:M3)</f>
        <v>250.8</v>
      </c>
      <c r="O3" s="154">
        <f t="shared" ref="O3:O66" si="1">G3-N3</f>
        <v>0</v>
      </c>
      <c r="P3">
        <v>98.379999999999981</v>
      </c>
      <c r="Q3">
        <v>49.29999999999999</v>
      </c>
      <c r="R3">
        <v>5.7499999999999991</v>
      </c>
      <c r="S3">
        <v>28.639999999999997</v>
      </c>
      <c r="T3">
        <v>68.72999999999999</v>
      </c>
      <c r="U3" s="156">
        <f t="shared" ref="U3:U66" si="2">SUM(P3:T3)</f>
        <v>250.79999999999995</v>
      </c>
      <c r="V3" s="154">
        <f t="shared" ref="V3:V66" si="3">G3-U3</f>
        <v>0</v>
      </c>
      <c r="Y3">
        <f>BAWANA!AW3+BAWANA!AX3</f>
        <v>31.6</v>
      </c>
      <c r="Z3">
        <f>BAWANA!BD3+BAWANA!BE3</f>
        <v>31.6</v>
      </c>
      <c r="AA3">
        <f>BAWANA!X3+BAWANA!Y3</f>
        <v>31.6</v>
      </c>
      <c r="AB3">
        <f>BAWANA!AE3+BAWANA!AF3</f>
        <v>31.6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250.79999999999998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250.79999999999998</v>
      </c>
      <c r="H4" s="154"/>
      <c r="I4">
        <f>BRPL_EOD!AK4+BRPL_EOD!AL4</f>
        <v>98.38</v>
      </c>
      <c r="J4">
        <f>BYPL_EOD!AK4+BYPL_EOD!AL4</f>
        <v>49.3</v>
      </c>
      <c r="K4">
        <f>MES_EOD!AK4+MES_EOD!AL4</f>
        <v>5.75</v>
      </c>
      <c r="L4">
        <f>NDMC_EOD!AK4+NDMC_EOD!AL4</f>
        <v>28.64</v>
      </c>
      <c r="M4">
        <f>TPDDL_EOD!AK4+TPDDL_EOD!AL4</f>
        <v>68.73</v>
      </c>
      <c r="N4">
        <f t="shared" si="0"/>
        <v>250.8</v>
      </c>
      <c r="O4" s="154">
        <f t="shared" si="1"/>
        <v>0</v>
      </c>
      <c r="P4">
        <v>98.379999999999981</v>
      </c>
      <c r="Q4">
        <v>49.29999999999999</v>
      </c>
      <c r="R4">
        <v>5.7499999999999991</v>
      </c>
      <c r="S4">
        <v>28.639999999999997</v>
      </c>
      <c r="T4">
        <v>68.72999999999999</v>
      </c>
      <c r="U4" s="156">
        <f t="shared" si="2"/>
        <v>250.79999999999995</v>
      </c>
      <c r="V4" s="154">
        <f t="shared" si="3"/>
        <v>0</v>
      </c>
      <c r="Y4">
        <f>BAWANA!AW4+BAWANA!AX4</f>
        <v>31.6</v>
      </c>
      <c r="Z4">
        <f>BAWANA!BD4+BAWANA!BE4</f>
        <v>31.6</v>
      </c>
      <c r="AA4">
        <f>BAWANA!X4+BAWANA!Y4</f>
        <v>31.6</v>
      </c>
      <c r="AB4">
        <f>BAWANA!AE4+BAWANA!AF4</f>
        <v>31.6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250.79999999999998</v>
      </c>
      <c r="E5">
        <f>BAWANA!AM5</f>
        <v>0</v>
      </c>
      <c r="F5">
        <f t="shared" si="4"/>
        <v>256</v>
      </c>
      <c r="G5">
        <f t="shared" si="5"/>
        <v>250.79999999999998</v>
      </c>
      <c r="H5" s="154"/>
      <c r="I5">
        <f>BRPL_EOD!AK5+BRPL_EOD!AL5</f>
        <v>98.38</v>
      </c>
      <c r="J5">
        <f>BYPL_EOD!AK5+BYPL_EOD!AL5</f>
        <v>49.3</v>
      </c>
      <c r="K5">
        <f>MES_EOD!AK5+MES_EOD!AL5</f>
        <v>5.75</v>
      </c>
      <c r="L5">
        <f>NDMC_EOD!AK5+NDMC_EOD!AL5</f>
        <v>28.64</v>
      </c>
      <c r="M5">
        <f>TPDDL_EOD!AK5+TPDDL_EOD!AL5</f>
        <v>68.73</v>
      </c>
      <c r="N5">
        <f t="shared" si="0"/>
        <v>250.8</v>
      </c>
      <c r="O5" s="154">
        <f t="shared" si="1"/>
        <v>0</v>
      </c>
      <c r="P5">
        <v>98.379999999999981</v>
      </c>
      <c r="Q5">
        <v>49.29999999999999</v>
      </c>
      <c r="R5">
        <v>5.7499999999999991</v>
      </c>
      <c r="S5">
        <v>28.639999999999997</v>
      </c>
      <c r="T5">
        <v>68.72999999999999</v>
      </c>
      <c r="U5" s="156">
        <f t="shared" si="2"/>
        <v>250.79999999999995</v>
      </c>
      <c r="V5" s="154">
        <f t="shared" si="3"/>
        <v>0</v>
      </c>
      <c r="Y5">
        <f>BAWANA!AW5+BAWANA!AX5</f>
        <v>31.6</v>
      </c>
      <c r="Z5">
        <f>BAWANA!BD5+BAWANA!BE5</f>
        <v>31.6</v>
      </c>
      <c r="AA5">
        <f>BAWANA!X5+BAWANA!Y5</f>
        <v>31.6</v>
      </c>
      <c r="AB5">
        <f>BAWANA!AE5+BAWANA!AF5</f>
        <v>31.6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250.79999999999998</v>
      </c>
      <c r="E6">
        <f>BAWANA!AM6</f>
        <v>0</v>
      </c>
      <c r="F6">
        <f t="shared" si="4"/>
        <v>256</v>
      </c>
      <c r="G6">
        <f t="shared" si="5"/>
        <v>250.79999999999998</v>
      </c>
      <c r="H6" s="154"/>
      <c r="I6">
        <f>BRPL_EOD!AK6+BRPL_EOD!AL6</f>
        <v>98.38</v>
      </c>
      <c r="J6">
        <f>BYPL_EOD!AK6+BYPL_EOD!AL6</f>
        <v>49.3</v>
      </c>
      <c r="K6">
        <f>MES_EOD!AK6+MES_EOD!AL6</f>
        <v>5.75</v>
      </c>
      <c r="L6">
        <f>NDMC_EOD!AK6+NDMC_EOD!AL6</f>
        <v>28.64</v>
      </c>
      <c r="M6">
        <f>TPDDL_EOD!AK6+TPDDL_EOD!AL6</f>
        <v>68.73</v>
      </c>
      <c r="N6">
        <f t="shared" si="0"/>
        <v>250.8</v>
      </c>
      <c r="O6" s="154">
        <f t="shared" si="1"/>
        <v>0</v>
      </c>
      <c r="P6">
        <v>98.379999999999981</v>
      </c>
      <c r="Q6">
        <v>49.29999999999999</v>
      </c>
      <c r="R6">
        <v>5.7499999999999991</v>
      </c>
      <c r="S6">
        <v>28.639999999999997</v>
      </c>
      <c r="T6">
        <v>68.72999999999999</v>
      </c>
      <c r="U6" s="156">
        <f t="shared" si="2"/>
        <v>250.79999999999995</v>
      </c>
      <c r="V6" s="154">
        <f t="shared" si="3"/>
        <v>0</v>
      </c>
      <c r="Y6">
        <f>BAWANA!AW6+BAWANA!AX6</f>
        <v>31.6</v>
      </c>
      <c r="Z6">
        <f>BAWANA!BD6+BAWANA!BE6</f>
        <v>31.6</v>
      </c>
      <c r="AA6">
        <f>BAWANA!X6+BAWANA!Y6</f>
        <v>31.6</v>
      </c>
      <c r="AB6">
        <f>BAWANA!AE6+BAWANA!AF6</f>
        <v>31.6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250.79999999999998</v>
      </c>
      <c r="E7">
        <f>BAWANA!AM7</f>
        <v>0</v>
      </c>
      <c r="F7">
        <f t="shared" si="4"/>
        <v>256</v>
      </c>
      <c r="G7">
        <f t="shared" si="5"/>
        <v>250.79999999999998</v>
      </c>
      <c r="H7" s="154"/>
      <c r="I7">
        <f>BRPL_EOD!AK7+BRPL_EOD!AL7</f>
        <v>98.38</v>
      </c>
      <c r="J7">
        <f>BYPL_EOD!AK7+BYPL_EOD!AL7</f>
        <v>49.3</v>
      </c>
      <c r="K7">
        <f>MES_EOD!AK7+MES_EOD!AL7</f>
        <v>5.75</v>
      </c>
      <c r="L7">
        <f>NDMC_EOD!AK7+NDMC_EOD!AL7</f>
        <v>28.64</v>
      </c>
      <c r="M7">
        <f>TPDDL_EOD!AK7+TPDDL_EOD!AL7</f>
        <v>68.73</v>
      </c>
      <c r="N7">
        <f t="shared" si="0"/>
        <v>250.8</v>
      </c>
      <c r="O7" s="154">
        <f t="shared" si="1"/>
        <v>0</v>
      </c>
      <c r="P7">
        <v>98.379999999999981</v>
      </c>
      <c r="Q7">
        <v>49.29999999999999</v>
      </c>
      <c r="R7">
        <v>5.7499999999999991</v>
      </c>
      <c r="S7">
        <v>28.639999999999997</v>
      </c>
      <c r="T7">
        <v>68.72999999999999</v>
      </c>
      <c r="U7" s="156">
        <f t="shared" si="2"/>
        <v>250.79999999999995</v>
      </c>
      <c r="V7" s="154">
        <f t="shared" si="3"/>
        <v>0</v>
      </c>
      <c r="Y7">
        <f>BAWANA!AW7+BAWANA!AX7</f>
        <v>31.6</v>
      </c>
      <c r="Z7">
        <f>BAWANA!BD7+BAWANA!BE7</f>
        <v>31.6</v>
      </c>
      <c r="AA7">
        <f>BAWANA!X7+BAWANA!Y7</f>
        <v>31.6</v>
      </c>
      <c r="AB7">
        <f>BAWANA!AE7+BAWANA!AF7</f>
        <v>31.6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250.79999999999998</v>
      </c>
      <c r="E8">
        <f>BAWANA!AM8</f>
        <v>0</v>
      </c>
      <c r="F8">
        <f t="shared" si="4"/>
        <v>256</v>
      </c>
      <c r="G8">
        <f t="shared" si="5"/>
        <v>250.79999999999998</v>
      </c>
      <c r="H8" s="154"/>
      <c r="I8">
        <f>BRPL_EOD!AK8+BRPL_EOD!AL8</f>
        <v>98.38</v>
      </c>
      <c r="J8">
        <f>BYPL_EOD!AK8+BYPL_EOD!AL8</f>
        <v>49.3</v>
      </c>
      <c r="K8">
        <f>MES_EOD!AK8+MES_EOD!AL8</f>
        <v>5.75</v>
      </c>
      <c r="L8">
        <f>NDMC_EOD!AK8+NDMC_EOD!AL8</f>
        <v>28.64</v>
      </c>
      <c r="M8">
        <f>TPDDL_EOD!AK8+TPDDL_EOD!AL8</f>
        <v>68.73</v>
      </c>
      <c r="N8">
        <f t="shared" si="0"/>
        <v>250.8</v>
      </c>
      <c r="O8" s="154">
        <f t="shared" si="1"/>
        <v>0</v>
      </c>
      <c r="P8">
        <v>98.379999999999981</v>
      </c>
      <c r="Q8">
        <v>49.29999999999999</v>
      </c>
      <c r="R8">
        <v>5.7499999999999991</v>
      </c>
      <c r="S8">
        <v>28.639999999999997</v>
      </c>
      <c r="T8">
        <v>68.72999999999999</v>
      </c>
      <c r="U8" s="156">
        <f t="shared" si="2"/>
        <v>250.79999999999995</v>
      </c>
      <c r="V8" s="154">
        <f t="shared" si="3"/>
        <v>0</v>
      </c>
      <c r="Y8">
        <f>BAWANA!AW8+BAWANA!AX8</f>
        <v>31.6</v>
      </c>
      <c r="Z8">
        <f>BAWANA!BD8+BAWANA!BE8</f>
        <v>31.6</v>
      </c>
      <c r="AA8">
        <f>BAWANA!X8+BAWANA!Y8</f>
        <v>31.6</v>
      </c>
      <c r="AB8">
        <f>BAWANA!AE8+BAWANA!AF8</f>
        <v>31.6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250.79999999999998</v>
      </c>
      <c r="E9">
        <f>BAWANA!AM9</f>
        <v>0</v>
      </c>
      <c r="F9">
        <f t="shared" si="4"/>
        <v>256</v>
      </c>
      <c r="G9">
        <f t="shared" si="5"/>
        <v>250.79999999999998</v>
      </c>
      <c r="H9" s="154"/>
      <c r="I9">
        <f>BRPL_EOD!AK9+BRPL_EOD!AL9</f>
        <v>98.38</v>
      </c>
      <c r="J9">
        <f>BYPL_EOD!AK9+BYPL_EOD!AL9</f>
        <v>49.3</v>
      </c>
      <c r="K9">
        <f>MES_EOD!AK9+MES_EOD!AL9</f>
        <v>5.75</v>
      </c>
      <c r="L9">
        <f>NDMC_EOD!AK9+NDMC_EOD!AL9</f>
        <v>28.64</v>
      </c>
      <c r="M9">
        <f>TPDDL_EOD!AK9+TPDDL_EOD!AL9</f>
        <v>68.73</v>
      </c>
      <c r="N9">
        <f t="shared" si="0"/>
        <v>250.8</v>
      </c>
      <c r="O9" s="154">
        <f t="shared" si="1"/>
        <v>0</v>
      </c>
      <c r="P9">
        <v>98.379999999999981</v>
      </c>
      <c r="Q9">
        <v>49.29999999999999</v>
      </c>
      <c r="R9">
        <v>5.7499999999999991</v>
      </c>
      <c r="S9">
        <v>28.639999999999997</v>
      </c>
      <c r="T9">
        <v>68.72999999999999</v>
      </c>
      <c r="U9" s="156">
        <f t="shared" si="2"/>
        <v>250.79999999999995</v>
      </c>
      <c r="V9" s="154">
        <f t="shared" si="3"/>
        <v>0</v>
      </c>
      <c r="Y9">
        <f>BAWANA!AW9+BAWANA!AX9</f>
        <v>31.6</v>
      </c>
      <c r="Z9">
        <f>BAWANA!BD9+BAWANA!BE9</f>
        <v>31.6</v>
      </c>
      <c r="AA9">
        <f>BAWANA!X9+BAWANA!Y9</f>
        <v>31.6</v>
      </c>
      <c r="AB9">
        <f>BAWANA!AE9+BAWANA!AF9</f>
        <v>31.6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250.79999999999998</v>
      </c>
      <c r="E10">
        <f>BAWANA!AM10</f>
        <v>0</v>
      </c>
      <c r="F10">
        <f t="shared" si="4"/>
        <v>256</v>
      </c>
      <c r="G10">
        <f t="shared" si="5"/>
        <v>250.79999999999998</v>
      </c>
      <c r="H10" s="154"/>
      <c r="I10">
        <f>BRPL_EOD!AK10+BRPL_EOD!AL10</f>
        <v>98.38</v>
      </c>
      <c r="J10">
        <f>BYPL_EOD!AK10+BYPL_EOD!AL10</f>
        <v>49.3</v>
      </c>
      <c r="K10">
        <f>MES_EOD!AK10+MES_EOD!AL10</f>
        <v>5.75</v>
      </c>
      <c r="L10">
        <f>NDMC_EOD!AK10+NDMC_EOD!AL10</f>
        <v>28.64</v>
      </c>
      <c r="M10">
        <f>TPDDL_EOD!AK10+TPDDL_EOD!AL10</f>
        <v>68.73</v>
      </c>
      <c r="N10">
        <f t="shared" si="0"/>
        <v>250.8</v>
      </c>
      <c r="O10" s="154">
        <f t="shared" si="1"/>
        <v>0</v>
      </c>
      <c r="P10">
        <v>98.379999999999981</v>
      </c>
      <c r="Q10">
        <v>49.29999999999999</v>
      </c>
      <c r="R10">
        <v>5.7499999999999991</v>
      </c>
      <c r="S10">
        <v>28.639999999999997</v>
      </c>
      <c r="T10">
        <v>68.72999999999999</v>
      </c>
      <c r="U10" s="156">
        <f t="shared" si="2"/>
        <v>250.79999999999995</v>
      </c>
      <c r="V10" s="154">
        <f t="shared" si="3"/>
        <v>0</v>
      </c>
      <c r="Y10">
        <f>BAWANA!AW10+BAWANA!AX10</f>
        <v>31.6</v>
      </c>
      <c r="Z10">
        <f>BAWANA!BD10+BAWANA!BE10</f>
        <v>31.6</v>
      </c>
      <c r="AA10">
        <f>BAWANA!X10+BAWANA!Y10</f>
        <v>31.6</v>
      </c>
      <c r="AB10">
        <f>BAWANA!AE10+BAWANA!AF10</f>
        <v>31.6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252.39999999999998</v>
      </c>
      <c r="E11">
        <f>BAWANA!AM11</f>
        <v>0</v>
      </c>
      <c r="F11">
        <f t="shared" si="4"/>
        <v>256</v>
      </c>
      <c r="G11">
        <f t="shared" si="5"/>
        <v>252.39999999999998</v>
      </c>
      <c r="H11" s="154"/>
      <c r="I11">
        <f>BRPL_EOD!AK11+BRPL_EOD!AL11</f>
        <v>99</v>
      </c>
      <c r="J11">
        <f>BYPL_EOD!AK11+BYPL_EOD!AL11</f>
        <v>49.61</v>
      </c>
      <c r="K11">
        <f>MES_EOD!AK11+MES_EOD!AL11</f>
        <v>5.79</v>
      </c>
      <c r="L11">
        <f>NDMC_EOD!AK11+NDMC_EOD!AL11</f>
        <v>28.82</v>
      </c>
      <c r="M11">
        <f>TPDDL_EOD!AK11+TPDDL_EOD!AL11</f>
        <v>69.17</v>
      </c>
      <c r="N11">
        <f t="shared" si="0"/>
        <v>252.39</v>
      </c>
      <c r="O11" s="154">
        <f t="shared" si="1"/>
        <v>9.9999999999909051E-3</v>
      </c>
      <c r="P11">
        <v>99.003922500891477</v>
      </c>
      <c r="Q11">
        <v>49.611965608780061</v>
      </c>
      <c r="R11">
        <v>5.7902294068703197</v>
      </c>
      <c r="S11">
        <v>28.821141883592851</v>
      </c>
      <c r="T11">
        <v>69.172740599865293</v>
      </c>
      <c r="U11" s="156">
        <f t="shared" si="2"/>
        <v>252.39999999999998</v>
      </c>
      <c r="V11" s="154">
        <f t="shared" si="3"/>
        <v>0</v>
      </c>
      <c r="Y11">
        <f>BAWANA!AW11+BAWANA!AX11</f>
        <v>31.8</v>
      </c>
      <c r="Z11">
        <f>BAWANA!BD11+BAWANA!BE11</f>
        <v>31.8</v>
      </c>
      <c r="AA11">
        <f>BAWANA!X11+BAWANA!Y11</f>
        <v>31.8</v>
      </c>
      <c r="AB11">
        <f>BAWANA!AE11+BAWANA!AF11</f>
        <v>31.8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252.39999999999998</v>
      </c>
      <c r="E12">
        <f>BAWANA!AM12</f>
        <v>0</v>
      </c>
      <c r="F12">
        <f t="shared" si="4"/>
        <v>256</v>
      </c>
      <c r="G12">
        <f t="shared" si="5"/>
        <v>252.39999999999998</v>
      </c>
      <c r="H12" s="154"/>
      <c r="I12">
        <f>BRPL_EOD!AK12+BRPL_EOD!AL12</f>
        <v>99</v>
      </c>
      <c r="J12">
        <f>BYPL_EOD!AK12+BYPL_EOD!AL12</f>
        <v>49.61</v>
      </c>
      <c r="K12">
        <f>MES_EOD!AK12+MES_EOD!AL12</f>
        <v>5.79</v>
      </c>
      <c r="L12">
        <f>NDMC_EOD!AK12+NDMC_EOD!AL12</f>
        <v>28.82</v>
      </c>
      <c r="M12">
        <f>TPDDL_EOD!AK12+TPDDL_EOD!AL12</f>
        <v>69.17</v>
      </c>
      <c r="N12">
        <f t="shared" si="0"/>
        <v>252.39</v>
      </c>
      <c r="O12" s="154">
        <f t="shared" si="1"/>
        <v>9.9999999999909051E-3</v>
      </c>
      <c r="P12">
        <v>99.003922500891477</v>
      </c>
      <c r="Q12">
        <v>49.611965608780061</v>
      </c>
      <c r="R12">
        <v>5.7902294068703197</v>
      </c>
      <c r="S12">
        <v>28.821141883592851</v>
      </c>
      <c r="T12">
        <v>69.172740599865293</v>
      </c>
      <c r="U12" s="156">
        <f t="shared" si="2"/>
        <v>252.39999999999998</v>
      </c>
      <c r="V12" s="154">
        <f t="shared" si="3"/>
        <v>0</v>
      </c>
      <c r="Y12">
        <f>BAWANA!AW12+BAWANA!AX12</f>
        <v>31.8</v>
      </c>
      <c r="Z12">
        <f>BAWANA!BD12+BAWANA!BE12</f>
        <v>31.8</v>
      </c>
      <c r="AA12">
        <f>BAWANA!X12+BAWANA!Y12</f>
        <v>31.8</v>
      </c>
      <c r="AB12">
        <f>BAWANA!AE12+BAWANA!AF12</f>
        <v>31.8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252.39999999999998</v>
      </c>
      <c r="E13">
        <f>BAWANA!AM13</f>
        <v>0</v>
      </c>
      <c r="F13">
        <f t="shared" si="4"/>
        <v>256</v>
      </c>
      <c r="G13">
        <f t="shared" si="5"/>
        <v>252.39999999999998</v>
      </c>
      <c r="H13" s="154"/>
      <c r="I13">
        <f>BRPL_EOD!AK13+BRPL_EOD!AL13</f>
        <v>99</v>
      </c>
      <c r="J13">
        <f>BYPL_EOD!AK13+BYPL_EOD!AL13</f>
        <v>49.61</v>
      </c>
      <c r="K13">
        <f>MES_EOD!AK13+MES_EOD!AL13</f>
        <v>5.79</v>
      </c>
      <c r="L13">
        <f>NDMC_EOD!AK13+NDMC_EOD!AL13</f>
        <v>28.82</v>
      </c>
      <c r="M13">
        <f>TPDDL_EOD!AK13+TPDDL_EOD!AL13</f>
        <v>69.17</v>
      </c>
      <c r="N13">
        <f t="shared" si="0"/>
        <v>252.39</v>
      </c>
      <c r="O13" s="154">
        <f t="shared" si="1"/>
        <v>9.9999999999909051E-3</v>
      </c>
      <c r="P13">
        <v>99.003922500891477</v>
      </c>
      <c r="Q13">
        <v>49.611965608780061</v>
      </c>
      <c r="R13">
        <v>5.7902294068703197</v>
      </c>
      <c r="S13">
        <v>28.821141883592851</v>
      </c>
      <c r="T13">
        <v>69.172740599865293</v>
      </c>
      <c r="U13" s="156">
        <f t="shared" si="2"/>
        <v>252.39999999999998</v>
      </c>
      <c r="V13" s="154">
        <f t="shared" si="3"/>
        <v>0</v>
      </c>
      <c r="Y13">
        <f>BAWANA!AW13+BAWANA!AX13</f>
        <v>31.8</v>
      </c>
      <c r="Z13">
        <f>BAWANA!BD13+BAWANA!BE13</f>
        <v>31.8</v>
      </c>
      <c r="AA13">
        <f>BAWANA!X13+BAWANA!Y13</f>
        <v>31.8</v>
      </c>
      <c r="AB13">
        <f>BAWANA!AE13+BAWANA!AF13</f>
        <v>31.8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252.39999999999998</v>
      </c>
      <c r="E14">
        <f>BAWANA!AM14</f>
        <v>0</v>
      </c>
      <c r="F14">
        <f t="shared" si="4"/>
        <v>256</v>
      </c>
      <c r="G14">
        <f t="shared" si="5"/>
        <v>252.39999999999998</v>
      </c>
      <c r="H14" s="154"/>
      <c r="I14">
        <f>BRPL_EOD!AK14+BRPL_EOD!AL14</f>
        <v>99</v>
      </c>
      <c r="J14">
        <f>BYPL_EOD!AK14+BYPL_EOD!AL14</f>
        <v>49.61</v>
      </c>
      <c r="K14">
        <f>MES_EOD!AK14+MES_EOD!AL14</f>
        <v>5.79</v>
      </c>
      <c r="L14">
        <f>NDMC_EOD!AK14+NDMC_EOD!AL14</f>
        <v>28.82</v>
      </c>
      <c r="M14">
        <f>TPDDL_EOD!AK14+TPDDL_EOD!AL14</f>
        <v>69.17</v>
      </c>
      <c r="N14">
        <f t="shared" si="0"/>
        <v>252.39</v>
      </c>
      <c r="O14" s="154">
        <f t="shared" si="1"/>
        <v>9.9999999999909051E-3</v>
      </c>
      <c r="P14">
        <v>99.003922500891477</v>
      </c>
      <c r="Q14">
        <v>49.611965608780061</v>
      </c>
      <c r="R14">
        <v>5.7902294068703197</v>
      </c>
      <c r="S14">
        <v>28.821141883592851</v>
      </c>
      <c r="T14">
        <v>69.172740599865293</v>
      </c>
      <c r="U14" s="156">
        <f t="shared" si="2"/>
        <v>252.39999999999998</v>
      </c>
      <c r="V14" s="154">
        <f t="shared" si="3"/>
        <v>0</v>
      </c>
      <c r="Y14">
        <f>BAWANA!AW14+BAWANA!AX14</f>
        <v>31.8</v>
      </c>
      <c r="Z14">
        <f>BAWANA!BD14+BAWANA!BE14</f>
        <v>31.8</v>
      </c>
      <c r="AA14">
        <f>BAWANA!X14+BAWANA!Y14</f>
        <v>31.8</v>
      </c>
      <c r="AB14">
        <f>BAWANA!AE14+BAWANA!AF14</f>
        <v>31.8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252.39999999999998</v>
      </c>
      <c r="E15">
        <f>BAWANA!AM15</f>
        <v>0</v>
      </c>
      <c r="F15">
        <f t="shared" si="4"/>
        <v>256</v>
      </c>
      <c r="G15">
        <f t="shared" si="5"/>
        <v>252.39999999999998</v>
      </c>
      <c r="H15" s="154"/>
      <c r="I15">
        <f>BRPL_EOD!AK15+BRPL_EOD!AL15</f>
        <v>99</v>
      </c>
      <c r="J15">
        <f>BYPL_EOD!AK15+BYPL_EOD!AL15</f>
        <v>49.61</v>
      </c>
      <c r="K15">
        <f>MES_EOD!AK15+MES_EOD!AL15</f>
        <v>5.79</v>
      </c>
      <c r="L15">
        <f>NDMC_EOD!AK15+NDMC_EOD!AL15</f>
        <v>28.82</v>
      </c>
      <c r="M15">
        <f>TPDDL_EOD!AK15+TPDDL_EOD!AL15</f>
        <v>69.17</v>
      </c>
      <c r="N15">
        <f t="shared" si="0"/>
        <v>252.39</v>
      </c>
      <c r="O15" s="154">
        <f t="shared" si="1"/>
        <v>9.9999999999909051E-3</v>
      </c>
      <c r="P15">
        <v>99.003922500891477</v>
      </c>
      <c r="Q15">
        <v>49.611965608780061</v>
      </c>
      <c r="R15">
        <v>5.7902294068703197</v>
      </c>
      <c r="S15">
        <v>28.821141883592851</v>
      </c>
      <c r="T15">
        <v>69.172740599865293</v>
      </c>
      <c r="U15" s="156">
        <f t="shared" si="2"/>
        <v>252.39999999999998</v>
      </c>
      <c r="V15" s="154">
        <f t="shared" si="3"/>
        <v>0</v>
      </c>
      <c r="Y15">
        <f>BAWANA!AW15+BAWANA!AX15</f>
        <v>31.8</v>
      </c>
      <c r="Z15">
        <f>BAWANA!BD15+BAWANA!BE15</f>
        <v>31.8</v>
      </c>
      <c r="AA15">
        <f>BAWANA!X15+BAWANA!Y15</f>
        <v>31.8</v>
      </c>
      <c r="AB15">
        <f>BAWANA!AE15+BAWANA!AF15</f>
        <v>31.8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252.39999999999998</v>
      </c>
      <c r="E16">
        <f>BAWANA!AM16</f>
        <v>0</v>
      </c>
      <c r="F16">
        <f t="shared" si="4"/>
        <v>256</v>
      </c>
      <c r="G16">
        <f t="shared" si="5"/>
        <v>252.39999999999998</v>
      </c>
      <c r="H16" s="154"/>
      <c r="I16">
        <f>BRPL_EOD!AK16+BRPL_EOD!AL16</f>
        <v>99</v>
      </c>
      <c r="J16">
        <f>BYPL_EOD!AK16+BYPL_EOD!AL16</f>
        <v>49.61</v>
      </c>
      <c r="K16">
        <f>MES_EOD!AK16+MES_EOD!AL16</f>
        <v>5.79</v>
      </c>
      <c r="L16">
        <f>NDMC_EOD!AK16+NDMC_EOD!AL16</f>
        <v>28.82</v>
      </c>
      <c r="M16">
        <f>TPDDL_EOD!AK16+TPDDL_EOD!AL16</f>
        <v>69.17</v>
      </c>
      <c r="N16">
        <f t="shared" si="0"/>
        <v>252.39</v>
      </c>
      <c r="O16" s="154">
        <f t="shared" si="1"/>
        <v>9.9999999999909051E-3</v>
      </c>
      <c r="P16">
        <v>99.003922500891477</v>
      </c>
      <c r="Q16">
        <v>49.611965608780061</v>
      </c>
      <c r="R16">
        <v>5.7902294068703197</v>
      </c>
      <c r="S16">
        <v>28.821141883592851</v>
      </c>
      <c r="T16">
        <v>69.172740599865293</v>
      </c>
      <c r="U16" s="156">
        <f t="shared" si="2"/>
        <v>252.39999999999998</v>
      </c>
      <c r="V16" s="154">
        <f t="shared" si="3"/>
        <v>0</v>
      </c>
      <c r="Y16">
        <f>BAWANA!AW16+BAWANA!AX16</f>
        <v>31.8</v>
      </c>
      <c r="Z16">
        <f>BAWANA!BD16+BAWANA!BE16</f>
        <v>31.8</v>
      </c>
      <c r="AA16">
        <f>BAWANA!X16+BAWANA!Y16</f>
        <v>31.8</v>
      </c>
      <c r="AB16">
        <f>BAWANA!AE16+BAWANA!AF16</f>
        <v>31.8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252.39999999999998</v>
      </c>
      <c r="E17">
        <f>BAWANA!AM17</f>
        <v>0</v>
      </c>
      <c r="F17">
        <f t="shared" si="4"/>
        <v>256</v>
      </c>
      <c r="G17">
        <f t="shared" si="5"/>
        <v>252.39999999999998</v>
      </c>
      <c r="H17" s="154"/>
      <c r="I17">
        <f>BRPL_EOD!AK17+BRPL_EOD!AL17</f>
        <v>99</v>
      </c>
      <c r="J17">
        <f>BYPL_EOD!AK17+BYPL_EOD!AL17</f>
        <v>49.61</v>
      </c>
      <c r="K17">
        <f>MES_EOD!AK17+MES_EOD!AL17</f>
        <v>5.79</v>
      </c>
      <c r="L17">
        <f>NDMC_EOD!AK17+NDMC_EOD!AL17</f>
        <v>28.82</v>
      </c>
      <c r="M17">
        <f>TPDDL_EOD!AK17+TPDDL_EOD!AL17</f>
        <v>69.17</v>
      </c>
      <c r="N17">
        <f t="shared" si="0"/>
        <v>252.39</v>
      </c>
      <c r="O17" s="154">
        <f t="shared" si="1"/>
        <v>9.9999999999909051E-3</v>
      </c>
      <c r="P17">
        <v>99.003922500891477</v>
      </c>
      <c r="Q17">
        <v>49.611965608780061</v>
      </c>
      <c r="R17">
        <v>5.7902294068703197</v>
      </c>
      <c r="S17">
        <v>28.821141883592851</v>
      </c>
      <c r="T17">
        <v>69.172740599865293</v>
      </c>
      <c r="U17" s="156">
        <f t="shared" si="2"/>
        <v>252.39999999999998</v>
      </c>
      <c r="V17" s="154">
        <f t="shared" si="3"/>
        <v>0</v>
      </c>
      <c r="Y17">
        <f>BAWANA!AW17+BAWANA!AX17</f>
        <v>31.8</v>
      </c>
      <c r="Z17">
        <f>BAWANA!BD17+BAWANA!BE17</f>
        <v>31.8</v>
      </c>
      <c r="AA17">
        <f>BAWANA!X17+BAWANA!Y17</f>
        <v>31.8</v>
      </c>
      <c r="AB17">
        <f>BAWANA!AE17+BAWANA!AF17</f>
        <v>31.8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252.39999999999998</v>
      </c>
      <c r="E18">
        <f>BAWANA!AM18</f>
        <v>0</v>
      </c>
      <c r="F18">
        <f t="shared" si="4"/>
        <v>256</v>
      </c>
      <c r="G18">
        <f t="shared" si="5"/>
        <v>252.39999999999998</v>
      </c>
      <c r="H18" s="154"/>
      <c r="I18">
        <f>BRPL_EOD!AK18+BRPL_EOD!AL18</f>
        <v>99</v>
      </c>
      <c r="J18">
        <f>BYPL_EOD!AK18+BYPL_EOD!AL18</f>
        <v>49.61</v>
      </c>
      <c r="K18">
        <f>MES_EOD!AK18+MES_EOD!AL18</f>
        <v>5.79</v>
      </c>
      <c r="L18">
        <f>NDMC_EOD!AK18+NDMC_EOD!AL18</f>
        <v>28.82</v>
      </c>
      <c r="M18">
        <f>TPDDL_EOD!AK18+TPDDL_EOD!AL18</f>
        <v>69.17</v>
      </c>
      <c r="N18">
        <f t="shared" si="0"/>
        <v>252.39</v>
      </c>
      <c r="O18" s="154">
        <f t="shared" si="1"/>
        <v>9.9999999999909051E-3</v>
      </c>
      <c r="P18">
        <v>99.003922500891477</v>
      </c>
      <c r="Q18">
        <v>49.611965608780061</v>
      </c>
      <c r="R18">
        <v>5.7902294068703197</v>
      </c>
      <c r="S18">
        <v>28.821141883592851</v>
      </c>
      <c r="T18">
        <v>69.172740599865293</v>
      </c>
      <c r="U18" s="156">
        <f t="shared" si="2"/>
        <v>252.39999999999998</v>
      </c>
      <c r="V18" s="154">
        <f t="shared" si="3"/>
        <v>0</v>
      </c>
      <c r="Y18">
        <f>BAWANA!AW18+BAWANA!AX18</f>
        <v>31.8</v>
      </c>
      <c r="Z18">
        <f>BAWANA!BD18+BAWANA!BE18</f>
        <v>31.8</v>
      </c>
      <c r="AA18">
        <f>BAWANA!X18+BAWANA!Y18</f>
        <v>31.8</v>
      </c>
      <c r="AB18">
        <f>BAWANA!AE18+BAWANA!AF18</f>
        <v>31.8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252.39999999999998</v>
      </c>
      <c r="E19">
        <f>BAWANA!AM19</f>
        <v>0</v>
      </c>
      <c r="F19">
        <f t="shared" si="4"/>
        <v>256</v>
      </c>
      <c r="G19">
        <f t="shared" si="5"/>
        <v>252.39999999999998</v>
      </c>
      <c r="H19" s="154"/>
      <c r="I19">
        <f>BRPL_EOD!AK19+BRPL_EOD!AL19</f>
        <v>99</v>
      </c>
      <c r="J19">
        <f>BYPL_EOD!AK19+BYPL_EOD!AL19</f>
        <v>49.61</v>
      </c>
      <c r="K19">
        <f>MES_EOD!AK19+MES_EOD!AL19</f>
        <v>5.79</v>
      </c>
      <c r="L19">
        <f>NDMC_EOD!AK19+NDMC_EOD!AL19</f>
        <v>28.82</v>
      </c>
      <c r="M19">
        <f>TPDDL_EOD!AK19+TPDDL_EOD!AL19</f>
        <v>69.17</v>
      </c>
      <c r="N19">
        <f t="shared" si="0"/>
        <v>252.39</v>
      </c>
      <c r="O19" s="154">
        <f t="shared" si="1"/>
        <v>9.9999999999909051E-3</v>
      </c>
      <c r="P19">
        <v>99.003922500891477</v>
      </c>
      <c r="Q19">
        <v>49.611965608780061</v>
      </c>
      <c r="R19">
        <v>5.7902294068703197</v>
      </c>
      <c r="S19">
        <v>28.821141883592851</v>
      </c>
      <c r="T19">
        <v>69.172740599865293</v>
      </c>
      <c r="U19" s="156">
        <f t="shared" si="2"/>
        <v>252.39999999999998</v>
      </c>
      <c r="V19" s="154">
        <f t="shared" si="3"/>
        <v>0</v>
      </c>
      <c r="Y19">
        <f>BAWANA!AW19+BAWANA!AX19</f>
        <v>31.8</v>
      </c>
      <c r="Z19">
        <f>BAWANA!BD19+BAWANA!BE19</f>
        <v>31.8</v>
      </c>
      <c r="AA19">
        <f>BAWANA!X19+BAWANA!Y19</f>
        <v>31.8</v>
      </c>
      <c r="AB19">
        <f>BAWANA!AE19+BAWANA!AF19</f>
        <v>31.8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252.39999999999998</v>
      </c>
      <c r="E20">
        <f>BAWANA!AM20</f>
        <v>0</v>
      </c>
      <c r="F20">
        <f t="shared" si="4"/>
        <v>256</v>
      </c>
      <c r="G20">
        <f t="shared" si="5"/>
        <v>252.39999999999998</v>
      </c>
      <c r="H20" s="154"/>
      <c r="I20">
        <f>BRPL_EOD!AK20+BRPL_EOD!AL20</f>
        <v>99</v>
      </c>
      <c r="J20">
        <f>BYPL_EOD!AK20+BYPL_EOD!AL20</f>
        <v>49.61</v>
      </c>
      <c r="K20">
        <f>MES_EOD!AK20+MES_EOD!AL20</f>
        <v>5.79</v>
      </c>
      <c r="L20">
        <f>NDMC_EOD!AK20+NDMC_EOD!AL20</f>
        <v>28.82</v>
      </c>
      <c r="M20">
        <f>TPDDL_EOD!AK20+TPDDL_EOD!AL20</f>
        <v>69.17</v>
      </c>
      <c r="N20">
        <f t="shared" si="0"/>
        <v>252.39</v>
      </c>
      <c r="O20" s="154">
        <f t="shared" si="1"/>
        <v>9.9999999999909051E-3</v>
      </c>
      <c r="P20">
        <v>99.003922500891477</v>
      </c>
      <c r="Q20">
        <v>49.611965608780061</v>
      </c>
      <c r="R20">
        <v>5.7902294068703197</v>
      </c>
      <c r="S20">
        <v>28.821141883592851</v>
      </c>
      <c r="T20">
        <v>69.172740599865293</v>
      </c>
      <c r="U20" s="156">
        <f t="shared" si="2"/>
        <v>252.39999999999998</v>
      </c>
      <c r="V20" s="154">
        <f t="shared" si="3"/>
        <v>0</v>
      </c>
      <c r="Y20">
        <f>BAWANA!AW20+BAWANA!AX20</f>
        <v>31.8</v>
      </c>
      <c r="Z20">
        <f>BAWANA!BD20+BAWANA!BE20</f>
        <v>31.8</v>
      </c>
      <c r="AA20">
        <f>BAWANA!X20+BAWANA!Y20</f>
        <v>31.8</v>
      </c>
      <c r="AB20">
        <f>BAWANA!AE20+BAWANA!AF20</f>
        <v>31.8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252.39999999999998</v>
      </c>
      <c r="E21">
        <f>BAWANA!AM21</f>
        <v>0</v>
      </c>
      <c r="F21">
        <f t="shared" si="4"/>
        <v>256</v>
      </c>
      <c r="G21">
        <f t="shared" si="5"/>
        <v>252.39999999999998</v>
      </c>
      <c r="H21" s="154"/>
      <c r="I21">
        <f>BRPL_EOD!AK21+BRPL_EOD!AL21</f>
        <v>99</v>
      </c>
      <c r="J21">
        <f>BYPL_EOD!AK21+BYPL_EOD!AL21</f>
        <v>49.61</v>
      </c>
      <c r="K21">
        <f>MES_EOD!AK21+MES_EOD!AL21</f>
        <v>5.79</v>
      </c>
      <c r="L21">
        <f>NDMC_EOD!AK21+NDMC_EOD!AL21</f>
        <v>28.82</v>
      </c>
      <c r="M21">
        <f>TPDDL_EOD!AK21+TPDDL_EOD!AL21</f>
        <v>69.17</v>
      </c>
      <c r="N21">
        <f t="shared" si="0"/>
        <v>252.39</v>
      </c>
      <c r="O21" s="154">
        <f t="shared" si="1"/>
        <v>9.9999999999909051E-3</v>
      </c>
      <c r="P21">
        <v>99.003922500891477</v>
      </c>
      <c r="Q21">
        <v>49.611965608780061</v>
      </c>
      <c r="R21">
        <v>5.7902294068703197</v>
      </c>
      <c r="S21">
        <v>28.821141883592851</v>
      </c>
      <c r="T21">
        <v>69.172740599865293</v>
      </c>
      <c r="U21" s="156">
        <f t="shared" si="2"/>
        <v>252.39999999999998</v>
      </c>
      <c r="V21" s="154">
        <f t="shared" si="3"/>
        <v>0</v>
      </c>
      <c r="Y21">
        <f>BAWANA!AW21+BAWANA!AX21</f>
        <v>31.8</v>
      </c>
      <c r="Z21">
        <f>BAWANA!BD21+BAWANA!BE21</f>
        <v>31.8</v>
      </c>
      <c r="AA21">
        <f>BAWANA!X21+BAWANA!Y21</f>
        <v>31.8</v>
      </c>
      <c r="AB21">
        <f>BAWANA!AE21+BAWANA!AF21</f>
        <v>31.8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252.39999999999998</v>
      </c>
      <c r="E22">
        <f>BAWANA!AM22</f>
        <v>0</v>
      </c>
      <c r="F22">
        <f t="shared" si="4"/>
        <v>256</v>
      </c>
      <c r="G22">
        <f t="shared" si="5"/>
        <v>252.39999999999998</v>
      </c>
      <c r="H22" s="154"/>
      <c r="I22">
        <f>BRPL_EOD!AK22+BRPL_EOD!AL22</f>
        <v>99</v>
      </c>
      <c r="J22">
        <f>BYPL_EOD!AK22+BYPL_EOD!AL22</f>
        <v>49.61</v>
      </c>
      <c r="K22">
        <f>MES_EOD!AK22+MES_EOD!AL22</f>
        <v>5.79</v>
      </c>
      <c r="L22">
        <f>NDMC_EOD!AK22+NDMC_EOD!AL22</f>
        <v>28.82</v>
      </c>
      <c r="M22">
        <f>TPDDL_EOD!AK22+TPDDL_EOD!AL22</f>
        <v>69.17</v>
      </c>
      <c r="N22">
        <f t="shared" si="0"/>
        <v>252.39</v>
      </c>
      <c r="O22" s="154">
        <f t="shared" si="1"/>
        <v>9.9999999999909051E-3</v>
      </c>
      <c r="P22">
        <v>99.003922500891477</v>
      </c>
      <c r="Q22">
        <v>49.611965608780061</v>
      </c>
      <c r="R22">
        <v>5.7902294068703197</v>
      </c>
      <c r="S22">
        <v>28.821141883592851</v>
      </c>
      <c r="T22">
        <v>69.172740599865293</v>
      </c>
      <c r="U22" s="156">
        <f t="shared" si="2"/>
        <v>252.39999999999998</v>
      </c>
      <c r="V22" s="154">
        <f t="shared" si="3"/>
        <v>0</v>
      </c>
      <c r="Y22">
        <f>BAWANA!AW22+BAWANA!AX22</f>
        <v>31.8</v>
      </c>
      <c r="Z22">
        <f>BAWANA!BD22+BAWANA!BE22</f>
        <v>31.8</v>
      </c>
      <c r="AA22">
        <f>BAWANA!X22+BAWANA!Y22</f>
        <v>31.8</v>
      </c>
      <c r="AB22">
        <f>BAWANA!AE22+BAWANA!AF22</f>
        <v>31.8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253.20000000000002</v>
      </c>
      <c r="E23">
        <f>BAWANA!AM23</f>
        <v>0</v>
      </c>
      <c r="F23">
        <f t="shared" si="4"/>
        <v>256</v>
      </c>
      <c r="G23">
        <f t="shared" si="5"/>
        <v>253.20000000000002</v>
      </c>
      <c r="H23" s="154"/>
      <c r="I23">
        <f>BRPL_EOD!AK23+BRPL_EOD!AL23</f>
        <v>99.32</v>
      </c>
      <c r="J23">
        <f>BYPL_EOD!AK23+BYPL_EOD!AL23</f>
        <v>49.77</v>
      </c>
      <c r="K23">
        <f>MES_EOD!AK23+MES_EOD!AL23</f>
        <v>5.81</v>
      </c>
      <c r="L23">
        <f>NDMC_EOD!AK23+NDMC_EOD!AL23</f>
        <v>28.91</v>
      </c>
      <c r="M23">
        <f>TPDDL_EOD!AK23+TPDDL_EOD!AL23</f>
        <v>69.39</v>
      </c>
      <c r="N23">
        <f t="shared" si="0"/>
        <v>253.2</v>
      </c>
      <c r="O23" s="154">
        <f t="shared" si="1"/>
        <v>0</v>
      </c>
      <c r="P23">
        <v>99.320000000000007</v>
      </c>
      <c r="Q23">
        <v>49.77000000000001</v>
      </c>
      <c r="R23">
        <v>5.8100000000000005</v>
      </c>
      <c r="S23">
        <v>28.910000000000004</v>
      </c>
      <c r="T23">
        <v>69.390000000000015</v>
      </c>
      <c r="U23" s="156">
        <f t="shared" si="2"/>
        <v>253.20000000000005</v>
      </c>
      <c r="V23" s="154">
        <f t="shared" si="3"/>
        <v>0</v>
      </c>
      <c r="Y23">
        <f>BAWANA!AW23+BAWANA!AX23</f>
        <v>31.9</v>
      </c>
      <c r="Z23">
        <f>BAWANA!BD23+BAWANA!BE23</f>
        <v>31.9</v>
      </c>
      <c r="AA23">
        <f>BAWANA!X23+BAWANA!Y23</f>
        <v>31.9</v>
      </c>
      <c r="AB23">
        <f>BAWANA!AE23+BAWANA!AF23</f>
        <v>31.9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253.20000000000002</v>
      </c>
      <c r="E24">
        <f>BAWANA!AM24</f>
        <v>0</v>
      </c>
      <c r="F24">
        <f t="shared" si="4"/>
        <v>256</v>
      </c>
      <c r="G24">
        <f t="shared" si="5"/>
        <v>253.20000000000002</v>
      </c>
      <c r="H24" s="154"/>
      <c r="I24">
        <f>BRPL_EOD!AK24+BRPL_EOD!AL24</f>
        <v>99.32</v>
      </c>
      <c r="J24">
        <f>BYPL_EOD!AK24+BYPL_EOD!AL24</f>
        <v>49.77</v>
      </c>
      <c r="K24">
        <f>MES_EOD!AK24+MES_EOD!AL24</f>
        <v>5.81</v>
      </c>
      <c r="L24">
        <f>NDMC_EOD!AK24+NDMC_EOD!AL24</f>
        <v>28.91</v>
      </c>
      <c r="M24">
        <f>TPDDL_EOD!AK24+TPDDL_EOD!AL24</f>
        <v>69.39</v>
      </c>
      <c r="N24">
        <f t="shared" si="0"/>
        <v>253.2</v>
      </c>
      <c r="O24" s="154">
        <f t="shared" si="1"/>
        <v>0</v>
      </c>
      <c r="P24">
        <v>99.320000000000007</v>
      </c>
      <c r="Q24">
        <v>49.77000000000001</v>
      </c>
      <c r="R24">
        <v>5.8100000000000005</v>
      </c>
      <c r="S24">
        <v>28.910000000000004</v>
      </c>
      <c r="T24">
        <v>69.390000000000015</v>
      </c>
      <c r="U24" s="156">
        <f t="shared" si="2"/>
        <v>253.20000000000005</v>
      </c>
      <c r="V24" s="154">
        <f t="shared" si="3"/>
        <v>0</v>
      </c>
      <c r="Y24">
        <f>BAWANA!AW24+BAWANA!AX24</f>
        <v>31.9</v>
      </c>
      <c r="Z24">
        <f>BAWANA!BD24+BAWANA!BE24</f>
        <v>31.9</v>
      </c>
      <c r="AA24">
        <f>BAWANA!X24+BAWANA!Y24</f>
        <v>31.9</v>
      </c>
      <c r="AB24">
        <f>BAWANA!AE24+BAWANA!AF24</f>
        <v>31.9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253.39999999999998</v>
      </c>
      <c r="E25">
        <f>BAWANA!AM25</f>
        <v>0</v>
      </c>
      <c r="F25">
        <f t="shared" si="4"/>
        <v>256</v>
      </c>
      <c r="G25">
        <f t="shared" si="5"/>
        <v>253.39999999999998</v>
      </c>
      <c r="H25" s="154"/>
      <c r="I25">
        <f>BRPL_EOD!AK25+BRPL_EOD!AL25</f>
        <v>99</v>
      </c>
      <c r="J25">
        <f>BYPL_EOD!AK25+BYPL_EOD!AL25</f>
        <v>49.61</v>
      </c>
      <c r="K25">
        <f>MES_EOD!AK25+MES_EOD!AL25</f>
        <v>5.79</v>
      </c>
      <c r="L25">
        <f>NDMC_EOD!AK25+NDMC_EOD!AL25</f>
        <v>28.82</v>
      </c>
      <c r="M25">
        <f>TPDDL_EOD!AK25+TPDDL_EOD!AL25</f>
        <v>69.17</v>
      </c>
      <c r="N25">
        <f t="shared" si="0"/>
        <v>252.39</v>
      </c>
      <c r="O25" s="154">
        <f t="shared" si="1"/>
        <v>1.0099999999999909</v>
      </c>
      <c r="P25">
        <v>99.396172590039228</v>
      </c>
      <c r="Q25">
        <v>49.80852648678632</v>
      </c>
      <c r="R25">
        <v>5.8131700939022943</v>
      </c>
      <c r="S25">
        <v>28.935330242878084</v>
      </c>
      <c r="T25">
        <v>69.446800586394076</v>
      </c>
      <c r="U25" s="156">
        <f t="shared" si="2"/>
        <v>253.39999999999998</v>
      </c>
      <c r="V25" s="154">
        <f t="shared" si="3"/>
        <v>0</v>
      </c>
      <c r="Y25">
        <f>BAWANA!AW25+BAWANA!AX25</f>
        <v>31.8</v>
      </c>
      <c r="Z25">
        <f>BAWANA!BD25+BAWANA!BE25</f>
        <v>31.8</v>
      </c>
      <c r="AA25">
        <f>BAWANA!X25+BAWANA!Y25</f>
        <v>31.8</v>
      </c>
      <c r="AB25">
        <f>BAWANA!AE25+BAWANA!AF25</f>
        <v>31.8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253.39999999999998</v>
      </c>
      <c r="E26">
        <f>BAWANA!AM26</f>
        <v>0</v>
      </c>
      <c r="F26">
        <f t="shared" si="4"/>
        <v>256</v>
      </c>
      <c r="G26">
        <f t="shared" si="5"/>
        <v>253.39999999999998</v>
      </c>
      <c r="H26" s="154"/>
      <c r="I26">
        <f>BRPL_EOD!AK26+BRPL_EOD!AL26</f>
        <v>99</v>
      </c>
      <c r="J26">
        <f>BYPL_EOD!AK26+BYPL_EOD!AL26</f>
        <v>49.61</v>
      </c>
      <c r="K26">
        <f>MES_EOD!AK26+MES_EOD!AL26</f>
        <v>5.79</v>
      </c>
      <c r="L26">
        <f>NDMC_EOD!AK26+NDMC_EOD!AL26</f>
        <v>28.82</v>
      </c>
      <c r="M26">
        <f>TPDDL_EOD!AK26+TPDDL_EOD!AL26</f>
        <v>69.17</v>
      </c>
      <c r="N26">
        <f t="shared" si="0"/>
        <v>252.39</v>
      </c>
      <c r="O26" s="154">
        <f t="shared" si="1"/>
        <v>1.0099999999999909</v>
      </c>
      <c r="P26">
        <v>99.396172590039228</v>
      </c>
      <c r="Q26">
        <v>49.80852648678632</v>
      </c>
      <c r="R26">
        <v>5.8131700939022943</v>
      </c>
      <c r="S26">
        <v>28.935330242878084</v>
      </c>
      <c r="T26">
        <v>69.446800586394076</v>
      </c>
      <c r="U26" s="156">
        <f t="shared" si="2"/>
        <v>253.39999999999998</v>
      </c>
      <c r="V26" s="154">
        <f t="shared" si="3"/>
        <v>0</v>
      </c>
      <c r="Y26">
        <f>BAWANA!AW26+BAWANA!AX26</f>
        <v>31.8</v>
      </c>
      <c r="Z26">
        <f>BAWANA!BD26+BAWANA!BE26</f>
        <v>31.8</v>
      </c>
      <c r="AA26">
        <f>BAWANA!X26+BAWANA!Y26</f>
        <v>31.8</v>
      </c>
      <c r="AB26">
        <f>BAWANA!AE26+BAWANA!AF26</f>
        <v>31.8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253.39999999999998</v>
      </c>
      <c r="E27">
        <f>BAWANA!AM27</f>
        <v>0</v>
      </c>
      <c r="F27">
        <f t="shared" si="4"/>
        <v>256</v>
      </c>
      <c r="G27">
        <f t="shared" si="5"/>
        <v>253.39999999999998</v>
      </c>
      <c r="H27" s="154"/>
      <c r="I27">
        <f>BRPL_EOD!AK27+BRPL_EOD!AL27</f>
        <v>99</v>
      </c>
      <c r="J27">
        <f>BYPL_EOD!AK27+BYPL_EOD!AL27</f>
        <v>49.61</v>
      </c>
      <c r="K27">
        <f>MES_EOD!AK27+MES_EOD!AL27</f>
        <v>5.79</v>
      </c>
      <c r="L27">
        <f>NDMC_EOD!AK27+NDMC_EOD!AL27</f>
        <v>28.82</v>
      </c>
      <c r="M27">
        <f>TPDDL_EOD!AK27+TPDDL_EOD!AL27</f>
        <v>69.17</v>
      </c>
      <c r="N27">
        <f t="shared" si="0"/>
        <v>252.39</v>
      </c>
      <c r="O27" s="154">
        <f t="shared" si="1"/>
        <v>1.0099999999999909</v>
      </c>
      <c r="P27">
        <v>99.396172590039228</v>
      </c>
      <c r="Q27">
        <v>49.80852648678632</v>
      </c>
      <c r="R27">
        <v>5.8131700939022943</v>
      </c>
      <c r="S27">
        <v>28.935330242878084</v>
      </c>
      <c r="T27">
        <v>69.446800586394076</v>
      </c>
      <c r="U27" s="156">
        <f t="shared" si="2"/>
        <v>253.39999999999998</v>
      </c>
      <c r="V27" s="154">
        <f t="shared" si="3"/>
        <v>0</v>
      </c>
      <c r="Y27">
        <f>BAWANA!AW27+BAWANA!AX27</f>
        <v>31.8</v>
      </c>
      <c r="Z27">
        <f>BAWANA!BD27+BAWANA!BE27</f>
        <v>31.8</v>
      </c>
      <c r="AA27">
        <f>BAWANA!X27+BAWANA!Y27</f>
        <v>31.8</v>
      </c>
      <c r="AB27">
        <f>BAWANA!AE27+BAWANA!AF27</f>
        <v>31.8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253.39999999999998</v>
      </c>
      <c r="E28">
        <f>BAWANA!AM28</f>
        <v>0</v>
      </c>
      <c r="F28">
        <f t="shared" si="4"/>
        <v>256</v>
      </c>
      <c r="G28">
        <f t="shared" si="5"/>
        <v>253.39999999999998</v>
      </c>
      <c r="H28" s="154"/>
      <c r="I28">
        <f>BRPL_EOD!AK28+BRPL_EOD!AL28</f>
        <v>99</v>
      </c>
      <c r="J28">
        <f>BYPL_EOD!AK28+BYPL_EOD!AL28</f>
        <v>49.61</v>
      </c>
      <c r="K28">
        <f>MES_EOD!AK28+MES_EOD!AL28</f>
        <v>5.79</v>
      </c>
      <c r="L28">
        <f>NDMC_EOD!AK28+NDMC_EOD!AL28</f>
        <v>28.82</v>
      </c>
      <c r="M28">
        <f>TPDDL_EOD!AK28+TPDDL_EOD!AL28</f>
        <v>69.17</v>
      </c>
      <c r="N28">
        <f t="shared" si="0"/>
        <v>252.39</v>
      </c>
      <c r="O28" s="154">
        <f t="shared" si="1"/>
        <v>1.0099999999999909</v>
      </c>
      <c r="P28">
        <v>99.396172590039228</v>
      </c>
      <c r="Q28">
        <v>49.80852648678632</v>
      </c>
      <c r="R28">
        <v>5.8131700939022943</v>
      </c>
      <c r="S28">
        <v>28.935330242878084</v>
      </c>
      <c r="T28">
        <v>69.446800586394076</v>
      </c>
      <c r="U28" s="156">
        <f t="shared" si="2"/>
        <v>253.39999999999998</v>
      </c>
      <c r="V28" s="154">
        <f t="shared" si="3"/>
        <v>0</v>
      </c>
      <c r="Y28">
        <f>BAWANA!AW28+BAWANA!AX28</f>
        <v>31.8</v>
      </c>
      <c r="Z28">
        <f>BAWANA!BD28+BAWANA!BE28</f>
        <v>31.8</v>
      </c>
      <c r="AA28">
        <f>BAWANA!X28+BAWANA!Y28</f>
        <v>31.8</v>
      </c>
      <c r="AB28">
        <f>BAWANA!AE28+BAWANA!AF28</f>
        <v>31.8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252.39999999999998</v>
      </c>
      <c r="E29">
        <f>BAWANA!AM29</f>
        <v>0</v>
      </c>
      <c r="F29">
        <f t="shared" si="4"/>
        <v>256</v>
      </c>
      <c r="G29">
        <f t="shared" si="5"/>
        <v>252.39999999999998</v>
      </c>
      <c r="H29" s="154"/>
      <c r="I29">
        <f>BRPL_EOD!AK29+BRPL_EOD!AL29</f>
        <v>99</v>
      </c>
      <c r="J29">
        <f>BYPL_EOD!AK29+BYPL_EOD!AL29</f>
        <v>49.61</v>
      </c>
      <c r="K29">
        <f>MES_EOD!AK29+MES_EOD!AL29</f>
        <v>5.79</v>
      </c>
      <c r="L29">
        <f>NDMC_EOD!AK29+NDMC_EOD!AL29</f>
        <v>28.82</v>
      </c>
      <c r="M29">
        <f>TPDDL_EOD!AK29+TPDDL_EOD!AL29</f>
        <v>69.17</v>
      </c>
      <c r="N29">
        <f t="shared" si="0"/>
        <v>252.39</v>
      </c>
      <c r="O29" s="154">
        <f t="shared" si="1"/>
        <v>9.9999999999909051E-3</v>
      </c>
      <c r="P29">
        <v>99.003922500891477</v>
      </c>
      <c r="Q29">
        <v>49.611965608780061</v>
      </c>
      <c r="R29">
        <v>5.7902294068703197</v>
      </c>
      <c r="S29">
        <v>28.821141883592851</v>
      </c>
      <c r="T29">
        <v>69.172740599865293</v>
      </c>
      <c r="U29" s="156">
        <f t="shared" si="2"/>
        <v>252.39999999999998</v>
      </c>
      <c r="V29" s="154">
        <f t="shared" si="3"/>
        <v>0</v>
      </c>
      <c r="Y29">
        <f>BAWANA!AW29+BAWANA!AX29</f>
        <v>31.8</v>
      </c>
      <c r="Z29">
        <f>BAWANA!BD29+BAWANA!BE29</f>
        <v>31.8</v>
      </c>
      <c r="AA29">
        <f>BAWANA!X29+BAWANA!Y29</f>
        <v>31.8</v>
      </c>
      <c r="AB29">
        <f>BAWANA!AE29+BAWANA!AF29</f>
        <v>31.8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252.39999999999998</v>
      </c>
      <c r="E30">
        <f>BAWANA!AM30</f>
        <v>0</v>
      </c>
      <c r="F30">
        <f t="shared" si="4"/>
        <v>256</v>
      </c>
      <c r="G30">
        <f t="shared" si="5"/>
        <v>252.39999999999998</v>
      </c>
      <c r="H30" s="154"/>
      <c r="I30">
        <f>BRPL_EOD!AK30+BRPL_EOD!AL30</f>
        <v>99</v>
      </c>
      <c r="J30">
        <f>BYPL_EOD!AK30+BYPL_EOD!AL30</f>
        <v>49.61</v>
      </c>
      <c r="K30">
        <f>MES_EOD!AK30+MES_EOD!AL30</f>
        <v>5.79</v>
      </c>
      <c r="L30">
        <f>NDMC_EOD!AK30+NDMC_EOD!AL30</f>
        <v>28.82</v>
      </c>
      <c r="M30">
        <f>TPDDL_EOD!AK30+TPDDL_EOD!AL30</f>
        <v>69.17</v>
      </c>
      <c r="N30">
        <f t="shared" si="0"/>
        <v>252.39</v>
      </c>
      <c r="O30" s="154">
        <f t="shared" si="1"/>
        <v>9.9999999999909051E-3</v>
      </c>
      <c r="P30">
        <v>99.003922500891477</v>
      </c>
      <c r="Q30">
        <v>49.611965608780061</v>
      </c>
      <c r="R30">
        <v>5.7902294068703197</v>
      </c>
      <c r="S30">
        <v>28.821141883592851</v>
      </c>
      <c r="T30">
        <v>69.172740599865293</v>
      </c>
      <c r="U30" s="156">
        <f t="shared" si="2"/>
        <v>252.39999999999998</v>
      </c>
      <c r="V30" s="154">
        <f t="shared" si="3"/>
        <v>0</v>
      </c>
      <c r="Y30">
        <f>BAWANA!AW30+BAWANA!AX30</f>
        <v>31.8</v>
      </c>
      <c r="Z30">
        <f>BAWANA!BD30+BAWANA!BE30</f>
        <v>31.8</v>
      </c>
      <c r="AA30">
        <f>BAWANA!X30+BAWANA!Y30</f>
        <v>31.8</v>
      </c>
      <c r="AB30">
        <f>BAWANA!AE30+BAWANA!AF30</f>
        <v>31.8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251.60000000000002</v>
      </c>
      <c r="E31">
        <f>BAWANA!AM31</f>
        <v>0</v>
      </c>
      <c r="F31">
        <f t="shared" si="4"/>
        <v>256</v>
      </c>
      <c r="G31">
        <f t="shared" si="5"/>
        <v>251.60000000000002</v>
      </c>
      <c r="H31" s="154"/>
      <c r="I31">
        <f>BRPL_EOD!AK31+BRPL_EOD!AL31</f>
        <v>98.69</v>
      </c>
      <c r="J31">
        <f>BYPL_EOD!AK31+BYPL_EOD!AL31</f>
        <v>49.46</v>
      </c>
      <c r="K31">
        <f>MES_EOD!AK31+MES_EOD!AL31</f>
        <v>5.77</v>
      </c>
      <c r="L31">
        <f>NDMC_EOD!AK31+NDMC_EOD!AL31</f>
        <v>28.73</v>
      </c>
      <c r="M31">
        <f>TPDDL_EOD!AK31+TPDDL_EOD!AL31</f>
        <v>68.95</v>
      </c>
      <c r="N31">
        <f t="shared" si="0"/>
        <v>251.60000000000002</v>
      </c>
      <c r="O31" s="154">
        <f t="shared" si="1"/>
        <v>0</v>
      </c>
      <c r="P31">
        <v>98.69</v>
      </c>
      <c r="Q31">
        <v>49.46</v>
      </c>
      <c r="R31">
        <v>5.77</v>
      </c>
      <c r="S31">
        <v>28.73</v>
      </c>
      <c r="T31">
        <v>68.95</v>
      </c>
      <c r="U31" s="156">
        <f t="shared" si="2"/>
        <v>251.60000000000002</v>
      </c>
      <c r="V31" s="154">
        <f t="shared" si="3"/>
        <v>0</v>
      </c>
      <c r="Y31">
        <f>BAWANA!AW31+BAWANA!AX31</f>
        <v>31.7</v>
      </c>
      <c r="Z31">
        <f>BAWANA!BD31+BAWANA!BE31</f>
        <v>31.7</v>
      </c>
      <c r="AA31">
        <f>BAWANA!X31+BAWANA!Y31</f>
        <v>31.7</v>
      </c>
      <c r="AB31">
        <f>BAWANA!AE31+BAWANA!AF31</f>
        <v>31.7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251.60000000000002</v>
      </c>
      <c r="E32">
        <f>BAWANA!AM32</f>
        <v>0</v>
      </c>
      <c r="F32">
        <f t="shared" si="4"/>
        <v>256</v>
      </c>
      <c r="G32">
        <f t="shared" si="5"/>
        <v>251.60000000000002</v>
      </c>
      <c r="H32" s="154"/>
      <c r="I32">
        <f>BRPL_EOD!AK32+BRPL_EOD!AL32</f>
        <v>98.69</v>
      </c>
      <c r="J32">
        <f>BYPL_EOD!AK32+BYPL_EOD!AL32</f>
        <v>49.46</v>
      </c>
      <c r="K32">
        <f>MES_EOD!AK32+MES_EOD!AL32</f>
        <v>5.77</v>
      </c>
      <c r="L32">
        <f>NDMC_EOD!AK32+NDMC_EOD!AL32</f>
        <v>28.73</v>
      </c>
      <c r="M32">
        <f>TPDDL_EOD!AK32+TPDDL_EOD!AL32</f>
        <v>68.95</v>
      </c>
      <c r="N32">
        <f t="shared" si="0"/>
        <v>251.60000000000002</v>
      </c>
      <c r="O32" s="154">
        <f t="shared" si="1"/>
        <v>0</v>
      </c>
      <c r="P32">
        <v>98.69</v>
      </c>
      <c r="Q32">
        <v>49.46</v>
      </c>
      <c r="R32">
        <v>5.77</v>
      </c>
      <c r="S32">
        <v>28.73</v>
      </c>
      <c r="T32">
        <v>68.95</v>
      </c>
      <c r="U32" s="156">
        <f t="shared" si="2"/>
        <v>251.60000000000002</v>
      </c>
      <c r="V32" s="154">
        <f t="shared" si="3"/>
        <v>0</v>
      </c>
      <c r="Y32">
        <f>BAWANA!AW32+BAWANA!AX32</f>
        <v>31.7</v>
      </c>
      <c r="Z32">
        <f>BAWANA!BD32+BAWANA!BE32</f>
        <v>31.7</v>
      </c>
      <c r="AA32">
        <f>BAWANA!X32+BAWANA!Y32</f>
        <v>31.7</v>
      </c>
      <c r="AB32">
        <f>BAWANA!AE32+BAWANA!AF32</f>
        <v>31.7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251.60000000000002</v>
      </c>
      <c r="E33">
        <f>BAWANA!AM33</f>
        <v>0</v>
      </c>
      <c r="F33">
        <f t="shared" si="4"/>
        <v>256</v>
      </c>
      <c r="G33">
        <f t="shared" si="5"/>
        <v>251.60000000000002</v>
      </c>
      <c r="H33" s="154"/>
      <c r="I33">
        <f>BRPL_EOD!AK33+BRPL_EOD!AL33</f>
        <v>98.69</v>
      </c>
      <c r="J33">
        <f>BYPL_EOD!AK33+BYPL_EOD!AL33</f>
        <v>49.46</v>
      </c>
      <c r="K33">
        <f>MES_EOD!AK33+MES_EOD!AL33</f>
        <v>5.77</v>
      </c>
      <c r="L33">
        <f>NDMC_EOD!AK33+NDMC_EOD!AL33</f>
        <v>28.73</v>
      </c>
      <c r="M33">
        <f>TPDDL_EOD!AK33+TPDDL_EOD!AL33</f>
        <v>68.95</v>
      </c>
      <c r="N33">
        <f t="shared" si="0"/>
        <v>251.60000000000002</v>
      </c>
      <c r="O33" s="154">
        <f t="shared" si="1"/>
        <v>0</v>
      </c>
      <c r="P33">
        <v>98.69</v>
      </c>
      <c r="Q33">
        <v>49.46</v>
      </c>
      <c r="R33">
        <v>5.77</v>
      </c>
      <c r="S33">
        <v>28.73</v>
      </c>
      <c r="T33">
        <v>68.95</v>
      </c>
      <c r="U33" s="156">
        <f t="shared" si="2"/>
        <v>251.60000000000002</v>
      </c>
      <c r="V33" s="154">
        <f t="shared" si="3"/>
        <v>0</v>
      </c>
      <c r="Y33">
        <f>BAWANA!AW33+BAWANA!AX33</f>
        <v>31.7</v>
      </c>
      <c r="Z33">
        <f>BAWANA!BD33+BAWANA!BE33</f>
        <v>31.7</v>
      </c>
      <c r="AA33">
        <f>BAWANA!X33+BAWANA!Y33</f>
        <v>31.7</v>
      </c>
      <c r="AB33">
        <f>BAWANA!AE33+BAWANA!AF33</f>
        <v>31.7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251.60000000000002</v>
      </c>
      <c r="E34">
        <f>BAWANA!AM34</f>
        <v>0</v>
      </c>
      <c r="F34">
        <f t="shared" si="4"/>
        <v>256</v>
      </c>
      <c r="G34">
        <f t="shared" si="5"/>
        <v>251.60000000000002</v>
      </c>
      <c r="H34" s="154"/>
      <c r="I34">
        <f>BRPL_EOD!AK34+BRPL_EOD!AL34</f>
        <v>98.69</v>
      </c>
      <c r="J34">
        <f>BYPL_EOD!AK34+BYPL_EOD!AL34</f>
        <v>49.46</v>
      </c>
      <c r="K34">
        <f>MES_EOD!AK34+MES_EOD!AL34</f>
        <v>5.77</v>
      </c>
      <c r="L34">
        <f>NDMC_EOD!AK34+NDMC_EOD!AL34</f>
        <v>28.73</v>
      </c>
      <c r="M34">
        <f>TPDDL_EOD!AK34+TPDDL_EOD!AL34</f>
        <v>68.95</v>
      </c>
      <c r="N34">
        <f t="shared" si="0"/>
        <v>251.60000000000002</v>
      </c>
      <c r="O34" s="154">
        <f t="shared" si="1"/>
        <v>0</v>
      </c>
      <c r="P34">
        <v>98.69</v>
      </c>
      <c r="Q34">
        <v>49.46</v>
      </c>
      <c r="R34">
        <v>5.77</v>
      </c>
      <c r="S34">
        <v>28.73</v>
      </c>
      <c r="T34">
        <v>68.95</v>
      </c>
      <c r="U34" s="156">
        <f t="shared" si="2"/>
        <v>251.60000000000002</v>
      </c>
      <c r="V34" s="154">
        <f t="shared" si="3"/>
        <v>0</v>
      </c>
      <c r="Y34">
        <f>BAWANA!AW34+BAWANA!AX34</f>
        <v>31.7</v>
      </c>
      <c r="Z34">
        <f>BAWANA!BD34+BAWANA!BE34</f>
        <v>31.7</v>
      </c>
      <c r="AA34">
        <f>BAWANA!X34+BAWANA!Y34</f>
        <v>31.7</v>
      </c>
      <c r="AB34">
        <f>BAWANA!AE34+BAWANA!AF34</f>
        <v>31.7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249.20000000000002</v>
      </c>
      <c r="E35">
        <f>BAWANA!AM35</f>
        <v>0</v>
      </c>
      <c r="F35">
        <f t="shared" si="4"/>
        <v>256</v>
      </c>
      <c r="G35">
        <f t="shared" si="5"/>
        <v>249.20000000000002</v>
      </c>
      <c r="H35" s="154"/>
      <c r="I35">
        <f>BRPL_EOD!AK35+BRPL_EOD!AL35</f>
        <v>97.75</v>
      </c>
      <c r="J35">
        <f>BYPL_EOD!AK35+BYPL_EOD!AL35</f>
        <v>48.98</v>
      </c>
      <c r="K35">
        <f>MES_EOD!AK35+MES_EOD!AL35</f>
        <v>5.71</v>
      </c>
      <c r="L35">
        <f>NDMC_EOD!AK35+NDMC_EOD!AL35</f>
        <v>28.46</v>
      </c>
      <c r="M35">
        <f>TPDDL_EOD!AK35+TPDDL_EOD!AL35</f>
        <v>68.3</v>
      </c>
      <c r="N35">
        <f t="shared" si="0"/>
        <v>249.2</v>
      </c>
      <c r="O35" s="154">
        <f t="shared" si="1"/>
        <v>0</v>
      </c>
      <c r="P35">
        <v>97.750000000000014</v>
      </c>
      <c r="Q35">
        <v>48.980000000000004</v>
      </c>
      <c r="R35">
        <v>5.7100000000000009</v>
      </c>
      <c r="S35">
        <v>28.460000000000004</v>
      </c>
      <c r="T35">
        <v>68.300000000000011</v>
      </c>
      <c r="U35" s="156">
        <f t="shared" si="2"/>
        <v>249.20000000000005</v>
      </c>
      <c r="V35" s="154">
        <f t="shared" si="3"/>
        <v>0</v>
      </c>
      <c r="Y35">
        <f>BAWANA!AW35+BAWANA!AX35</f>
        <v>31.4</v>
      </c>
      <c r="Z35">
        <f>BAWANA!BD35+BAWANA!BE35</f>
        <v>31.4</v>
      </c>
      <c r="AA35">
        <f>BAWANA!X35+BAWANA!Y35</f>
        <v>31.4</v>
      </c>
      <c r="AB35">
        <f>BAWANA!AE35+BAWANA!AF35</f>
        <v>31.4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249.60300000000004</v>
      </c>
      <c r="E36">
        <f>BAWANA!AM36</f>
        <v>0</v>
      </c>
      <c r="F36">
        <f t="shared" si="4"/>
        <v>256</v>
      </c>
      <c r="G36">
        <f t="shared" si="5"/>
        <v>249.60300000000004</v>
      </c>
      <c r="H36" s="154"/>
      <c r="I36">
        <f>BRPL_EOD!AK36+BRPL_EOD!AL36</f>
        <v>97.75</v>
      </c>
      <c r="J36">
        <f>BYPL_EOD!AK36+BYPL_EOD!AL36</f>
        <v>48.98</v>
      </c>
      <c r="K36">
        <f>MES_EOD!AK36+MES_EOD!AL36</f>
        <v>5.71</v>
      </c>
      <c r="L36">
        <f>NDMC_EOD!AK36+NDMC_EOD!AL36</f>
        <v>28.46</v>
      </c>
      <c r="M36">
        <f>TPDDL_EOD!AK36+TPDDL_EOD!AL36</f>
        <v>68.3</v>
      </c>
      <c r="N36">
        <f t="shared" si="0"/>
        <v>249.2</v>
      </c>
      <c r="O36" s="154">
        <f t="shared" si="1"/>
        <v>0.40300000000004843</v>
      </c>
      <c r="P36">
        <v>97.908078852327463</v>
      </c>
      <c r="Q36">
        <v>49.059209229534517</v>
      </c>
      <c r="R36">
        <v>5.7192340690208683</v>
      </c>
      <c r="S36">
        <v>28.506024799357952</v>
      </c>
      <c r="T36">
        <v>68.410453049759241</v>
      </c>
      <c r="U36" s="156">
        <f t="shared" si="2"/>
        <v>249.60300000000004</v>
      </c>
      <c r="V36" s="154">
        <f t="shared" si="3"/>
        <v>0</v>
      </c>
      <c r="Y36">
        <f>BAWANA!AW36+BAWANA!AX36</f>
        <v>31.4</v>
      </c>
      <c r="Z36">
        <f>BAWANA!BD36+BAWANA!BE36</f>
        <v>31.4</v>
      </c>
      <c r="AA36">
        <f>BAWANA!X36+BAWANA!Y36</f>
        <v>31.4</v>
      </c>
      <c r="AB36">
        <f>BAWANA!AE36+BAWANA!AF36</f>
        <v>31.4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234.36</v>
      </c>
      <c r="E37">
        <f>BAWANA!AM37</f>
        <v>0</v>
      </c>
      <c r="F37">
        <f t="shared" si="4"/>
        <v>256</v>
      </c>
      <c r="G37">
        <f t="shared" si="5"/>
        <v>234.36</v>
      </c>
      <c r="H37" s="154"/>
      <c r="I37">
        <f>BRPL_EOD!AK37+BRPL_EOD!AL37</f>
        <v>99.62</v>
      </c>
      <c r="J37">
        <f>BYPL_EOD!AK37+BYPL_EOD!AL37</f>
        <v>49.92</v>
      </c>
      <c r="K37">
        <f>MES_EOD!AK37+MES_EOD!AL37</f>
        <v>5.82</v>
      </c>
      <c r="L37">
        <f>NDMC_EOD!AK37+NDMC_EOD!AL37</f>
        <v>29</v>
      </c>
      <c r="M37">
        <f>TPDDL_EOD!AK37+TPDDL_EOD!AL37</f>
        <v>50</v>
      </c>
      <c r="N37">
        <f t="shared" si="0"/>
        <v>234.36</v>
      </c>
      <c r="O37" s="154">
        <f t="shared" si="1"/>
        <v>0</v>
      </c>
      <c r="P37">
        <v>99.62</v>
      </c>
      <c r="Q37">
        <v>49.92</v>
      </c>
      <c r="R37">
        <v>5.82</v>
      </c>
      <c r="S37">
        <v>29</v>
      </c>
      <c r="T37">
        <v>50</v>
      </c>
      <c r="U37" s="156">
        <f t="shared" si="2"/>
        <v>234.36</v>
      </c>
      <c r="V37" s="154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234.36</v>
      </c>
      <c r="E38">
        <f>BAWANA!AM38</f>
        <v>0</v>
      </c>
      <c r="F38">
        <f t="shared" si="4"/>
        <v>256</v>
      </c>
      <c r="G38">
        <f t="shared" si="5"/>
        <v>234.36</v>
      </c>
      <c r="H38" s="154"/>
      <c r="I38">
        <f>BRPL_EOD!AK38+BRPL_EOD!AL38</f>
        <v>99.62</v>
      </c>
      <c r="J38">
        <f>BYPL_EOD!AK38+BYPL_EOD!AL38</f>
        <v>49.92</v>
      </c>
      <c r="K38">
        <f>MES_EOD!AK38+MES_EOD!AL38</f>
        <v>5.82</v>
      </c>
      <c r="L38">
        <f>NDMC_EOD!AK38+NDMC_EOD!AL38</f>
        <v>29</v>
      </c>
      <c r="M38">
        <f>TPDDL_EOD!AK38+TPDDL_EOD!AL38</f>
        <v>50</v>
      </c>
      <c r="N38">
        <f t="shared" si="0"/>
        <v>234.36</v>
      </c>
      <c r="O38" s="154">
        <f t="shared" si="1"/>
        <v>0</v>
      </c>
      <c r="P38">
        <v>99.62</v>
      </c>
      <c r="Q38">
        <v>49.92</v>
      </c>
      <c r="R38">
        <v>5.82</v>
      </c>
      <c r="S38">
        <v>29</v>
      </c>
      <c r="T38">
        <v>50</v>
      </c>
      <c r="U38" s="156">
        <f t="shared" si="2"/>
        <v>234.36</v>
      </c>
      <c r="V38" s="154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234.36</v>
      </c>
      <c r="E39">
        <f>BAWANA!AM39</f>
        <v>0</v>
      </c>
      <c r="F39">
        <f t="shared" si="4"/>
        <v>256</v>
      </c>
      <c r="G39">
        <f t="shared" si="5"/>
        <v>234.36</v>
      </c>
      <c r="H39" s="154"/>
      <c r="I39">
        <f>BRPL_EOD!AK39+BRPL_EOD!AL39</f>
        <v>99.62</v>
      </c>
      <c r="J39">
        <f>BYPL_EOD!AK39+BYPL_EOD!AL39</f>
        <v>49.92</v>
      </c>
      <c r="K39">
        <f>MES_EOD!AK39+MES_EOD!AL39</f>
        <v>5.82</v>
      </c>
      <c r="L39">
        <f>NDMC_EOD!AK39+NDMC_EOD!AL39</f>
        <v>29</v>
      </c>
      <c r="M39">
        <f>TPDDL_EOD!AK39+TPDDL_EOD!AL39</f>
        <v>50</v>
      </c>
      <c r="N39">
        <f t="shared" si="0"/>
        <v>234.36</v>
      </c>
      <c r="O39" s="154">
        <f t="shared" si="1"/>
        <v>0</v>
      </c>
      <c r="P39">
        <v>99.62</v>
      </c>
      <c r="Q39">
        <v>49.92</v>
      </c>
      <c r="R39">
        <v>5.82</v>
      </c>
      <c r="S39">
        <v>29</v>
      </c>
      <c r="T39">
        <v>50</v>
      </c>
      <c r="U39" s="156">
        <f t="shared" si="2"/>
        <v>234.36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234.36</v>
      </c>
      <c r="E40">
        <f>BAWANA!AM40</f>
        <v>0</v>
      </c>
      <c r="F40">
        <f t="shared" si="4"/>
        <v>256</v>
      </c>
      <c r="G40">
        <f t="shared" si="5"/>
        <v>234.36</v>
      </c>
      <c r="H40" s="154"/>
      <c r="I40">
        <f>BRPL_EOD!AK40+BRPL_EOD!AL40</f>
        <v>99.62</v>
      </c>
      <c r="J40">
        <f>BYPL_EOD!AK40+BYPL_EOD!AL40</f>
        <v>49.92</v>
      </c>
      <c r="K40">
        <f>MES_EOD!AK40+MES_EOD!AL40</f>
        <v>5.82</v>
      </c>
      <c r="L40">
        <f>NDMC_EOD!AK40+NDMC_EOD!AL40</f>
        <v>29</v>
      </c>
      <c r="M40">
        <f>TPDDL_EOD!AK40+TPDDL_EOD!AL40</f>
        <v>50</v>
      </c>
      <c r="N40">
        <f t="shared" si="0"/>
        <v>234.36</v>
      </c>
      <c r="O40" s="154">
        <f t="shared" si="1"/>
        <v>0</v>
      </c>
      <c r="P40">
        <v>99.62</v>
      </c>
      <c r="Q40">
        <v>49.92</v>
      </c>
      <c r="R40">
        <v>5.82</v>
      </c>
      <c r="S40">
        <v>29</v>
      </c>
      <c r="T40">
        <v>50</v>
      </c>
      <c r="U40" s="156">
        <f t="shared" si="2"/>
        <v>234.36</v>
      </c>
      <c r="V40" s="154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234.36</v>
      </c>
      <c r="E41">
        <f>BAWANA!AM41</f>
        <v>0</v>
      </c>
      <c r="F41">
        <f t="shared" si="4"/>
        <v>256</v>
      </c>
      <c r="G41">
        <f t="shared" si="5"/>
        <v>234.36</v>
      </c>
      <c r="H41" s="154"/>
      <c r="I41">
        <f>BRPL_EOD!AK41+BRPL_EOD!AL41</f>
        <v>99.62</v>
      </c>
      <c r="J41">
        <f>BYPL_EOD!AK41+BYPL_EOD!AL41</f>
        <v>49.92</v>
      </c>
      <c r="K41">
        <f>MES_EOD!AK41+MES_EOD!AL41</f>
        <v>5.82</v>
      </c>
      <c r="L41">
        <f>NDMC_EOD!AK41+NDMC_EOD!AL41</f>
        <v>29</v>
      </c>
      <c r="M41">
        <f>TPDDL_EOD!AK41+TPDDL_EOD!AL41</f>
        <v>50</v>
      </c>
      <c r="N41">
        <f t="shared" si="0"/>
        <v>234.36</v>
      </c>
      <c r="O41" s="154">
        <f t="shared" si="1"/>
        <v>0</v>
      </c>
      <c r="P41">
        <v>99.62</v>
      </c>
      <c r="Q41">
        <v>49.92</v>
      </c>
      <c r="R41">
        <v>5.82</v>
      </c>
      <c r="S41">
        <v>29</v>
      </c>
      <c r="T41">
        <v>50</v>
      </c>
      <c r="U41" s="156">
        <f t="shared" si="2"/>
        <v>234.36</v>
      </c>
      <c r="V41" s="154">
        <f t="shared" si="3"/>
        <v>0</v>
      </c>
      <c r="Y41">
        <f>BAWANA!AW41+BAWANA!AX41</f>
        <v>32</v>
      </c>
      <c r="Z41">
        <f>BAWANA!BD41+BAWANA!BE41</f>
        <v>3.64</v>
      </c>
      <c r="AA41">
        <f>BAWANA!X41+BAWANA!Y41</f>
        <v>32</v>
      </c>
      <c r="AB41">
        <f>BAWANA!AE41+BAWANA!AF41</f>
        <v>3.64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253.95999999999998</v>
      </c>
      <c r="E42">
        <f>BAWANA!AM42</f>
        <v>0</v>
      </c>
      <c r="F42">
        <f t="shared" si="4"/>
        <v>256</v>
      </c>
      <c r="G42">
        <f t="shared" si="5"/>
        <v>253.95999999999998</v>
      </c>
      <c r="H42" s="154"/>
      <c r="I42">
        <f>BRPL_EOD!AK42+BRPL_EOD!AL42</f>
        <v>99.62</v>
      </c>
      <c r="J42">
        <f>BYPL_EOD!AK42+BYPL_EOD!AL42</f>
        <v>49.92</v>
      </c>
      <c r="K42">
        <f>MES_EOD!AK42+MES_EOD!AL42</f>
        <v>5.82</v>
      </c>
      <c r="L42">
        <f>NDMC_EOD!AK42+NDMC_EOD!AL42</f>
        <v>29</v>
      </c>
      <c r="M42">
        <f>TPDDL_EOD!AK42+TPDDL_EOD!AL42</f>
        <v>69.599999999999994</v>
      </c>
      <c r="N42">
        <f t="shared" si="0"/>
        <v>253.96</v>
      </c>
      <c r="O42" s="154">
        <f t="shared" si="1"/>
        <v>0</v>
      </c>
      <c r="P42">
        <v>99.61999999999999</v>
      </c>
      <c r="Q42">
        <v>49.919999999999995</v>
      </c>
      <c r="R42">
        <v>5.8199999999999994</v>
      </c>
      <c r="S42">
        <v>28.999999999999996</v>
      </c>
      <c r="T42">
        <v>69.59999999999998</v>
      </c>
      <c r="U42" s="156">
        <f t="shared" si="2"/>
        <v>253.95999999999998</v>
      </c>
      <c r="V42" s="154">
        <f t="shared" si="3"/>
        <v>0</v>
      </c>
      <c r="Y42">
        <f>BAWANA!AW42+BAWANA!AX42</f>
        <v>32</v>
      </c>
      <c r="Z42">
        <f>BAWANA!BD42+BAWANA!BE42</f>
        <v>0</v>
      </c>
      <c r="AA42">
        <f>BAWANA!X42+BAWANA!Y42</f>
        <v>32</v>
      </c>
      <c r="AB42">
        <f>BAWANA!AE42+BAWANA!AF42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253.95999999999998</v>
      </c>
      <c r="E43">
        <f>BAWANA!AM43</f>
        <v>0</v>
      </c>
      <c r="F43">
        <f t="shared" si="4"/>
        <v>256</v>
      </c>
      <c r="G43">
        <f t="shared" si="5"/>
        <v>253.95999999999998</v>
      </c>
      <c r="H43" s="154"/>
      <c r="I43">
        <f>BRPL_EOD!AK43+BRPL_EOD!AL43</f>
        <v>99.62</v>
      </c>
      <c r="J43">
        <f>BYPL_EOD!AK43+BYPL_EOD!AL43</f>
        <v>49.92</v>
      </c>
      <c r="K43">
        <f>MES_EOD!AK43+MES_EOD!AL43</f>
        <v>5.82</v>
      </c>
      <c r="L43">
        <f>NDMC_EOD!AK43+NDMC_EOD!AL43</f>
        <v>29</v>
      </c>
      <c r="M43">
        <f>TPDDL_EOD!AK43+TPDDL_EOD!AL43</f>
        <v>69.599999999999994</v>
      </c>
      <c r="N43">
        <f t="shared" si="0"/>
        <v>253.96</v>
      </c>
      <c r="O43" s="154">
        <f t="shared" si="1"/>
        <v>0</v>
      </c>
      <c r="P43">
        <v>99.61999999999999</v>
      </c>
      <c r="Q43">
        <v>49.919999999999995</v>
      </c>
      <c r="R43">
        <v>5.8199999999999994</v>
      </c>
      <c r="S43">
        <v>28.999999999999996</v>
      </c>
      <c r="T43">
        <v>69.59999999999998</v>
      </c>
      <c r="U43" s="156">
        <f t="shared" si="2"/>
        <v>253.95999999999998</v>
      </c>
      <c r="V43" s="154">
        <f t="shared" si="3"/>
        <v>0</v>
      </c>
      <c r="Y43">
        <f>BAWANA!AW43+BAWANA!AX43</f>
        <v>32</v>
      </c>
      <c r="Z43">
        <f>BAWANA!BD43+BAWANA!BE43</f>
        <v>0</v>
      </c>
      <c r="AA43">
        <f>BAWANA!X43+BAWANA!Y43</f>
        <v>32</v>
      </c>
      <c r="AB43">
        <f>BAWANA!AE43+BAWANA!AF43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253.95999999999998</v>
      </c>
      <c r="E44">
        <f>BAWANA!AM44</f>
        <v>0</v>
      </c>
      <c r="F44">
        <f t="shared" si="4"/>
        <v>256</v>
      </c>
      <c r="G44">
        <f t="shared" si="5"/>
        <v>253.95999999999998</v>
      </c>
      <c r="H44" s="154"/>
      <c r="I44">
        <f>BRPL_EOD!AK44+BRPL_EOD!AL44</f>
        <v>99.62</v>
      </c>
      <c r="J44">
        <f>BYPL_EOD!AK44+BYPL_EOD!AL44</f>
        <v>49.92</v>
      </c>
      <c r="K44">
        <f>MES_EOD!AK44+MES_EOD!AL44</f>
        <v>5.82</v>
      </c>
      <c r="L44">
        <f>NDMC_EOD!AK44+NDMC_EOD!AL44</f>
        <v>29</v>
      </c>
      <c r="M44">
        <f>TPDDL_EOD!AK44+TPDDL_EOD!AL44</f>
        <v>69.599999999999994</v>
      </c>
      <c r="N44">
        <f t="shared" si="0"/>
        <v>253.96</v>
      </c>
      <c r="O44" s="154">
        <f t="shared" si="1"/>
        <v>0</v>
      </c>
      <c r="P44">
        <v>99.61999999999999</v>
      </c>
      <c r="Q44">
        <v>49.919999999999995</v>
      </c>
      <c r="R44">
        <v>5.8199999999999994</v>
      </c>
      <c r="S44">
        <v>28.999999999999996</v>
      </c>
      <c r="T44">
        <v>69.59999999999998</v>
      </c>
      <c r="U44" s="156">
        <f t="shared" si="2"/>
        <v>253.95999999999998</v>
      </c>
      <c r="V44" s="154">
        <f t="shared" si="3"/>
        <v>0</v>
      </c>
      <c r="Y44">
        <f>BAWANA!AW44+BAWANA!AX44</f>
        <v>32</v>
      </c>
      <c r="Z44">
        <f>BAWANA!BD44+BAWANA!BE44</f>
        <v>0</v>
      </c>
      <c r="AA44">
        <f>BAWANA!X44+BAWANA!Y44</f>
        <v>32</v>
      </c>
      <c r="AB44">
        <f>BAWANA!AE44+BAWANA!AF44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253.95999999999998</v>
      </c>
      <c r="E45">
        <f>BAWANA!AM45</f>
        <v>0</v>
      </c>
      <c r="F45">
        <f t="shared" si="4"/>
        <v>256</v>
      </c>
      <c r="G45">
        <f t="shared" si="5"/>
        <v>253.95999999999998</v>
      </c>
      <c r="H45" s="154"/>
      <c r="I45">
        <f>BRPL_EOD!AK45+BRPL_EOD!AL45</f>
        <v>99.62</v>
      </c>
      <c r="J45">
        <f>BYPL_EOD!AK45+BYPL_EOD!AL45</f>
        <v>49.92</v>
      </c>
      <c r="K45">
        <f>MES_EOD!AK45+MES_EOD!AL45</f>
        <v>5.82</v>
      </c>
      <c r="L45">
        <f>NDMC_EOD!AK45+NDMC_EOD!AL45</f>
        <v>29</v>
      </c>
      <c r="M45">
        <f>TPDDL_EOD!AK45+TPDDL_EOD!AL45</f>
        <v>69.599999999999994</v>
      </c>
      <c r="N45">
        <f t="shared" si="0"/>
        <v>253.96</v>
      </c>
      <c r="O45" s="154">
        <f t="shared" si="1"/>
        <v>0</v>
      </c>
      <c r="P45">
        <v>99.61999999999999</v>
      </c>
      <c r="Q45">
        <v>49.919999999999995</v>
      </c>
      <c r="R45">
        <v>5.8199999999999994</v>
      </c>
      <c r="S45">
        <v>28.999999999999996</v>
      </c>
      <c r="T45">
        <v>69.59999999999998</v>
      </c>
      <c r="U45" s="156">
        <f t="shared" si="2"/>
        <v>253.95999999999998</v>
      </c>
      <c r="V45" s="154">
        <f t="shared" si="3"/>
        <v>0</v>
      </c>
      <c r="Y45">
        <f>BAWANA!AW45+BAWANA!AX45</f>
        <v>32</v>
      </c>
      <c r="Z45">
        <f>BAWANA!BD45+BAWANA!BE45</f>
        <v>0</v>
      </c>
      <c r="AA45">
        <f>BAWANA!X45+BAWANA!Y45</f>
        <v>32</v>
      </c>
      <c r="AB45">
        <f>BAWANA!AE45+BAWANA!AF45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253.95999999999998</v>
      </c>
      <c r="E46">
        <f>BAWANA!AM46</f>
        <v>0</v>
      </c>
      <c r="F46">
        <f t="shared" si="4"/>
        <v>256</v>
      </c>
      <c r="G46">
        <f t="shared" si="5"/>
        <v>253.95999999999998</v>
      </c>
      <c r="H46" s="154"/>
      <c r="I46">
        <f>BRPL_EOD!AK46+BRPL_EOD!AL46</f>
        <v>99.62</v>
      </c>
      <c r="J46">
        <f>BYPL_EOD!AK46+BYPL_EOD!AL46</f>
        <v>49.92</v>
      </c>
      <c r="K46">
        <f>MES_EOD!AK46+MES_EOD!AL46</f>
        <v>5.82</v>
      </c>
      <c r="L46">
        <f>NDMC_EOD!AK46+NDMC_EOD!AL46</f>
        <v>29</v>
      </c>
      <c r="M46">
        <f>TPDDL_EOD!AK46+TPDDL_EOD!AL46</f>
        <v>69.599999999999994</v>
      </c>
      <c r="N46">
        <f t="shared" si="0"/>
        <v>253.96</v>
      </c>
      <c r="O46" s="154">
        <f t="shared" si="1"/>
        <v>0</v>
      </c>
      <c r="P46">
        <v>99.61999999999999</v>
      </c>
      <c r="Q46">
        <v>49.919999999999995</v>
      </c>
      <c r="R46">
        <v>5.8199999999999994</v>
      </c>
      <c r="S46">
        <v>28.999999999999996</v>
      </c>
      <c r="T46">
        <v>69.59999999999998</v>
      </c>
      <c r="U46" s="156">
        <f t="shared" si="2"/>
        <v>253.95999999999998</v>
      </c>
      <c r="V46" s="154">
        <f t="shared" si="3"/>
        <v>0</v>
      </c>
      <c r="Y46">
        <f>BAWANA!AW46+BAWANA!AX46</f>
        <v>32</v>
      </c>
      <c r="Z46">
        <f>BAWANA!BD46+BAWANA!BE46</f>
        <v>0</v>
      </c>
      <c r="AA46">
        <f>BAWANA!X46+BAWANA!Y46</f>
        <v>32</v>
      </c>
      <c r="AB46">
        <f>BAWANA!AE46+BAWANA!AF46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253.95999999999998</v>
      </c>
      <c r="E47">
        <f>BAWANA!AM47</f>
        <v>0</v>
      </c>
      <c r="F47">
        <f t="shared" si="4"/>
        <v>256</v>
      </c>
      <c r="G47">
        <f t="shared" si="5"/>
        <v>253.95999999999998</v>
      </c>
      <c r="H47" s="154"/>
      <c r="I47">
        <f>BRPL_EOD!AK47+BRPL_EOD!AL47</f>
        <v>99.62</v>
      </c>
      <c r="J47">
        <f>BYPL_EOD!AK47+BYPL_EOD!AL47</f>
        <v>49.92</v>
      </c>
      <c r="K47">
        <f>MES_EOD!AK47+MES_EOD!AL47</f>
        <v>5.82</v>
      </c>
      <c r="L47">
        <f>NDMC_EOD!AK47+NDMC_EOD!AL47</f>
        <v>29</v>
      </c>
      <c r="M47">
        <f>TPDDL_EOD!AK47+TPDDL_EOD!AL47</f>
        <v>69.599999999999994</v>
      </c>
      <c r="N47">
        <f t="shared" si="0"/>
        <v>253.96</v>
      </c>
      <c r="O47" s="154">
        <f t="shared" si="1"/>
        <v>0</v>
      </c>
      <c r="P47">
        <v>99.61999999999999</v>
      </c>
      <c r="Q47">
        <v>49.919999999999995</v>
      </c>
      <c r="R47">
        <v>5.8199999999999994</v>
      </c>
      <c r="S47">
        <v>28.999999999999996</v>
      </c>
      <c r="T47">
        <v>69.59999999999998</v>
      </c>
      <c r="U47" s="156">
        <f t="shared" si="2"/>
        <v>253.95999999999998</v>
      </c>
      <c r="V47" s="154">
        <f t="shared" si="3"/>
        <v>0</v>
      </c>
      <c r="Y47">
        <f>BAWANA!AW47+BAWANA!AX47</f>
        <v>32</v>
      </c>
      <c r="Z47">
        <f>BAWANA!BD47+BAWANA!BE47</f>
        <v>0</v>
      </c>
      <c r="AA47">
        <f>BAWANA!X47+BAWANA!Y47</f>
        <v>32</v>
      </c>
      <c r="AB47">
        <f>BAWANA!AE47+BAWANA!AF47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253.95999999999998</v>
      </c>
      <c r="E48">
        <f>BAWANA!AM48</f>
        <v>0</v>
      </c>
      <c r="F48">
        <f t="shared" si="4"/>
        <v>256</v>
      </c>
      <c r="G48">
        <f t="shared" si="5"/>
        <v>253.95999999999998</v>
      </c>
      <c r="H48" s="154"/>
      <c r="I48">
        <f>BRPL_EOD!AK48+BRPL_EOD!AL48</f>
        <v>99.62</v>
      </c>
      <c r="J48">
        <f>BYPL_EOD!AK48+BYPL_EOD!AL48</f>
        <v>49.92</v>
      </c>
      <c r="K48">
        <f>MES_EOD!AK48+MES_EOD!AL48</f>
        <v>5.82</v>
      </c>
      <c r="L48">
        <f>NDMC_EOD!AK48+NDMC_EOD!AL48</f>
        <v>29</v>
      </c>
      <c r="M48">
        <f>TPDDL_EOD!AK48+TPDDL_EOD!AL48</f>
        <v>69.599999999999994</v>
      </c>
      <c r="N48">
        <f t="shared" si="0"/>
        <v>253.96</v>
      </c>
      <c r="O48" s="154">
        <f t="shared" si="1"/>
        <v>0</v>
      </c>
      <c r="P48">
        <v>99.61999999999999</v>
      </c>
      <c r="Q48">
        <v>49.919999999999995</v>
      </c>
      <c r="R48">
        <v>5.8199999999999994</v>
      </c>
      <c r="S48">
        <v>28.999999999999996</v>
      </c>
      <c r="T48">
        <v>69.59999999999998</v>
      </c>
      <c r="U48" s="156">
        <f t="shared" si="2"/>
        <v>253.95999999999998</v>
      </c>
      <c r="V48" s="154">
        <f t="shared" si="3"/>
        <v>0</v>
      </c>
      <c r="Y48">
        <f>BAWANA!AW48+BAWANA!AX48</f>
        <v>32</v>
      </c>
      <c r="Z48">
        <f>BAWANA!BD48+BAWANA!BE48</f>
        <v>0</v>
      </c>
      <c r="AA48">
        <f>BAWANA!X48+BAWANA!Y48</f>
        <v>32</v>
      </c>
      <c r="AB48">
        <f>BAWANA!AE48+BAWANA!AF48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253.95999999999998</v>
      </c>
      <c r="E49">
        <f>BAWANA!AM49</f>
        <v>0</v>
      </c>
      <c r="F49">
        <f t="shared" si="4"/>
        <v>256</v>
      </c>
      <c r="G49">
        <f t="shared" si="5"/>
        <v>253.95999999999998</v>
      </c>
      <c r="H49" s="154"/>
      <c r="I49">
        <f>BRPL_EOD!AK49+BRPL_EOD!AL49</f>
        <v>99.62</v>
      </c>
      <c r="J49">
        <f>BYPL_EOD!AK49+BYPL_EOD!AL49</f>
        <v>49.92</v>
      </c>
      <c r="K49">
        <f>MES_EOD!AK49+MES_EOD!AL49</f>
        <v>5.82</v>
      </c>
      <c r="L49">
        <f>NDMC_EOD!AK49+NDMC_EOD!AL49</f>
        <v>29</v>
      </c>
      <c r="M49">
        <f>TPDDL_EOD!AK49+TPDDL_EOD!AL49</f>
        <v>69.599999999999994</v>
      </c>
      <c r="N49">
        <f t="shared" si="0"/>
        <v>253.96</v>
      </c>
      <c r="O49" s="154">
        <f t="shared" si="1"/>
        <v>0</v>
      </c>
      <c r="P49">
        <v>99.61999999999999</v>
      </c>
      <c r="Q49">
        <v>49.919999999999995</v>
      </c>
      <c r="R49">
        <v>5.8199999999999994</v>
      </c>
      <c r="S49">
        <v>28.999999999999996</v>
      </c>
      <c r="T49">
        <v>69.59999999999998</v>
      </c>
      <c r="U49" s="156">
        <f t="shared" si="2"/>
        <v>253.95999999999998</v>
      </c>
      <c r="V49" s="154">
        <f t="shared" si="3"/>
        <v>0</v>
      </c>
      <c r="Y49">
        <f>BAWANA!AW49+BAWANA!AX49</f>
        <v>32</v>
      </c>
      <c r="Z49">
        <f>BAWANA!BD49+BAWANA!BE49</f>
        <v>0</v>
      </c>
      <c r="AA49">
        <f>BAWANA!X49+BAWANA!Y49</f>
        <v>32</v>
      </c>
      <c r="AB49">
        <f>BAWANA!AE49+BAWANA!AF49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253.95999999999998</v>
      </c>
      <c r="E50">
        <f>BAWANA!AM50</f>
        <v>0</v>
      </c>
      <c r="F50">
        <f t="shared" si="4"/>
        <v>256</v>
      </c>
      <c r="G50">
        <f t="shared" si="5"/>
        <v>253.95999999999998</v>
      </c>
      <c r="H50" s="154"/>
      <c r="I50">
        <f>BRPL_EOD!AK50+BRPL_EOD!AL50</f>
        <v>99.62</v>
      </c>
      <c r="J50">
        <f>BYPL_EOD!AK50+BYPL_EOD!AL50</f>
        <v>49.92</v>
      </c>
      <c r="K50">
        <f>MES_EOD!AK50+MES_EOD!AL50</f>
        <v>5.82</v>
      </c>
      <c r="L50">
        <f>NDMC_EOD!AK50+NDMC_EOD!AL50</f>
        <v>29</v>
      </c>
      <c r="M50">
        <f>TPDDL_EOD!AK50+TPDDL_EOD!AL50</f>
        <v>69.599999999999994</v>
      </c>
      <c r="N50">
        <f t="shared" si="0"/>
        <v>253.96</v>
      </c>
      <c r="O50" s="154">
        <f t="shared" si="1"/>
        <v>0</v>
      </c>
      <c r="P50">
        <v>99.61999999999999</v>
      </c>
      <c r="Q50">
        <v>49.919999999999995</v>
      </c>
      <c r="R50">
        <v>5.8199999999999994</v>
      </c>
      <c r="S50">
        <v>28.999999999999996</v>
      </c>
      <c r="T50">
        <v>69.59999999999998</v>
      </c>
      <c r="U50" s="156">
        <f t="shared" si="2"/>
        <v>253.95999999999998</v>
      </c>
      <c r="V50" s="154">
        <f t="shared" si="3"/>
        <v>0</v>
      </c>
      <c r="Y50">
        <f>BAWANA!AW50+BAWANA!AX50</f>
        <v>32</v>
      </c>
      <c r="Z50">
        <f>BAWANA!BD50+BAWANA!BE50</f>
        <v>0</v>
      </c>
      <c r="AA50">
        <f>BAWANA!X50+BAWANA!Y50</f>
        <v>32</v>
      </c>
      <c r="AB50">
        <f>BAWANA!AE50+BAWANA!AF50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253.95999999999998</v>
      </c>
      <c r="E51">
        <f>BAWANA!AM51</f>
        <v>0</v>
      </c>
      <c r="F51">
        <f t="shared" si="4"/>
        <v>256</v>
      </c>
      <c r="G51">
        <f t="shared" si="5"/>
        <v>253.95999999999998</v>
      </c>
      <c r="H51" s="154"/>
      <c r="I51">
        <f>BRPL_EOD!AK51+BRPL_EOD!AL51</f>
        <v>99.62</v>
      </c>
      <c r="J51">
        <f>BYPL_EOD!AK51+BYPL_EOD!AL51</f>
        <v>49.92</v>
      </c>
      <c r="K51">
        <f>MES_EOD!AK51+MES_EOD!AL51</f>
        <v>5.82</v>
      </c>
      <c r="L51">
        <f>NDMC_EOD!AK51+NDMC_EOD!AL51</f>
        <v>29</v>
      </c>
      <c r="M51">
        <f>TPDDL_EOD!AK51+TPDDL_EOD!AL51</f>
        <v>69.599999999999994</v>
      </c>
      <c r="N51">
        <f t="shared" si="0"/>
        <v>253.96</v>
      </c>
      <c r="O51" s="154">
        <f t="shared" si="1"/>
        <v>0</v>
      </c>
      <c r="P51">
        <v>99.61999999999999</v>
      </c>
      <c r="Q51">
        <v>49.919999999999995</v>
      </c>
      <c r="R51">
        <v>5.8199999999999994</v>
      </c>
      <c r="S51">
        <v>28.999999999999996</v>
      </c>
      <c r="T51">
        <v>69.59999999999998</v>
      </c>
      <c r="U51" s="156">
        <f t="shared" si="2"/>
        <v>253.95999999999998</v>
      </c>
      <c r="V51" s="154">
        <f t="shared" si="3"/>
        <v>0</v>
      </c>
      <c r="Y51">
        <f>BAWANA!AW51+BAWANA!AX51</f>
        <v>32</v>
      </c>
      <c r="Z51">
        <f>BAWANA!BD51+BAWANA!BE51</f>
        <v>0</v>
      </c>
      <c r="AA51">
        <f>BAWANA!X51+BAWANA!Y51</f>
        <v>32</v>
      </c>
      <c r="AB51">
        <f>BAWANA!AE51+BAWANA!AF51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253.95999999999998</v>
      </c>
      <c r="E52">
        <f>BAWANA!AM52</f>
        <v>0</v>
      </c>
      <c r="F52">
        <f t="shared" si="4"/>
        <v>256</v>
      </c>
      <c r="G52">
        <f t="shared" si="5"/>
        <v>253.95999999999998</v>
      </c>
      <c r="H52" s="154"/>
      <c r="I52">
        <f>BRPL_EOD!AK52+BRPL_EOD!AL52</f>
        <v>99.62</v>
      </c>
      <c r="J52">
        <f>BYPL_EOD!AK52+BYPL_EOD!AL52</f>
        <v>49.92</v>
      </c>
      <c r="K52">
        <f>MES_EOD!AK52+MES_EOD!AL52</f>
        <v>5.82</v>
      </c>
      <c r="L52">
        <f>NDMC_EOD!AK52+NDMC_EOD!AL52</f>
        <v>29</v>
      </c>
      <c r="M52">
        <f>TPDDL_EOD!AK52+TPDDL_EOD!AL52</f>
        <v>69.599999999999994</v>
      </c>
      <c r="N52">
        <f t="shared" si="0"/>
        <v>253.96</v>
      </c>
      <c r="O52" s="154">
        <f t="shared" si="1"/>
        <v>0</v>
      </c>
      <c r="P52">
        <v>99.61999999999999</v>
      </c>
      <c r="Q52">
        <v>49.919999999999995</v>
      </c>
      <c r="R52">
        <v>5.8199999999999994</v>
      </c>
      <c r="S52">
        <v>28.999999999999996</v>
      </c>
      <c r="T52">
        <v>69.59999999999998</v>
      </c>
      <c r="U52" s="156">
        <f t="shared" si="2"/>
        <v>253.95999999999998</v>
      </c>
      <c r="V52" s="154">
        <f t="shared" si="3"/>
        <v>0</v>
      </c>
      <c r="Y52">
        <f>BAWANA!AW52+BAWANA!AX52</f>
        <v>32</v>
      </c>
      <c r="Z52">
        <f>BAWANA!BD52+BAWANA!BE52</f>
        <v>0</v>
      </c>
      <c r="AA52">
        <f>BAWANA!X52+BAWANA!Y52</f>
        <v>32</v>
      </c>
      <c r="AB52">
        <f>BAWANA!AE52+BAWANA!AF52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253.95999999999998</v>
      </c>
      <c r="E53">
        <f>BAWANA!AM53</f>
        <v>0</v>
      </c>
      <c r="F53">
        <f t="shared" si="4"/>
        <v>256</v>
      </c>
      <c r="G53">
        <f t="shared" si="5"/>
        <v>253.95999999999998</v>
      </c>
      <c r="H53" s="154"/>
      <c r="I53">
        <f>BRPL_EOD!AK53+BRPL_EOD!AL53</f>
        <v>99.62</v>
      </c>
      <c r="J53">
        <f>BYPL_EOD!AK53+BYPL_EOD!AL53</f>
        <v>49.92</v>
      </c>
      <c r="K53">
        <f>MES_EOD!AK53+MES_EOD!AL53</f>
        <v>5.82</v>
      </c>
      <c r="L53">
        <f>NDMC_EOD!AK53+NDMC_EOD!AL53</f>
        <v>29</v>
      </c>
      <c r="M53">
        <f>TPDDL_EOD!AK53+TPDDL_EOD!AL53</f>
        <v>69.599999999999994</v>
      </c>
      <c r="N53">
        <f t="shared" si="0"/>
        <v>253.96</v>
      </c>
      <c r="O53" s="154">
        <f t="shared" si="1"/>
        <v>0</v>
      </c>
      <c r="P53">
        <v>99.61999999999999</v>
      </c>
      <c r="Q53">
        <v>49.919999999999995</v>
      </c>
      <c r="R53">
        <v>5.8199999999999994</v>
      </c>
      <c r="S53">
        <v>28.999999999999996</v>
      </c>
      <c r="T53">
        <v>69.59999999999998</v>
      </c>
      <c r="U53" s="156">
        <f t="shared" si="2"/>
        <v>253.95999999999998</v>
      </c>
      <c r="V53" s="154">
        <f t="shared" si="3"/>
        <v>0</v>
      </c>
      <c r="Y53">
        <f>BAWANA!AW53+BAWANA!AX53</f>
        <v>32</v>
      </c>
      <c r="Z53">
        <f>BAWANA!BD53+BAWANA!BE53</f>
        <v>0</v>
      </c>
      <c r="AA53">
        <f>BAWANA!X53+BAWANA!Y53</f>
        <v>32</v>
      </c>
      <c r="AB53">
        <f>BAWANA!AE53+BAWANA!AF53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253.95999999999998</v>
      </c>
      <c r="E54">
        <f>BAWANA!AM54</f>
        <v>0</v>
      </c>
      <c r="F54">
        <f t="shared" si="4"/>
        <v>256</v>
      </c>
      <c r="G54">
        <f t="shared" si="5"/>
        <v>253.95999999999998</v>
      </c>
      <c r="H54" s="154"/>
      <c r="I54">
        <f>BRPL_EOD!AK54+BRPL_EOD!AL54</f>
        <v>99.62</v>
      </c>
      <c r="J54">
        <f>BYPL_EOD!AK54+BYPL_EOD!AL54</f>
        <v>49.92</v>
      </c>
      <c r="K54">
        <f>MES_EOD!AK54+MES_EOD!AL54</f>
        <v>5.82</v>
      </c>
      <c r="L54">
        <f>NDMC_EOD!AK54+NDMC_EOD!AL54</f>
        <v>29</v>
      </c>
      <c r="M54">
        <f>TPDDL_EOD!AK54+TPDDL_EOD!AL54</f>
        <v>69.599999999999994</v>
      </c>
      <c r="N54">
        <f t="shared" si="0"/>
        <v>253.96</v>
      </c>
      <c r="O54" s="154">
        <f t="shared" si="1"/>
        <v>0</v>
      </c>
      <c r="P54">
        <v>99.61999999999999</v>
      </c>
      <c r="Q54">
        <v>49.919999999999995</v>
      </c>
      <c r="R54">
        <v>5.8199999999999994</v>
      </c>
      <c r="S54">
        <v>28.999999999999996</v>
      </c>
      <c r="T54">
        <v>69.59999999999998</v>
      </c>
      <c r="U54" s="156">
        <f t="shared" si="2"/>
        <v>253.95999999999998</v>
      </c>
      <c r="V54" s="154">
        <f t="shared" si="3"/>
        <v>0</v>
      </c>
      <c r="Y54">
        <f>BAWANA!AW54+BAWANA!AX54</f>
        <v>32</v>
      </c>
      <c r="Z54">
        <f>BAWANA!BD54+BAWANA!BE54</f>
        <v>0</v>
      </c>
      <c r="AA54">
        <f>BAWANA!X54+BAWANA!Y54</f>
        <v>32</v>
      </c>
      <c r="AB54">
        <f>BAWANA!AE54+BAWANA!AF54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253.95999999999998</v>
      </c>
      <c r="E55">
        <f>BAWANA!AM55</f>
        <v>0</v>
      </c>
      <c r="F55">
        <f t="shared" si="4"/>
        <v>256</v>
      </c>
      <c r="G55">
        <f t="shared" si="5"/>
        <v>253.95999999999998</v>
      </c>
      <c r="H55" s="154"/>
      <c r="I55">
        <f>BRPL_EOD!AK55+BRPL_EOD!AL55</f>
        <v>99.62</v>
      </c>
      <c r="J55">
        <f>BYPL_EOD!AK55+BYPL_EOD!AL55</f>
        <v>49.92</v>
      </c>
      <c r="K55">
        <f>MES_EOD!AK55+MES_EOD!AL55</f>
        <v>5.82</v>
      </c>
      <c r="L55">
        <f>NDMC_EOD!AK55+NDMC_EOD!AL55</f>
        <v>29</v>
      </c>
      <c r="M55">
        <f>TPDDL_EOD!AK55+TPDDL_EOD!AL55</f>
        <v>69.599999999999994</v>
      </c>
      <c r="N55">
        <f t="shared" si="0"/>
        <v>253.96</v>
      </c>
      <c r="O55" s="154">
        <f t="shared" si="1"/>
        <v>0</v>
      </c>
      <c r="P55">
        <v>99.61999999999999</v>
      </c>
      <c r="Q55">
        <v>49.919999999999995</v>
      </c>
      <c r="R55">
        <v>5.8199999999999994</v>
      </c>
      <c r="S55">
        <v>28.999999999999996</v>
      </c>
      <c r="T55">
        <v>69.59999999999998</v>
      </c>
      <c r="U55" s="156">
        <f t="shared" si="2"/>
        <v>253.95999999999998</v>
      </c>
      <c r="V55" s="154">
        <f t="shared" si="3"/>
        <v>0</v>
      </c>
      <c r="Y55">
        <f>BAWANA!AW55+BAWANA!AX55</f>
        <v>32</v>
      </c>
      <c r="Z55">
        <f>BAWANA!BD55+BAWANA!BE55</f>
        <v>0</v>
      </c>
      <c r="AA55">
        <f>BAWANA!X55+BAWANA!Y55</f>
        <v>32</v>
      </c>
      <c r="AB55">
        <f>BAWANA!AE55+BAWANA!AF55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253.95999999999998</v>
      </c>
      <c r="E56">
        <f>BAWANA!AM56</f>
        <v>0</v>
      </c>
      <c r="F56">
        <f t="shared" si="4"/>
        <v>256</v>
      </c>
      <c r="G56">
        <f t="shared" si="5"/>
        <v>253.95999999999998</v>
      </c>
      <c r="H56" s="154"/>
      <c r="I56">
        <f>BRPL_EOD!AK56+BRPL_EOD!AL56</f>
        <v>99.62</v>
      </c>
      <c r="J56">
        <f>BYPL_EOD!AK56+BYPL_EOD!AL56</f>
        <v>49.92</v>
      </c>
      <c r="K56">
        <f>MES_EOD!AK56+MES_EOD!AL56</f>
        <v>5.82</v>
      </c>
      <c r="L56">
        <f>NDMC_EOD!AK56+NDMC_EOD!AL56</f>
        <v>29</v>
      </c>
      <c r="M56">
        <f>TPDDL_EOD!AK56+TPDDL_EOD!AL56</f>
        <v>69.599999999999994</v>
      </c>
      <c r="N56">
        <f t="shared" si="0"/>
        <v>253.96</v>
      </c>
      <c r="O56" s="154">
        <f t="shared" si="1"/>
        <v>0</v>
      </c>
      <c r="P56">
        <v>99.61999999999999</v>
      </c>
      <c r="Q56">
        <v>49.919999999999995</v>
      </c>
      <c r="R56">
        <v>5.8199999999999994</v>
      </c>
      <c r="S56">
        <v>28.999999999999996</v>
      </c>
      <c r="T56">
        <v>69.59999999999998</v>
      </c>
      <c r="U56" s="156">
        <f t="shared" si="2"/>
        <v>253.95999999999998</v>
      </c>
      <c r="V56" s="154">
        <f t="shared" si="3"/>
        <v>0</v>
      </c>
      <c r="Y56">
        <f>BAWANA!AW56+BAWANA!AX56</f>
        <v>32</v>
      </c>
      <c r="Z56">
        <f>BAWANA!BD56+BAWANA!BE56</f>
        <v>0</v>
      </c>
      <c r="AA56">
        <f>BAWANA!X56+BAWANA!Y56</f>
        <v>32</v>
      </c>
      <c r="AB56">
        <f>BAWANA!AE56+BAWANA!AF56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253.95999999999998</v>
      </c>
      <c r="E57">
        <f>BAWANA!AM57</f>
        <v>0</v>
      </c>
      <c r="F57">
        <f t="shared" si="4"/>
        <v>256</v>
      </c>
      <c r="G57">
        <f t="shared" si="5"/>
        <v>253.95999999999998</v>
      </c>
      <c r="H57" s="154"/>
      <c r="I57">
        <f>BRPL_EOD!AK57+BRPL_EOD!AL57</f>
        <v>99.62</v>
      </c>
      <c r="J57">
        <f>BYPL_EOD!AK57+BYPL_EOD!AL57</f>
        <v>49.92</v>
      </c>
      <c r="K57">
        <f>MES_EOD!AK57+MES_EOD!AL57</f>
        <v>5.82</v>
      </c>
      <c r="L57">
        <f>NDMC_EOD!AK57+NDMC_EOD!AL57</f>
        <v>29</v>
      </c>
      <c r="M57">
        <f>TPDDL_EOD!AK57+TPDDL_EOD!AL57</f>
        <v>69.599999999999994</v>
      </c>
      <c r="N57">
        <f t="shared" si="0"/>
        <v>253.96</v>
      </c>
      <c r="O57" s="154">
        <f t="shared" si="1"/>
        <v>0</v>
      </c>
      <c r="P57">
        <v>99.61999999999999</v>
      </c>
      <c r="Q57">
        <v>49.919999999999995</v>
      </c>
      <c r="R57">
        <v>5.8199999999999994</v>
      </c>
      <c r="S57">
        <v>28.999999999999996</v>
      </c>
      <c r="T57">
        <v>69.59999999999998</v>
      </c>
      <c r="U57" s="156">
        <f t="shared" si="2"/>
        <v>253.95999999999998</v>
      </c>
      <c r="V57" s="154">
        <f t="shared" si="3"/>
        <v>0</v>
      </c>
      <c r="Y57">
        <f>BAWANA!AW57+BAWANA!AX57</f>
        <v>32</v>
      </c>
      <c r="Z57">
        <f>BAWANA!BD57+BAWANA!BE57</f>
        <v>0</v>
      </c>
      <c r="AA57">
        <f>BAWANA!X57+BAWANA!Y57</f>
        <v>32</v>
      </c>
      <c r="AB57">
        <f>BAWANA!AE57+BAWANA!AF57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253.95999999999998</v>
      </c>
      <c r="E58">
        <f>BAWANA!AM58</f>
        <v>0</v>
      </c>
      <c r="F58">
        <f t="shared" si="4"/>
        <v>256</v>
      </c>
      <c r="G58">
        <f t="shared" si="5"/>
        <v>253.95999999999998</v>
      </c>
      <c r="H58" s="154"/>
      <c r="I58">
        <f>BRPL_EOD!AK58+BRPL_EOD!AL58</f>
        <v>99.62</v>
      </c>
      <c r="J58">
        <f>BYPL_EOD!AK58+BYPL_EOD!AL58</f>
        <v>49.92</v>
      </c>
      <c r="K58">
        <f>MES_EOD!AK58+MES_EOD!AL58</f>
        <v>5.82</v>
      </c>
      <c r="L58">
        <f>NDMC_EOD!AK58+NDMC_EOD!AL58</f>
        <v>29</v>
      </c>
      <c r="M58">
        <f>TPDDL_EOD!AK58+TPDDL_EOD!AL58</f>
        <v>69.599999999999994</v>
      </c>
      <c r="N58">
        <f t="shared" si="0"/>
        <v>253.96</v>
      </c>
      <c r="O58" s="154">
        <f t="shared" si="1"/>
        <v>0</v>
      </c>
      <c r="P58">
        <v>99.61999999999999</v>
      </c>
      <c r="Q58">
        <v>49.919999999999995</v>
      </c>
      <c r="R58">
        <v>5.8199999999999994</v>
      </c>
      <c r="S58">
        <v>28.999999999999996</v>
      </c>
      <c r="T58">
        <v>69.59999999999998</v>
      </c>
      <c r="U58" s="156">
        <f t="shared" si="2"/>
        <v>253.95999999999998</v>
      </c>
      <c r="V58" s="154">
        <f t="shared" si="3"/>
        <v>0</v>
      </c>
      <c r="Y58">
        <f>BAWANA!AW58+BAWANA!AX58</f>
        <v>32</v>
      </c>
      <c r="Z58">
        <f>BAWANA!BD58+BAWANA!BE58</f>
        <v>0</v>
      </c>
      <c r="AA58">
        <f>BAWANA!X58+BAWANA!Y58</f>
        <v>32</v>
      </c>
      <c r="AB58">
        <f>BAWANA!AE58+BAWANA!AF58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253.95999999999998</v>
      </c>
      <c r="E59">
        <f>BAWANA!AM59</f>
        <v>0</v>
      </c>
      <c r="F59">
        <f t="shared" si="4"/>
        <v>256</v>
      </c>
      <c r="G59">
        <f t="shared" si="5"/>
        <v>253.95999999999998</v>
      </c>
      <c r="H59" s="154"/>
      <c r="I59">
        <f>BRPL_EOD!AK59+BRPL_EOD!AL59</f>
        <v>99.62</v>
      </c>
      <c r="J59">
        <f>BYPL_EOD!AK59+BYPL_EOD!AL59</f>
        <v>49.92</v>
      </c>
      <c r="K59">
        <f>MES_EOD!AK59+MES_EOD!AL59</f>
        <v>5.82</v>
      </c>
      <c r="L59">
        <f>NDMC_EOD!AK59+NDMC_EOD!AL59</f>
        <v>29</v>
      </c>
      <c r="M59">
        <f>TPDDL_EOD!AK59+TPDDL_EOD!AL59</f>
        <v>69.599999999999994</v>
      </c>
      <c r="N59">
        <f t="shared" si="0"/>
        <v>253.96</v>
      </c>
      <c r="O59" s="154">
        <f t="shared" si="1"/>
        <v>0</v>
      </c>
      <c r="P59">
        <v>99.61999999999999</v>
      </c>
      <c r="Q59">
        <v>49.919999999999995</v>
      </c>
      <c r="R59">
        <v>5.8199999999999994</v>
      </c>
      <c r="S59">
        <v>28.999999999999996</v>
      </c>
      <c r="T59">
        <v>69.59999999999998</v>
      </c>
      <c r="U59" s="156">
        <f t="shared" si="2"/>
        <v>253.95999999999998</v>
      </c>
      <c r="V59" s="154">
        <f t="shared" si="3"/>
        <v>0</v>
      </c>
      <c r="Y59">
        <f>BAWANA!AW59+BAWANA!AX59</f>
        <v>32</v>
      </c>
      <c r="Z59">
        <f>BAWANA!BD59+BAWANA!BE59</f>
        <v>0</v>
      </c>
      <c r="AA59">
        <f>BAWANA!X59+BAWANA!Y59</f>
        <v>32</v>
      </c>
      <c r="AB59">
        <f>BAWANA!AE59+BAWANA!AF59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253.95999999999998</v>
      </c>
      <c r="E60">
        <f>BAWANA!AM60</f>
        <v>0</v>
      </c>
      <c r="F60">
        <f t="shared" si="4"/>
        <v>256</v>
      </c>
      <c r="G60">
        <f t="shared" si="5"/>
        <v>253.95999999999998</v>
      </c>
      <c r="H60" s="154"/>
      <c r="I60">
        <f>BRPL_EOD!AK60+BRPL_EOD!AL60</f>
        <v>99.62</v>
      </c>
      <c r="J60">
        <f>BYPL_EOD!AK60+BYPL_EOD!AL60</f>
        <v>49.92</v>
      </c>
      <c r="K60">
        <f>MES_EOD!AK60+MES_EOD!AL60</f>
        <v>5.82</v>
      </c>
      <c r="L60">
        <f>NDMC_EOD!AK60+NDMC_EOD!AL60</f>
        <v>29</v>
      </c>
      <c r="M60">
        <f>TPDDL_EOD!AK60+TPDDL_EOD!AL60</f>
        <v>69.599999999999994</v>
      </c>
      <c r="N60">
        <f t="shared" si="0"/>
        <v>253.96</v>
      </c>
      <c r="O60" s="154">
        <f t="shared" si="1"/>
        <v>0</v>
      </c>
      <c r="P60">
        <v>99.61999999999999</v>
      </c>
      <c r="Q60">
        <v>49.919999999999995</v>
      </c>
      <c r="R60">
        <v>5.8199999999999994</v>
      </c>
      <c r="S60">
        <v>28.999999999999996</v>
      </c>
      <c r="T60">
        <v>69.59999999999998</v>
      </c>
      <c r="U60" s="156">
        <f t="shared" si="2"/>
        <v>253.95999999999998</v>
      </c>
      <c r="V60" s="154">
        <f t="shared" si="3"/>
        <v>0</v>
      </c>
      <c r="Y60">
        <f>BAWANA!AW60+BAWANA!AX60</f>
        <v>32</v>
      </c>
      <c r="Z60">
        <f>BAWANA!BD60+BAWANA!BE60</f>
        <v>0</v>
      </c>
      <c r="AA60">
        <f>BAWANA!X60+BAWANA!Y60</f>
        <v>32</v>
      </c>
      <c r="AB60">
        <f>BAWANA!AE60+BAWANA!AF60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243.60000000000002</v>
      </c>
      <c r="E61">
        <f>BAWANA!AM61</f>
        <v>0</v>
      </c>
      <c r="F61">
        <f t="shared" si="4"/>
        <v>256</v>
      </c>
      <c r="G61">
        <f t="shared" si="5"/>
        <v>243.60000000000002</v>
      </c>
      <c r="H61" s="154"/>
      <c r="I61">
        <f>BRPL_EOD!AK61+BRPL_EOD!AL61</f>
        <v>95.56</v>
      </c>
      <c r="J61">
        <f>BYPL_EOD!AK61+BYPL_EOD!AL61</f>
        <v>47.89</v>
      </c>
      <c r="K61">
        <f>MES_EOD!AK61+MES_EOD!AL61</f>
        <v>5.59</v>
      </c>
      <c r="L61">
        <f>NDMC_EOD!AK61+NDMC_EOD!AL61</f>
        <v>27.82</v>
      </c>
      <c r="M61">
        <f>TPDDL_EOD!AK61+TPDDL_EOD!AL61</f>
        <v>66.760000000000005</v>
      </c>
      <c r="N61">
        <f t="shared" si="0"/>
        <v>243.62</v>
      </c>
      <c r="O61" s="154">
        <f t="shared" si="1"/>
        <v>-1.999999999998181E-2</v>
      </c>
      <c r="P61">
        <v>95.552154995484784</v>
      </c>
      <c r="Q61">
        <v>47.886068467285121</v>
      </c>
      <c r="R61">
        <v>5.5895410885805763</v>
      </c>
      <c r="S61">
        <v>27.817716115261476</v>
      </c>
      <c r="T61">
        <v>66.754519333388075</v>
      </c>
      <c r="U61" s="156">
        <f t="shared" si="2"/>
        <v>243.60000000000002</v>
      </c>
      <c r="V61" s="154">
        <f t="shared" si="3"/>
        <v>0</v>
      </c>
      <c r="Y61">
        <f>BAWANA!AW61+BAWANA!AX61</f>
        <v>30.7</v>
      </c>
      <c r="Z61">
        <f>BAWANA!BD61+BAWANA!BE61</f>
        <v>30.7</v>
      </c>
      <c r="AA61">
        <f>BAWANA!X61+BAWANA!Y61</f>
        <v>30.7</v>
      </c>
      <c r="AB61">
        <f>BAWANA!AE61+BAWANA!AF61</f>
        <v>30.7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243.60000000000002</v>
      </c>
      <c r="E62">
        <f>BAWANA!AM62</f>
        <v>0</v>
      </c>
      <c r="F62">
        <f t="shared" si="4"/>
        <v>256</v>
      </c>
      <c r="G62">
        <f t="shared" si="5"/>
        <v>243.60000000000002</v>
      </c>
      <c r="H62" s="154"/>
      <c r="I62">
        <f>BRPL_EOD!AK62+BRPL_EOD!AL62</f>
        <v>95.56</v>
      </c>
      <c r="J62">
        <f>BYPL_EOD!AK62+BYPL_EOD!AL62</f>
        <v>47.89</v>
      </c>
      <c r="K62">
        <f>MES_EOD!AK62+MES_EOD!AL62</f>
        <v>5.59</v>
      </c>
      <c r="L62">
        <f>NDMC_EOD!AK62+NDMC_EOD!AL62</f>
        <v>27.82</v>
      </c>
      <c r="M62">
        <f>TPDDL_EOD!AK62+TPDDL_EOD!AL62</f>
        <v>66.760000000000005</v>
      </c>
      <c r="N62">
        <f t="shared" si="0"/>
        <v>243.62</v>
      </c>
      <c r="O62" s="154">
        <f t="shared" si="1"/>
        <v>-1.999999999998181E-2</v>
      </c>
      <c r="P62">
        <v>95.552154995484784</v>
      </c>
      <c r="Q62">
        <v>47.886068467285121</v>
      </c>
      <c r="R62">
        <v>5.5895410885805763</v>
      </c>
      <c r="S62">
        <v>27.817716115261476</v>
      </c>
      <c r="T62">
        <v>66.754519333388075</v>
      </c>
      <c r="U62" s="156">
        <f t="shared" si="2"/>
        <v>243.60000000000002</v>
      </c>
      <c r="V62" s="154">
        <f t="shared" si="3"/>
        <v>0</v>
      </c>
      <c r="Y62">
        <f>BAWANA!AW62+BAWANA!AX62</f>
        <v>30.7</v>
      </c>
      <c r="Z62">
        <f>BAWANA!BD62+BAWANA!BE62</f>
        <v>30.7</v>
      </c>
      <c r="AA62">
        <f>BAWANA!X62+BAWANA!Y62</f>
        <v>30.7</v>
      </c>
      <c r="AB62">
        <f>BAWANA!AE62+BAWANA!AF62</f>
        <v>30.7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242.79999999999998</v>
      </c>
      <c r="E63">
        <f>BAWANA!AM63</f>
        <v>0</v>
      </c>
      <c r="F63">
        <f t="shared" si="4"/>
        <v>256</v>
      </c>
      <c r="G63">
        <f t="shared" si="5"/>
        <v>242.79999999999998</v>
      </c>
      <c r="H63" s="154"/>
      <c r="I63">
        <f>BRPL_EOD!AK63+BRPL_EOD!AL63</f>
        <v>95.24</v>
      </c>
      <c r="J63">
        <f>BYPL_EOD!AK63+BYPL_EOD!AL63</f>
        <v>47.73</v>
      </c>
      <c r="K63">
        <f>MES_EOD!AK63+MES_EOD!AL63</f>
        <v>5.57</v>
      </c>
      <c r="L63">
        <f>NDMC_EOD!AK63+NDMC_EOD!AL63</f>
        <v>27.73</v>
      </c>
      <c r="M63">
        <f>TPDDL_EOD!AK63+TPDDL_EOD!AL63</f>
        <v>66.540000000000006</v>
      </c>
      <c r="N63">
        <f t="shared" si="0"/>
        <v>242.81</v>
      </c>
      <c r="O63" s="154">
        <f t="shared" si="1"/>
        <v>-1.0000000000019327E-2</v>
      </c>
      <c r="P63">
        <v>95.236077591532464</v>
      </c>
      <c r="Q63">
        <v>47.728034265475053</v>
      </c>
      <c r="R63">
        <v>5.5697706025287257</v>
      </c>
      <c r="S63">
        <v>27.728857954779457</v>
      </c>
      <c r="T63">
        <v>66.537259585684282</v>
      </c>
      <c r="U63" s="156">
        <f t="shared" si="2"/>
        <v>242.8</v>
      </c>
      <c r="V63" s="154">
        <f t="shared" si="3"/>
        <v>0</v>
      </c>
      <c r="Y63">
        <f>BAWANA!AW63+BAWANA!AX63</f>
        <v>30.6</v>
      </c>
      <c r="Z63">
        <f>BAWANA!BD63+BAWANA!BE63</f>
        <v>30.6</v>
      </c>
      <c r="AA63">
        <f>BAWANA!X63+BAWANA!Y63</f>
        <v>30.6</v>
      </c>
      <c r="AB63">
        <f>BAWANA!AE63+BAWANA!AF63</f>
        <v>30.6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242.79999999999998</v>
      </c>
      <c r="E64">
        <f>BAWANA!AM64</f>
        <v>0</v>
      </c>
      <c r="F64">
        <f t="shared" si="4"/>
        <v>256</v>
      </c>
      <c r="G64">
        <f t="shared" si="5"/>
        <v>242.79999999999998</v>
      </c>
      <c r="H64" s="154"/>
      <c r="I64">
        <f>BRPL_EOD!AK64+BRPL_EOD!AL64</f>
        <v>95.24</v>
      </c>
      <c r="J64">
        <f>BYPL_EOD!AK64+BYPL_EOD!AL64</f>
        <v>47.73</v>
      </c>
      <c r="K64">
        <f>MES_EOD!AK64+MES_EOD!AL64</f>
        <v>5.57</v>
      </c>
      <c r="L64">
        <f>NDMC_EOD!AK64+NDMC_EOD!AL64</f>
        <v>27.73</v>
      </c>
      <c r="M64">
        <f>TPDDL_EOD!AK64+TPDDL_EOD!AL64</f>
        <v>66.540000000000006</v>
      </c>
      <c r="N64">
        <f t="shared" si="0"/>
        <v>242.81</v>
      </c>
      <c r="O64" s="154">
        <f t="shared" si="1"/>
        <v>-1.0000000000019327E-2</v>
      </c>
      <c r="P64">
        <v>95.236077591532464</v>
      </c>
      <c r="Q64">
        <v>47.728034265475053</v>
      </c>
      <c r="R64">
        <v>5.5697706025287257</v>
      </c>
      <c r="S64">
        <v>27.728857954779457</v>
      </c>
      <c r="T64">
        <v>66.537259585684282</v>
      </c>
      <c r="U64" s="156">
        <f t="shared" si="2"/>
        <v>242.8</v>
      </c>
      <c r="V64" s="154">
        <f t="shared" si="3"/>
        <v>0</v>
      </c>
      <c r="Y64">
        <f>BAWANA!AW64+BAWANA!AX64</f>
        <v>30.6</v>
      </c>
      <c r="Z64">
        <f>BAWANA!BD64+BAWANA!BE64</f>
        <v>30.6</v>
      </c>
      <c r="AA64">
        <f>BAWANA!X64+BAWANA!Y64</f>
        <v>30.6</v>
      </c>
      <c r="AB64">
        <f>BAWANA!AE64+BAWANA!AF64</f>
        <v>30.6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242.79999999999998</v>
      </c>
      <c r="E65">
        <f>BAWANA!AM65</f>
        <v>0</v>
      </c>
      <c r="F65">
        <f t="shared" si="4"/>
        <v>256</v>
      </c>
      <c r="G65">
        <f t="shared" si="5"/>
        <v>242.79999999999998</v>
      </c>
      <c r="H65" s="154"/>
      <c r="I65">
        <f>BRPL_EOD!AK65+BRPL_EOD!AL65</f>
        <v>95.24</v>
      </c>
      <c r="J65">
        <f>BYPL_EOD!AK65+BYPL_EOD!AL65</f>
        <v>47.73</v>
      </c>
      <c r="K65">
        <f>MES_EOD!AK65+MES_EOD!AL65</f>
        <v>5.57</v>
      </c>
      <c r="L65">
        <f>NDMC_EOD!AK65+NDMC_EOD!AL65</f>
        <v>27.73</v>
      </c>
      <c r="M65">
        <f>TPDDL_EOD!AK65+TPDDL_EOD!AL65</f>
        <v>66.540000000000006</v>
      </c>
      <c r="N65">
        <f t="shared" si="0"/>
        <v>242.81</v>
      </c>
      <c r="O65" s="154">
        <f t="shared" si="1"/>
        <v>-1.0000000000019327E-2</v>
      </c>
      <c r="P65">
        <v>95.236077591532464</v>
      </c>
      <c r="Q65">
        <v>47.728034265475053</v>
      </c>
      <c r="R65">
        <v>5.5697706025287257</v>
      </c>
      <c r="S65">
        <v>27.728857954779457</v>
      </c>
      <c r="T65">
        <v>66.537259585684282</v>
      </c>
      <c r="U65" s="156">
        <f t="shared" si="2"/>
        <v>242.8</v>
      </c>
      <c r="V65" s="154">
        <f t="shared" si="3"/>
        <v>0</v>
      </c>
      <c r="Y65">
        <f>BAWANA!AW65+BAWANA!AX65</f>
        <v>30.6</v>
      </c>
      <c r="Z65">
        <f>BAWANA!BD65+BAWANA!BE65</f>
        <v>30.6</v>
      </c>
      <c r="AA65">
        <f>BAWANA!X65+BAWANA!Y65</f>
        <v>30.6</v>
      </c>
      <c r="AB65">
        <f>BAWANA!AE65+BAWANA!AF65</f>
        <v>30.6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242.79999999999998</v>
      </c>
      <c r="E66">
        <f>BAWANA!AM66</f>
        <v>0</v>
      </c>
      <c r="F66">
        <f t="shared" si="4"/>
        <v>256</v>
      </c>
      <c r="G66">
        <f t="shared" si="5"/>
        <v>242.79999999999998</v>
      </c>
      <c r="H66" s="154"/>
      <c r="I66">
        <f>BRPL_EOD!AK66+BRPL_EOD!AL66</f>
        <v>95.24</v>
      </c>
      <c r="J66">
        <f>BYPL_EOD!AK66+BYPL_EOD!AL66</f>
        <v>47.73</v>
      </c>
      <c r="K66">
        <f>MES_EOD!AK66+MES_EOD!AL66</f>
        <v>5.57</v>
      </c>
      <c r="L66">
        <f>NDMC_EOD!AK66+NDMC_EOD!AL66</f>
        <v>27.73</v>
      </c>
      <c r="M66">
        <f>TPDDL_EOD!AK66+TPDDL_EOD!AL66</f>
        <v>66.540000000000006</v>
      </c>
      <c r="N66">
        <f t="shared" si="0"/>
        <v>242.81</v>
      </c>
      <c r="O66" s="154">
        <f t="shared" si="1"/>
        <v>-1.0000000000019327E-2</v>
      </c>
      <c r="P66">
        <v>95.236077591532464</v>
      </c>
      <c r="Q66">
        <v>47.728034265475053</v>
      </c>
      <c r="R66">
        <v>5.5697706025287257</v>
      </c>
      <c r="S66">
        <v>27.728857954779457</v>
      </c>
      <c r="T66">
        <v>66.537259585684282</v>
      </c>
      <c r="U66" s="156">
        <f t="shared" si="2"/>
        <v>242.8</v>
      </c>
      <c r="V66" s="154">
        <f t="shared" si="3"/>
        <v>0</v>
      </c>
      <c r="Y66">
        <f>BAWANA!AW66+BAWANA!AX66</f>
        <v>30.6</v>
      </c>
      <c r="Z66">
        <f>BAWANA!BD66+BAWANA!BE66</f>
        <v>30.6</v>
      </c>
      <c r="AA66">
        <f>BAWANA!X66+BAWANA!Y66</f>
        <v>30.6</v>
      </c>
      <c r="AB66">
        <f>BAWANA!AE66+BAWANA!AF66</f>
        <v>30.6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242.79999999999998</v>
      </c>
      <c r="E67">
        <f>BAWANA!AM67</f>
        <v>0</v>
      </c>
      <c r="F67">
        <f t="shared" si="4"/>
        <v>256</v>
      </c>
      <c r="G67">
        <f t="shared" si="5"/>
        <v>242.79999999999998</v>
      </c>
      <c r="H67" s="154"/>
      <c r="I67">
        <f>BRPL_EOD!AK67+BRPL_EOD!AL67</f>
        <v>95.24</v>
      </c>
      <c r="J67">
        <f>BYPL_EOD!AK67+BYPL_EOD!AL67</f>
        <v>47.73</v>
      </c>
      <c r="K67">
        <f>MES_EOD!AK67+MES_EOD!AL67</f>
        <v>5.57</v>
      </c>
      <c r="L67">
        <f>NDMC_EOD!AK67+NDMC_EOD!AL67</f>
        <v>27.73</v>
      </c>
      <c r="M67">
        <f>TPDDL_EOD!AK67+TPDDL_EOD!AL67</f>
        <v>66.540000000000006</v>
      </c>
      <c r="N67">
        <f t="shared" ref="N67:N98" si="7">SUM(I67:M67)</f>
        <v>242.81</v>
      </c>
      <c r="O67" s="154">
        <f t="shared" ref="O67:O98" si="8">G67-N67</f>
        <v>-1.0000000000019327E-2</v>
      </c>
      <c r="P67">
        <v>95.236077591532464</v>
      </c>
      <c r="Q67">
        <v>47.728034265475053</v>
      </c>
      <c r="R67">
        <v>5.5697706025287257</v>
      </c>
      <c r="S67">
        <v>27.728857954779457</v>
      </c>
      <c r="T67">
        <v>66.537259585684282</v>
      </c>
      <c r="U67" s="156">
        <f t="shared" ref="U67:U98" si="9">SUM(P67:T67)</f>
        <v>242.8</v>
      </c>
      <c r="V67" s="154">
        <f t="shared" ref="V67:V99" si="10">G67-U67</f>
        <v>0</v>
      </c>
      <c r="Y67">
        <f>BAWANA!AW67+BAWANA!AX67</f>
        <v>30.6</v>
      </c>
      <c r="Z67">
        <f>BAWANA!BD67+BAWANA!BE67</f>
        <v>30.6</v>
      </c>
      <c r="AA67">
        <f>BAWANA!X67+BAWANA!Y67</f>
        <v>30.6</v>
      </c>
      <c r="AB67">
        <f>BAWANA!AE67+BAWANA!AF67</f>
        <v>30.6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242.79999999999998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242.79999999999998</v>
      </c>
      <c r="H68" s="154"/>
      <c r="I68">
        <f>BRPL_EOD!AK68+BRPL_EOD!AL68</f>
        <v>95.24</v>
      </c>
      <c r="J68">
        <f>BYPL_EOD!AK68+BYPL_EOD!AL68</f>
        <v>47.73</v>
      </c>
      <c r="K68">
        <f>MES_EOD!AK68+MES_EOD!AL68</f>
        <v>5.57</v>
      </c>
      <c r="L68">
        <f>NDMC_EOD!AK68+NDMC_EOD!AL68</f>
        <v>27.73</v>
      </c>
      <c r="M68">
        <f>TPDDL_EOD!AK68+TPDDL_EOD!AL68</f>
        <v>66.540000000000006</v>
      </c>
      <c r="N68">
        <f t="shared" si="7"/>
        <v>242.81</v>
      </c>
      <c r="O68" s="154">
        <f t="shared" si="8"/>
        <v>-1.0000000000019327E-2</v>
      </c>
      <c r="P68">
        <v>95.236077591532464</v>
      </c>
      <c r="Q68">
        <v>47.728034265475053</v>
      </c>
      <c r="R68">
        <v>5.5697706025287257</v>
      </c>
      <c r="S68">
        <v>27.728857954779457</v>
      </c>
      <c r="T68">
        <v>66.537259585684282</v>
      </c>
      <c r="U68" s="156">
        <f t="shared" si="9"/>
        <v>242.8</v>
      </c>
      <c r="V68" s="154">
        <f t="shared" si="10"/>
        <v>0</v>
      </c>
      <c r="Y68">
        <f>BAWANA!AW68+BAWANA!AX68</f>
        <v>30.6</v>
      </c>
      <c r="Z68">
        <f>BAWANA!BD68+BAWANA!BE68</f>
        <v>30.6</v>
      </c>
      <c r="AA68">
        <f>BAWANA!X68+BAWANA!Y68</f>
        <v>30.6</v>
      </c>
      <c r="AB68">
        <f>BAWANA!AE68+BAWANA!AF68</f>
        <v>30.6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242.79999999999998</v>
      </c>
      <c r="E69">
        <f>BAWANA!AM69</f>
        <v>0</v>
      </c>
      <c r="F69">
        <f t="shared" si="11"/>
        <v>256</v>
      </c>
      <c r="G69">
        <f t="shared" si="12"/>
        <v>242.79999999999998</v>
      </c>
      <c r="H69" s="154"/>
      <c r="I69">
        <f>BRPL_EOD!AK69+BRPL_EOD!AL69</f>
        <v>95.24</v>
      </c>
      <c r="J69">
        <f>BYPL_EOD!AK69+BYPL_EOD!AL69</f>
        <v>47.73</v>
      </c>
      <c r="K69">
        <f>MES_EOD!AK69+MES_EOD!AL69</f>
        <v>5.57</v>
      </c>
      <c r="L69">
        <f>NDMC_EOD!AK69+NDMC_EOD!AL69</f>
        <v>27.73</v>
      </c>
      <c r="M69">
        <f>TPDDL_EOD!AK69+TPDDL_EOD!AL69</f>
        <v>66.540000000000006</v>
      </c>
      <c r="N69">
        <f t="shared" si="7"/>
        <v>242.81</v>
      </c>
      <c r="O69" s="154">
        <f t="shared" si="8"/>
        <v>-1.0000000000019327E-2</v>
      </c>
      <c r="P69">
        <v>95.236077591532464</v>
      </c>
      <c r="Q69">
        <v>47.728034265475053</v>
      </c>
      <c r="R69">
        <v>5.5697706025287257</v>
      </c>
      <c r="S69">
        <v>27.728857954779457</v>
      </c>
      <c r="T69">
        <v>66.537259585684282</v>
      </c>
      <c r="U69" s="156">
        <f t="shared" si="9"/>
        <v>242.8</v>
      </c>
      <c r="V69" s="154">
        <f t="shared" si="10"/>
        <v>0</v>
      </c>
      <c r="Y69">
        <f>BAWANA!AW69+BAWANA!AX69</f>
        <v>30.6</v>
      </c>
      <c r="Z69">
        <f>BAWANA!BD69+BAWANA!BE69</f>
        <v>30.6</v>
      </c>
      <c r="AA69">
        <f>BAWANA!X69+BAWANA!Y69</f>
        <v>30.6</v>
      </c>
      <c r="AB69">
        <f>BAWANA!AE69+BAWANA!AF69</f>
        <v>30.6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242.79999999999998</v>
      </c>
      <c r="E70">
        <f>BAWANA!AM70</f>
        <v>0</v>
      </c>
      <c r="F70">
        <f t="shared" si="11"/>
        <v>256</v>
      </c>
      <c r="G70">
        <f t="shared" si="12"/>
        <v>242.79999999999998</v>
      </c>
      <c r="H70" s="154"/>
      <c r="I70">
        <f>BRPL_EOD!AK70+BRPL_EOD!AL70</f>
        <v>95.24</v>
      </c>
      <c r="J70">
        <f>BYPL_EOD!AK70+BYPL_EOD!AL70</f>
        <v>47.73</v>
      </c>
      <c r="K70">
        <f>MES_EOD!AK70+MES_EOD!AL70</f>
        <v>5.57</v>
      </c>
      <c r="L70">
        <f>NDMC_EOD!AK70+NDMC_EOD!AL70</f>
        <v>27.73</v>
      </c>
      <c r="M70">
        <f>TPDDL_EOD!AK70+TPDDL_EOD!AL70</f>
        <v>66.540000000000006</v>
      </c>
      <c r="N70">
        <f t="shared" si="7"/>
        <v>242.81</v>
      </c>
      <c r="O70" s="154">
        <f t="shared" si="8"/>
        <v>-1.0000000000019327E-2</v>
      </c>
      <c r="P70">
        <v>95.236077591532464</v>
      </c>
      <c r="Q70">
        <v>47.728034265475053</v>
      </c>
      <c r="R70">
        <v>5.5697706025287257</v>
      </c>
      <c r="S70">
        <v>27.728857954779457</v>
      </c>
      <c r="T70">
        <v>66.537259585684282</v>
      </c>
      <c r="U70" s="156">
        <f t="shared" si="9"/>
        <v>242.8</v>
      </c>
      <c r="V70" s="154">
        <f t="shared" si="10"/>
        <v>0</v>
      </c>
      <c r="Y70">
        <f>BAWANA!AW70+BAWANA!AX70</f>
        <v>30.6</v>
      </c>
      <c r="Z70">
        <f>BAWANA!BD70+BAWANA!BE70</f>
        <v>30.6</v>
      </c>
      <c r="AA70">
        <f>BAWANA!X70+BAWANA!Y70</f>
        <v>30.6</v>
      </c>
      <c r="AB70">
        <f>BAWANA!AE70+BAWANA!AF70</f>
        <v>30.6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243.60000000000002</v>
      </c>
      <c r="E71">
        <f>BAWANA!AM71</f>
        <v>0</v>
      </c>
      <c r="F71">
        <f t="shared" si="11"/>
        <v>256</v>
      </c>
      <c r="G71">
        <f t="shared" si="12"/>
        <v>243.60000000000002</v>
      </c>
      <c r="H71" s="154"/>
      <c r="I71">
        <f>BRPL_EOD!AK71+BRPL_EOD!AL71</f>
        <v>95.56</v>
      </c>
      <c r="J71">
        <f>BYPL_EOD!AK71+BYPL_EOD!AL71</f>
        <v>47.89</v>
      </c>
      <c r="K71">
        <f>MES_EOD!AK71+MES_EOD!AL71</f>
        <v>5.59</v>
      </c>
      <c r="L71">
        <f>NDMC_EOD!AK71+NDMC_EOD!AL71</f>
        <v>27.82</v>
      </c>
      <c r="M71">
        <f>TPDDL_EOD!AK71+TPDDL_EOD!AL71</f>
        <v>66.760000000000005</v>
      </c>
      <c r="N71">
        <f t="shared" si="7"/>
        <v>243.62</v>
      </c>
      <c r="O71" s="154">
        <f t="shared" si="8"/>
        <v>-1.999999999998181E-2</v>
      </c>
      <c r="P71">
        <v>95.552154995484784</v>
      </c>
      <c r="Q71">
        <v>47.886068467285121</v>
      </c>
      <c r="R71">
        <v>5.5895410885805763</v>
      </c>
      <c r="S71">
        <v>27.817716115261476</v>
      </c>
      <c r="T71">
        <v>66.754519333388075</v>
      </c>
      <c r="U71" s="156">
        <f t="shared" si="9"/>
        <v>243.60000000000002</v>
      </c>
      <c r="V71" s="154">
        <f t="shared" si="10"/>
        <v>0</v>
      </c>
      <c r="Y71">
        <f>BAWANA!AW71+BAWANA!AX71</f>
        <v>30.7</v>
      </c>
      <c r="Z71">
        <f>BAWANA!BD71+BAWANA!BE71</f>
        <v>30.7</v>
      </c>
      <c r="AA71">
        <f>BAWANA!X71+BAWANA!Y71</f>
        <v>30.7</v>
      </c>
      <c r="AB71">
        <f>BAWANA!AE71+BAWANA!AF71</f>
        <v>30.7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243.60000000000002</v>
      </c>
      <c r="E72">
        <f>BAWANA!AM72</f>
        <v>0</v>
      </c>
      <c r="F72">
        <f t="shared" si="11"/>
        <v>256</v>
      </c>
      <c r="G72">
        <f t="shared" si="12"/>
        <v>243.60000000000002</v>
      </c>
      <c r="H72" s="154"/>
      <c r="I72">
        <f>BRPL_EOD!AK72+BRPL_EOD!AL72</f>
        <v>95.56</v>
      </c>
      <c r="J72">
        <f>BYPL_EOD!AK72+BYPL_EOD!AL72</f>
        <v>47.89</v>
      </c>
      <c r="K72">
        <f>MES_EOD!AK72+MES_EOD!AL72</f>
        <v>5.59</v>
      </c>
      <c r="L72">
        <f>NDMC_EOD!AK72+NDMC_EOD!AL72</f>
        <v>27.82</v>
      </c>
      <c r="M72">
        <f>TPDDL_EOD!AK72+TPDDL_EOD!AL72</f>
        <v>66.760000000000005</v>
      </c>
      <c r="N72">
        <f t="shared" si="7"/>
        <v>243.62</v>
      </c>
      <c r="O72" s="154">
        <f t="shared" si="8"/>
        <v>-1.999999999998181E-2</v>
      </c>
      <c r="P72">
        <v>95.552154995484784</v>
      </c>
      <c r="Q72">
        <v>47.886068467285121</v>
      </c>
      <c r="R72">
        <v>5.5895410885805763</v>
      </c>
      <c r="S72">
        <v>27.817716115261476</v>
      </c>
      <c r="T72">
        <v>66.754519333388075</v>
      </c>
      <c r="U72" s="156">
        <f t="shared" si="9"/>
        <v>243.60000000000002</v>
      </c>
      <c r="V72" s="154">
        <f t="shared" si="10"/>
        <v>0</v>
      </c>
      <c r="Y72">
        <f>BAWANA!AW72+BAWANA!AX72</f>
        <v>30.7</v>
      </c>
      <c r="Z72">
        <f>BAWANA!BD72+BAWANA!BE72</f>
        <v>30.7</v>
      </c>
      <c r="AA72">
        <f>BAWANA!X72+BAWANA!Y72</f>
        <v>30.7</v>
      </c>
      <c r="AB72">
        <f>BAWANA!AE72+BAWANA!AF72</f>
        <v>30.7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243.60000000000002</v>
      </c>
      <c r="E73">
        <f>BAWANA!AM73</f>
        <v>0</v>
      </c>
      <c r="F73">
        <f t="shared" si="11"/>
        <v>256</v>
      </c>
      <c r="G73">
        <f t="shared" si="12"/>
        <v>243.60000000000002</v>
      </c>
      <c r="H73" s="154"/>
      <c r="I73">
        <f>BRPL_EOD!AK73+BRPL_EOD!AL73</f>
        <v>95.56</v>
      </c>
      <c r="J73">
        <f>BYPL_EOD!AK73+BYPL_EOD!AL73</f>
        <v>47.89</v>
      </c>
      <c r="K73">
        <f>MES_EOD!AK73+MES_EOD!AL73</f>
        <v>5.59</v>
      </c>
      <c r="L73">
        <f>NDMC_EOD!AK73+NDMC_EOD!AL73</f>
        <v>27.82</v>
      </c>
      <c r="M73">
        <f>TPDDL_EOD!AK73+TPDDL_EOD!AL73</f>
        <v>66.760000000000005</v>
      </c>
      <c r="N73">
        <f t="shared" si="7"/>
        <v>243.62</v>
      </c>
      <c r="O73" s="154">
        <f t="shared" si="8"/>
        <v>-1.999999999998181E-2</v>
      </c>
      <c r="P73">
        <v>95.552154995484784</v>
      </c>
      <c r="Q73">
        <v>47.886068467285121</v>
      </c>
      <c r="R73">
        <v>5.5895410885805763</v>
      </c>
      <c r="S73">
        <v>27.817716115261476</v>
      </c>
      <c r="T73">
        <v>66.754519333388075</v>
      </c>
      <c r="U73" s="156">
        <f t="shared" si="9"/>
        <v>243.60000000000002</v>
      </c>
      <c r="V73" s="154">
        <f t="shared" si="10"/>
        <v>0</v>
      </c>
      <c r="Y73">
        <f>BAWANA!AW73+BAWANA!AX73</f>
        <v>30.7</v>
      </c>
      <c r="Z73">
        <f>BAWANA!BD73+BAWANA!BE73</f>
        <v>30.7</v>
      </c>
      <c r="AA73">
        <f>BAWANA!X73+BAWANA!Y73</f>
        <v>30.7</v>
      </c>
      <c r="AB73">
        <f>BAWANA!AE73+BAWANA!AF73</f>
        <v>30.7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243.60000000000002</v>
      </c>
      <c r="E74">
        <f>BAWANA!AM74</f>
        <v>0</v>
      </c>
      <c r="F74">
        <f t="shared" si="11"/>
        <v>256</v>
      </c>
      <c r="G74">
        <f t="shared" si="12"/>
        <v>243.60000000000002</v>
      </c>
      <c r="H74" s="154"/>
      <c r="I74">
        <f>BRPL_EOD!AK74+BRPL_EOD!AL74</f>
        <v>95.56</v>
      </c>
      <c r="J74">
        <f>BYPL_EOD!AK74+BYPL_EOD!AL74</f>
        <v>47.89</v>
      </c>
      <c r="K74">
        <f>MES_EOD!AK74+MES_EOD!AL74</f>
        <v>5.59</v>
      </c>
      <c r="L74">
        <f>NDMC_EOD!AK74+NDMC_EOD!AL74</f>
        <v>27.82</v>
      </c>
      <c r="M74">
        <f>TPDDL_EOD!AK74+TPDDL_EOD!AL74</f>
        <v>66.760000000000005</v>
      </c>
      <c r="N74">
        <f t="shared" si="7"/>
        <v>243.62</v>
      </c>
      <c r="O74" s="154">
        <f t="shared" si="8"/>
        <v>-1.999999999998181E-2</v>
      </c>
      <c r="P74">
        <v>95.552154995484784</v>
      </c>
      <c r="Q74">
        <v>47.886068467285121</v>
      </c>
      <c r="R74">
        <v>5.5895410885805763</v>
      </c>
      <c r="S74">
        <v>27.817716115261476</v>
      </c>
      <c r="T74">
        <v>66.754519333388075</v>
      </c>
      <c r="U74" s="156">
        <f t="shared" si="9"/>
        <v>243.60000000000002</v>
      </c>
      <c r="V74" s="154">
        <f t="shared" si="10"/>
        <v>0</v>
      </c>
      <c r="Y74">
        <f>BAWANA!AW74+BAWANA!AX74</f>
        <v>30.7</v>
      </c>
      <c r="Z74">
        <f>BAWANA!BD74+BAWANA!BE74</f>
        <v>30.7</v>
      </c>
      <c r="AA74">
        <f>BAWANA!X74+BAWANA!Y74</f>
        <v>30.7</v>
      </c>
      <c r="AB74">
        <f>BAWANA!AE74+BAWANA!AF74</f>
        <v>30.7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243.60000000000002</v>
      </c>
      <c r="E75">
        <f>BAWANA!AM75</f>
        <v>0</v>
      </c>
      <c r="F75">
        <f t="shared" si="11"/>
        <v>256</v>
      </c>
      <c r="G75">
        <f t="shared" si="12"/>
        <v>243.60000000000002</v>
      </c>
      <c r="H75" s="154"/>
      <c r="I75">
        <f>BRPL_EOD!AK75+BRPL_EOD!AL75</f>
        <v>95.56</v>
      </c>
      <c r="J75">
        <f>BYPL_EOD!AK75+BYPL_EOD!AL75</f>
        <v>47.89</v>
      </c>
      <c r="K75">
        <f>MES_EOD!AK75+MES_EOD!AL75</f>
        <v>5.59</v>
      </c>
      <c r="L75">
        <f>NDMC_EOD!AK75+NDMC_EOD!AL75</f>
        <v>27.82</v>
      </c>
      <c r="M75">
        <f>TPDDL_EOD!AK75+TPDDL_EOD!AL75</f>
        <v>66.760000000000005</v>
      </c>
      <c r="N75">
        <f t="shared" si="7"/>
        <v>243.62</v>
      </c>
      <c r="O75" s="154">
        <f t="shared" si="8"/>
        <v>-1.999999999998181E-2</v>
      </c>
      <c r="P75">
        <v>95.552154995484784</v>
      </c>
      <c r="Q75">
        <v>47.886068467285121</v>
      </c>
      <c r="R75">
        <v>5.5895410885805763</v>
      </c>
      <c r="S75">
        <v>27.817716115261476</v>
      </c>
      <c r="T75">
        <v>66.754519333388075</v>
      </c>
      <c r="U75" s="156">
        <f t="shared" si="9"/>
        <v>243.60000000000002</v>
      </c>
      <c r="V75" s="154">
        <f t="shared" si="10"/>
        <v>0</v>
      </c>
      <c r="Y75">
        <f>BAWANA!AW75+BAWANA!AX75</f>
        <v>30.7</v>
      </c>
      <c r="Z75">
        <f>BAWANA!BD75+BAWANA!BE75</f>
        <v>30.7</v>
      </c>
      <c r="AA75">
        <f>BAWANA!X75+BAWANA!Y75</f>
        <v>30.7</v>
      </c>
      <c r="AB75">
        <f>BAWANA!AE75+BAWANA!AF75</f>
        <v>30.7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243.60000000000002</v>
      </c>
      <c r="E76">
        <f>BAWANA!AM76</f>
        <v>0</v>
      </c>
      <c r="F76">
        <f t="shared" si="11"/>
        <v>256</v>
      </c>
      <c r="G76">
        <f t="shared" si="12"/>
        <v>243.60000000000002</v>
      </c>
      <c r="H76" s="154"/>
      <c r="I76">
        <f>BRPL_EOD!AK76+BRPL_EOD!AL76</f>
        <v>95.56</v>
      </c>
      <c r="J76">
        <f>BYPL_EOD!AK76+BYPL_EOD!AL76</f>
        <v>47.89</v>
      </c>
      <c r="K76">
        <f>MES_EOD!AK76+MES_EOD!AL76</f>
        <v>5.59</v>
      </c>
      <c r="L76">
        <f>NDMC_EOD!AK76+NDMC_EOD!AL76</f>
        <v>27.82</v>
      </c>
      <c r="M76">
        <f>TPDDL_EOD!AK76+TPDDL_EOD!AL76</f>
        <v>66.760000000000005</v>
      </c>
      <c r="N76">
        <f t="shared" si="7"/>
        <v>243.62</v>
      </c>
      <c r="O76" s="154">
        <f t="shared" si="8"/>
        <v>-1.999999999998181E-2</v>
      </c>
      <c r="P76">
        <v>95.552154995484784</v>
      </c>
      <c r="Q76">
        <v>47.886068467285121</v>
      </c>
      <c r="R76">
        <v>5.5895410885805763</v>
      </c>
      <c r="S76">
        <v>27.817716115261476</v>
      </c>
      <c r="T76">
        <v>66.754519333388075</v>
      </c>
      <c r="U76" s="156">
        <f t="shared" si="9"/>
        <v>243.60000000000002</v>
      </c>
      <c r="V76" s="154">
        <f t="shared" si="10"/>
        <v>0</v>
      </c>
      <c r="Y76">
        <f>BAWANA!AW76+BAWANA!AX76</f>
        <v>30.7</v>
      </c>
      <c r="Z76">
        <f>BAWANA!BD76+BAWANA!BE76</f>
        <v>30.7</v>
      </c>
      <c r="AA76">
        <f>BAWANA!X76+BAWANA!Y76</f>
        <v>30.7</v>
      </c>
      <c r="AB76">
        <f>BAWANA!AE76+BAWANA!AF76</f>
        <v>30.7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244.39999999999998</v>
      </c>
      <c r="E77">
        <f>BAWANA!AM77</f>
        <v>0</v>
      </c>
      <c r="F77">
        <f t="shared" si="11"/>
        <v>256</v>
      </c>
      <c r="G77">
        <f t="shared" si="12"/>
        <v>244.39999999999998</v>
      </c>
      <c r="H77" s="154"/>
      <c r="I77">
        <f>BRPL_EOD!AK77+BRPL_EOD!AL77</f>
        <v>95.87</v>
      </c>
      <c r="J77">
        <f>BYPL_EOD!AK77+BYPL_EOD!AL77</f>
        <v>48.04</v>
      </c>
      <c r="K77">
        <f>MES_EOD!AK77+MES_EOD!AL77</f>
        <v>5.6</v>
      </c>
      <c r="L77">
        <f>NDMC_EOD!AK77+NDMC_EOD!AL77</f>
        <v>27.91</v>
      </c>
      <c r="M77">
        <f>TPDDL_EOD!AK77+TPDDL_EOD!AL77</f>
        <v>66.98</v>
      </c>
      <c r="N77">
        <f t="shared" si="7"/>
        <v>244.39999999999998</v>
      </c>
      <c r="O77" s="154">
        <f t="shared" si="8"/>
        <v>0</v>
      </c>
      <c r="P77">
        <v>95.87</v>
      </c>
      <c r="Q77">
        <v>48.04</v>
      </c>
      <c r="R77">
        <v>5.6</v>
      </c>
      <c r="S77">
        <v>27.91</v>
      </c>
      <c r="T77">
        <v>66.98</v>
      </c>
      <c r="U77" s="156">
        <f t="shared" si="9"/>
        <v>244.39999999999998</v>
      </c>
      <c r="V77" s="154">
        <f t="shared" si="10"/>
        <v>0</v>
      </c>
      <c r="Y77">
        <f>BAWANA!AW77+BAWANA!AX77</f>
        <v>30.8</v>
      </c>
      <c r="Z77">
        <f>BAWANA!BD77+BAWANA!BE77</f>
        <v>30.8</v>
      </c>
      <c r="AA77">
        <f>BAWANA!X77+BAWANA!Y77</f>
        <v>30.8</v>
      </c>
      <c r="AB77">
        <f>BAWANA!AE77+BAWANA!AF77</f>
        <v>30.8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244.39999999999998</v>
      </c>
      <c r="E78">
        <f>BAWANA!AM78</f>
        <v>0</v>
      </c>
      <c r="F78">
        <f t="shared" si="11"/>
        <v>256</v>
      </c>
      <c r="G78">
        <f t="shared" si="12"/>
        <v>244.39999999999998</v>
      </c>
      <c r="H78" s="154"/>
      <c r="I78">
        <f>BRPL_EOD!AK78+BRPL_EOD!AL78</f>
        <v>95.87</v>
      </c>
      <c r="J78">
        <f>BYPL_EOD!AK78+BYPL_EOD!AL78</f>
        <v>48.04</v>
      </c>
      <c r="K78">
        <f>MES_EOD!AK78+MES_EOD!AL78</f>
        <v>5.6</v>
      </c>
      <c r="L78">
        <f>NDMC_EOD!AK78+NDMC_EOD!AL78</f>
        <v>27.91</v>
      </c>
      <c r="M78">
        <f>TPDDL_EOD!AK78+TPDDL_EOD!AL78</f>
        <v>66.98</v>
      </c>
      <c r="N78">
        <f t="shared" si="7"/>
        <v>244.39999999999998</v>
      </c>
      <c r="O78" s="154">
        <f t="shared" si="8"/>
        <v>0</v>
      </c>
      <c r="P78">
        <v>95.87</v>
      </c>
      <c r="Q78">
        <v>48.04</v>
      </c>
      <c r="R78">
        <v>5.6</v>
      </c>
      <c r="S78">
        <v>27.91</v>
      </c>
      <c r="T78">
        <v>66.98</v>
      </c>
      <c r="U78" s="156">
        <f t="shared" si="9"/>
        <v>244.39999999999998</v>
      </c>
      <c r="V78" s="154">
        <f t="shared" si="10"/>
        <v>0</v>
      </c>
      <c r="Y78">
        <f>BAWANA!AW78+BAWANA!AX78</f>
        <v>30.8</v>
      </c>
      <c r="Z78">
        <f>BAWANA!BD78+BAWANA!BE78</f>
        <v>30.8</v>
      </c>
      <c r="AA78">
        <f>BAWANA!X78+BAWANA!Y78</f>
        <v>30.8</v>
      </c>
      <c r="AB78">
        <f>BAWANA!AE78+BAWANA!AF78</f>
        <v>30.8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244.39999999999998</v>
      </c>
      <c r="E79">
        <f>BAWANA!AM79</f>
        <v>0</v>
      </c>
      <c r="F79">
        <f t="shared" si="11"/>
        <v>256</v>
      </c>
      <c r="G79">
        <f t="shared" si="12"/>
        <v>244.39999999999998</v>
      </c>
      <c r="H79" s="154"/>
      <c r="I79">
        <f>BRPL_EOD!AK79+BRPL_EOD!AL79</f>
        <v>95.87</v>
      </c>
      <c r="J79">
        <f>BYPL_EOD!AK79+BYPL_EOD!AL79</f>
        <v>48.04</v>
      </c>
      <c r="K79">
        <f>MES_EOD!AK79+MES_EOD!AL79</f>
        <v>5.6</v>
      </c>
      <c r="L79">
        <f>NDMC_EOD!AK79+NDMC_EOD!AL79</f>
        <v>27.91</v>
      </c>
      <c r="M79">
        <f>TPDDL_EOD!AK79+TPDDL_EOD!AL79</f>
        <v>66.98</v>
      </c>
      <c r="N79">
        <f t="shared" si="7"/>
        <v>244.39999999999998</v>
      </c>
      <c r="O79" s="154">
        <f t="shared" si="8"/>
        <v>0</v>
      </c>
      <c r="P79">
        <v>95.87</v>
      </c>
      <c r="Q79">
        <v>48.04</v>
      </c>
      <c r="R79">
        <v>5.6</v>
      </c>
      <c r="S79">
        <v>27.91</v>
      </c>
      <c r="T79">
        <v>66.98</v>
      </c>
      <c r="U79" s="156">
        <f t="shared" si="9"/>
        <v>244.39999999999998</v>
      </c>
      <c r="V79" s="154">
        <f t="shared" si="10"/>
        <v>0</v>
      </c>
      <c r="Y79">
        <f>BAWANA!AW79+BAWANA!AX79</f>
        <v>30.8</v>
      </c>
      <c r="Z79">
        <f>BAWANA!BD79+BAWANA!BE79</f>
        <v>30.8</v>
      </c>
      <c r="AA79">
        <f>BAWANA!X79+BAWANA!Y79</f>
        <v>30.8</v>
      </c>
      <c r="AB79">
        <f>BAWANA!AE79+BAWANA!AF79</f>
        <v>30.8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244.39999999999998</v>
      </c>
      <c r="E80">
        <f>BAWANA!AM80</f>
        <v>0</v>
      </c>
      <c r="F80">
        <f t="shared" si="11"/>
        <v>256</v>
      </c>
      <c r="G80">
        <f t="shared" si="12"/>
        <v>244.39999999999998</v>
      </c>
      <c r="H80" s="154"/>
      <c r="I80">
        <f>BRPL_EOD!AK80+BRPL_EOD!AL80</f>
        <v>95.87</v>
      </c>
      <c r="J80">
        <f>BYPL_EOD!AK80+BYPL_EOD!AL80</f>
        <v>48.04</v>
      </c>
      <c r="K80">
        <f>MES_EOD!AK80+MES_EOD!AL80</f>
        <v>5.6</v>
      </c>
      <c r="L80">
        <f>NDMC_EOD!AK80+NDMC_EOD!AL80</f>
        <v>27.91</v>
      </c>
      <c r="M80">
        <f>TPDDL_EOD!AK80+TPDDL_EOD!AL80</f>
        <v>66.98</v>
      </c>
      <c r="N80">
        <f t="shared" si="7"/>
        <v>244.39999999999998</v>
      </c>
      <c r="O80" s="154">
        <f t="shared" si="8"/>
        <v>0</v>
      </c>
      <c r="P80">
        <v>95.87</v>
      </c>
      <c r="Q80">
        <v>48.04</v>
      </c>
      <c r="R80">
        <v>5.6</v>
      </c>
      <c r="S80">
        <v>27.91</v>
      </c>
      <c r="T80">
        <v>66.98</v>
      </c>
      <c r="U80" s="156">
        <f t="shared" si="9"/>
        <v>244.39999999999998</v>
      </c>
      <c r="V80" s="154">
        <f t="shared" si="10"/>
        <v>0</v>
      </c>
      <c r="Y80">
        <f>BAWANA!AW80+BAWANA!AX80</f>
        <v>30.8</v>
      </c>
      <c r="Z80">
        <f>BAWANA!BD80+BAWANA!BE80</f>
        <v>30.8</v>
      </c>
      <c r="AA80">
        <f>BAWANA!X80+BAWANA!Y80</f>
        <v>30.8</v>
      </c>
      <c r="AB80">
        <f>BAWANA!AE80+BAWANA!AF80</f>
        <v>30.8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246</v>
      </c>
      <c r="E81">
        <f>BAWANA!AM81</f>
        <v>0</v>
      </c>
      <c r="F81">
        <f t="shared" si="11"/>
        <v>256</v>
      </c>
      <c r="G81">
        <f t="shared" si="12"/>
        <v>246</v>
      </c>
      <c r="H81" s="154"/>
      <c r="I81">
        <f>BRPL_EOD!AK81+BRPL_EOD!AL81</f>
        <v>96.5</v>
      </c>
      <c r="J81">
        <f>BYPL_EOD!AK81+BYPL_EOD!AL81</f>
        <v>48.36</v>
      </c>
      <c r="K81">
        <f>MES_EOD!AK81+MES_EOD!AL81</f>
        <v>5.64</v>
      </c>
      <c r="L81">
        <f>NDMC_EOD!AK81+NDMC_EOD!AL81</f>
        <v>28.09</v>
      </c>
      <c r="M81">
        <f>TPDDL_EOD!AK81+TPDDL_EOD!AL81</f>
        <v>67.42</v>
      </c>
      <c r="N81">
        <f t="shared" si="7"/>
        <v>246.01</v>
      </c>
      <c r="O81" s="154">
        <f t="shared" si="8"/>
        <v>-9.9999999999909051E-3</v>
      </c>
      <c r="P81">
        <v>96.496077395227843</v>
      </c>
      <c r="Q81">
        <v>48.358034226250965</v>
      </c>
      <c r="R81">
        <v>5.639770741026787</v>
      </c>
      <c r="S81">
        <v>28.088858176496892</v>
      </c>
      <c r="T81">
        <v>67.417259460997528</v>
      </c>
      <c r="U81" s="156">
        <f t="shared" si="9"/>
        <v>246</v>
      </c>
      <c r="V81" s="154">
        <f t="shared" si="10"/>
        <v>0</v>
      </c>
      <c r="Y81">
        <f>BAWANA!AW81+BAWANA!AX81</f>
        <v>31</v>
      </c>
      <c r="Z81">
        <f>BAWANA!BD81+BAWANA!BE81</f>
        <v>31</v>
      </c>
      <c r="AA81">
        <f>BAWANA!X81+BAWANA!Y81</f>
        <v>31</v>
      </c>
      <c r="AB81">
        <f>BAWANA!AE81+BAWANA!AF81</f>
        <v>31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246</v>
      </c>
      <c r="E82">
        <f>BAWANA!AM82</f>
        <v>0</v>
      </c>
      <c r="F82">
        <f t="shared" si="11"/>
        <v>256</v>
      </c>
      <c r="G82">
        <f t="shared" si="12"/>
        <v>246</v>
      </c>
      <c r="H82" s="154"/>
      <c r="I82">
        <f>BRPL_EOD!AK82+BRPL_EOD!AL82</f>
        <v>96.5</v>
      </c>
      <c r="J82">
        <f>BYPL_EOD!AK82+BYPL_EOD!AL82</f>
        <v>48.36</v>
      </c>
      <c r="K82">
        <f>MES_EOD!AK82+MES_EOD!AL82</f>
        <v>5.64</v>
      </c>
      <c r="L82">
        <f>NDMC_EOD!AK82+NDMC_EOD!AL82</f>
        <v>28.09</v>
      </c>
      <c r="M82">
        <f>TPDDL_EOD!AK82+TPDDL_EOD!AL82</f>
        <v>67.42</v>
      </c>
      <c r="N82">
        <f t="shared" si="7"/>
        <v>246.01</v>
      </c>
      <c r="O82" s="154">
        <f t="shared" si="8"/>
        <v>-9.9999999999909051E-3</v>
      </c>
      <c r="P82">
        <v>96.496077395227843</v>
      </c>
      <c r="Q82">
        <v>48.358034226250965</v>
      </c>
      <c r="R82">
        <v>5.639770741026787</v>
      </c>
      <c r="S82">
        <v>28.088858176496892</v>
      </c>
      <c r="T82">
        <v>67.417259460997528</v>
      </c>
      <c r="U82" s="156">
        <f t="shared" si="9"/>
        <v>246</v>
      </c>
      <c r="V82" s="154">
        <f t="shared" si="10"/>
        <v>0</v>
      </c>
      <c r="Y82">
        <f>BAWANA!AW82+BAWANA!AX82</f>
        <v>31</v>
      </c>
      <c r="Z82">
        <f>BAWANA!BD82+BAWANA!BE82</f>
        <v>31</v>
      </c>
      <c r="AA82">
        <f>BAWANA!X82+BAWANA!Y82</f>
        <v>31</v>
      </c>
      <c r="AB82">
        <f>BAWANA!AE82+BAWANA!AF82</f>
        <v>31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246</v>
      </c>
      <c r="E83">
        <f>BAWANA!AM83</f>
        <v>0</v>
      </c>
      <c r="F83">
        <f t="shared" si="11"/>
        <v>256</v>
      </c>
      <c r="G83">
        <f t="shared" si="12"/>
        <v>246</v>
      </c>
      <c r="H83" s="154"/>
      <c r="I83">
        <f>BRPL_EOD!AK83+BRPL_EOD!AL83</f>
        <v>96.5</v>
      </c>
      <c r="J83">
        <f>BYPL_EOD!AK83+BYPL_EOD!AL83</f>
        <v>48.36</v>
      </c>
      <c r="K83">
        <f>MES_EOD!AK83+MES_EOD!AL83</f>
        <v>5.64</v>
      </c>
      <c r="L83">
        <f>NDMC_EOD!AK83+NDMC_EOD!AL83</f>
        <v>28.09</v>
      </c>
      <c r="M83">
        <f>TPDDL_EOD!AK83+TPDDL_EOD!AL83</f>
        <v>67.42</v>
      </c>
      <c r="N83">
        <f t="shared" si="7"/>
        <v>246.01</v>
      </c>
      <c r="O83" s="154">
        <f t="shared" si="8"/>
        <v>-9.9999999999909051E-3</v>
      </c>
      <c r="P83">
        <v>96.496077395227843</v>
      </c>
      <c r="Q83">
        <v>48.358034226250965</v>
      </c>
      <c r="R83">
        <v>5.639770741026787</v>
      </c>
      <c r="S83">
        <v>28.088858176496892</v>
      </c>
      <c r="T83">
        <v>67.417259460997528</v>
      </c>
      <c r="U83" s="156">
        <f t="shared" si="9"/>
        <v>246</v>
      </c>
      <c r="V83" s="154">
        <f t="shared" si="10"/>
        <v>0</v>
      </c>
      <c r="Y83">
        <f>BAWANA!AW83+BAWANA!AX83</f>
        <v>31</v>
      </c>
      <c r="Z83">
        <f>BAWANA!BD83+BAWANA!BE83</f>
        <v>31</v>
      </c>
      <c r="AA83">
        <f>BAWANA!X83+BAWANA!Y83</f>
        <v>31</v>
      </c>
      <c r="AB83">
        <f>BAWANA!AE83+BAWANA!AF83</f>
        <v>31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246</v>
      </c>
      <c r="E84">
        <f>BAWANA!AM84</f>
        <v>0</v>
      </c>
      <c r="F84">
        <f t="shared" si="11"/>
        <v>256</v>
      </c>
      <c r="G84">
        <f t="shared" si="12"/>
        <v>246</v>
      </c>
      <c r="H84" s="154"/>
      <c r="I84">
        <f>BRPL_EOD!AK84+BRPL_EOD!AL84</f>
        <v>96.5</v>
      </c>
      <c r="J84">
        <f>BYPL_EOD!AK84+BYPL_EOD!AL84</f>
        <v>48.36</v>
      </c>
      <c r="K84">
        <f>MES_EOD!AK84+MES_EOD!AL84</f>
        <v>5.64</v>
      </c>
      <c r="L84">
        <f>NDMC_EOD!AK84+NDMC_EOD!AL84</f>
        <v>28.09</v>
      </c>
      <c r="M84">
        <f>TPDDL_EOD!AK84+TPDDL_EOD!AL84</f>
        <v>67.42</v>
      </c>
      <c r="N84">
        <f t="shared" si="7"/>
        <v>246.01</v>
      </c>
      <c r="O84" s="154">
        <f t="shared" si="8"/>
        <v>-9.9999999999909051E-3</v>
      </c>
      <c r="P84">
        <v>96.496077395227843</v>
      </c>
      <c r="Q84">
        <v>48.358034226250965</v>
      </c>
      <c r="R84">
        <v>5.639770741026787</v>
      </c>
      <c r="S84">
        <v>28.088858176496892</v>
      </c>
      <c r="T84">
        <v>67.417259460997528</v>
      </c>
      <c r="U84" s="156">
        <f t="shared" si="9"/>
        <v>246</v>
      </c>
      <c r="V84" s="154">
        <f t="shared" si="10"/>
        <v>0</v>
      </c>
      <c r="Y84">
        <f>BAWANA!AW84+BAWANA!AX84</f>
        <v>31</v>
      </c>
      <c r="Z84">
        <f>BAWANA!BD84+BAWANA!BE84</f>
        <v>31</v>
      </c>
      <c r="AA84">
        <f>BAWANA!X84+BAWANA!Y84</f>
        <v>31</v>
      </c>
      <c r="AB84">
        <f>BAWANA!AE84+BAWANA!AF84</f>
        <v>31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246</v>
      </c>
      <c r="E85">
        <f>BAWANA!AM85</f>
        <v>0</v>
      </c>
      <c r="F85">
        <f t="shared" si="11"/>
        <v>256</v>
      </c>
      <c r="G85">
        <f t="shared" si="12"/>
        <v>246</v>
      </c>
      <c r="H85" s="154"/>
      <c r="I85">
        <f>BRPL_EOD!AK85+BRPL_EOD!AL85</f>
        <v>96.5</v>
      </c>
      <c r="J85">
        <f>BYPL_EOD!AK85+BYPL_EOD!AL85</f>
        <v>48.36</v>
      </c>
      <c r="K85">
        <f>MES_EOD!AK85+MES_EOD!AL85</f>
        <v>5.64</v>
      </c>
      <c r="L85">
        <f>NDMC_EOD!AK85+NDMC_EOD!AL85</f>
        <v>28.09</v>
      </c>
      <c r="M85">
        <f>TPDDL_EOD!AK85+TPDDL_EOD!AL85</f>
        <v>67.42</v>
      </c>
      <c r="N85">
        <f t="shared" si="7"/>
        <v>246.01</v>
      </c>
      <c r="O85" s="154">
        <f t="shared" si="8"/>
        <v>-9.9999999999909051E-3</v>
      </c>
      <c r="P85">
        <v>96.496077395227843</v>
      </c>
      <c r="Q85">
        <v>48.358034226250965</v>
      </c>
      <c r="R85">
        <v>5.639770741026787</v>
      </c>
      <c r="S85">
        <v>28.088858176496892</v>
      </c>
      <c r="T85">
        <v>67.417259460997528</v>
      </c>
      <c r="U85" s="156">
        <f t="shared" si="9"/>
        <v>246</v>
      </c>
      <c r="V85" s="154">
        <f t="shared" si="10"/>
        <v>0</v>
      </c>
      <c r="Y85">
        <f>BAWANA!AW85+BAWANA!AX85</f>
        <v>31</v>
      </c>
      <c r="Z85">
        <f>BAWANA!BD85+BAWANA!BE85</f>
        <v>31</v>
      </c>
      <c r="AA85">
        <f>BAWANA!X85+BAWANA!Y85</f>
        <v>31</v>
      </c>
      <c r="AB85">
        <f>BAWANA!AE85+BAWANA!AF85</f>
        <v>31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246</v>
      </c>
      <c r="E86">
        <f>BAWANA!AM86</f>
        <v>0</v>
      </c>
      <c r="F86">
        <f t="shared" si="11"/>
        <v>256</v>
      </c>
      <c r="G86">
        <f t="shared" si="12"/>
        <v>246</v>
      </c>
      <c r="H86" s="154"/>
      <c r="I86">
        <f>BRPL_EOD!AK86+BRPL_EOD!AL86</f>
        <v>96.5</v>
      </c>
      <c r="J86">
        <f>BYPL_EOD!AK86+BYPL_EOD!AL86</f>
        <v>48.36</v>
      </c>
      <c r="K86">
        <f>MES_EOD!AK86+MES_EOD!AL86</f>
        <v>5.64</v>
      </c>
      <c r="L86">
        <f>NDMC_EOD!AK86+NDMC_EOD!AL86</f>
        <v>28.09</v>
      </c>
      <c r="M86">
        <f>TPDDL_EOD!AK86+TPDDL_EOD!AL86</f>
        <v>67.42</v>
      </c>
      <c r="N86">
        <f t="shared" si="7"/>
        <v>246.01</v>
      </c>
      <c r="O86" s="154">
        <f t="shared" si="8"/>
        <v>-9.9999999999909051E-3</v>
      </c>
      <c r="P86">
        <v>96.496077395227843</v>
      </c>
      <c r="Q86">
        <v>48.358034226250965</v>
      </c>
      <c r="R86">
        <v>5.639770741026787</v>
      </c>
      <c r="S86">
        <v>28.088858176496892</v>
      </c>
      <c r="T86">
        <v>67.417259460997528</v>
      </c>
      <c r="U86" s="156">
        <f t="shared" si="9"/>
        <v>246</v>
      </c>
      <c r="V86" s="154">
        <f t="shared" si="10"/>
        <v>0</v>
      </c>
      <c r="Y86">
        <f>BAWANA!AW86+BAWANA!AX86</f>
        <v>31</v>
      </c>
      <c r="Z86">
        <f>BAWANA!BD86+BAWANA!BE86</f>
        <v>31</v>
      </c>
      <c r="AA86">
        <f>BAWANA!X86+BAWANA!Y86</f>
        <v>31</v>
      </c>
      <c r="AB86">
        <f>BAWANA!AE86+BAWANA!AF86</f>
        <v>31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247.60000000000002</v>
      </c>
      <c r="E87">
        <f>BAWANA!AM87</f>
        <v>0</v>
      </c>
      <c r="F87">
        <f t="shared" si="11"/>
        <v>256</v>
      </c>
      <c r="G87">
        <f t="shared" si="12"/>
        <v>247.60000000000002</v>
      </c>
      <c r="H87" s="154"/>
      <c r="I87">
        <f>BRPL_EOD!AK87+BRPL_EOD!AL87</f>
        <v>97.12</v>
      </c>
      <c r="J87">
        <f>BYPL_EOD!AK87+BYPL_EOD!AL87</f>
        <v>48.67</v>
      </c>
      <c r="K87">
        <f>MES_EOD!AK87+MES_EOD!AL87</f>
        <v>5.68</v>
      </c>
      <c r="L87">
        <f>NDMC_EOD!AK87+NDMC_EOD!AL87</f>
        <v>28.27</v>
      </c>
      <c r="M87">
        <f>TPDDL_EOD!AK87+TPDDL_EOD!AL87</f>
        <v>67.86</v>
      </c>
      <c r="N87">
        <f t="shared" si="7"/>
        <v>247.60000000000002</v>
      </c>
      <c r="O87" s="154">
        <f t="shared" si="8"/>
        <v>0</v>
      </c>
      <c r="P87">
        <v>97.12</v>
      </c>
      <c r="Q87">
        <v>48.67</v>
      </c>
      <c r="R87">
        <v>5.68</v>
      </c>
      <c r="S87">
        <v>28.27</v>
      </c>
      <c r="T87">
        <v>67.86</v>
      </c>
      <c r="U87" s="156">
        <f t="shared" si="9"/>
        <v>247.60000000000002</v>
      </c>
      <c r="V87" s="154">
        <f t="shared" si="10"/>
        <v>0</v>
      </c>
      <c r="Y87">
        <f>BAWANA!AW87+BAWANA!AX87</f>
        <v>31.2</v>
      </c>
      <c r="Z87">
        <f>BAWANA!BD87+BAWANA!BE87</f>
        <v>31.2</v>
      </c>
      <c r="AA87">
        <f>BAWANA!X87+BAWANA!Y87</f>
        <v>31.2</v>
      </c>
      <c r="AB87">
        <f>BAWANA!AE87+BAWANA!AF87</f>
        <v>31.2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247.60000000000002</v>
      </c>
      <c r="E88">
        <f>BAWANA!AM88</f>
        <v>0</v>
      </c>
      <c r="F88">
        <f t="shared" si="11"/>
        <v>256</v>
      </c>
      <c r="G88">
        <f t="shared" si="12"/>
        <v>247.60000000000002</v>
      </c>
      <c r="H88" s="154"/>
      <c r="I88">
        <f>BRPL_EOD!AK88+BRPL_EOD!AL88</f>
        <v>97.12</v>
      </c>
      <c r="J88">
        <f>BYPL_EOD!AK88+BYPL_EOD!AL88</f>
        <v>48.67</v>
      </c>
      <c r="K88">
        <f>MES_EOD!AK88+MES_EOD!AL88</f>
        <v>5.68</v>
      </c>
      <c r="L88">
        <f>NDMC_EOD!AK88+NDMC_EOD!AL88</f>
        <v>28.27</v>
      </c>
      <c r="M88">
        <f>TPDDL_EOD!AK88+TPDDL_EOD!AL88</f>
        <v>67.86</v>
      </c>
      <c r="N88">
        <f t="shared" si="7"/>
        <v>247.60000000000002</v>
      </c>
      <c r="O88" s="154">
        <f t="shared" si="8"/>
        <v>0</v>
      </c>
      <c r="P88">
        <v>97.12</v>
      </c>
      <c r="Q88">
        <v>48.67</v>
      </c>
      <c r="R88">
        <v>5.68</v>
      </c>
      <c r="S88">
        <v>28.27</v>
      </c>
      <c r="T88">
        <v>67.86</v>
      </c>
      <c r="U88" s="156">
        <f t="shared" si="9"/>
        <v>247.60000000000002</v>
      </c>
      <c r="V88" s="154">
        <f t="shared" si="10"/>
        <v>0</v>
      </c>
      <c r="Y88">
        <f>BAWANA!AW88+BAWANA!AX88</f>
        <v>31.2</v>
      </c>
      <c r="Z88">
        <f>BAWANA!BD88+BAWANA!BE88</f>
        <v>31.2</v>
      </c>
      <c r="AA88">
        <f>BAWANA!X88+BAWANA!Y88</f>
        <v>31.2</v>
      </c>
      <c r="AB88">
        <f>BAWANA!AE88+BAWANA!AF88</f>
        <v>31.2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247.60000000000002</v>
      </c>
      <c r="E89">
        <f>BAWANA!AM89</f>
        <v>0</v>
      </c>
      <c r="F89">
        <f t="shared" si="11"/>
        <v>256</v>
      </c>
      <c r="G89">
        <f t="shared" si="12"/>
        <v>247.60000000000002</v>
      </c>
      <c r="H89" s="154"/>
      <c r="I89">
        <f>BRPL_EOD!AK89+BRPL_EOD!AL89</f>
        <v>97.12</v>
      </c>
      <c r="J89">
        <f>BYPL_EOD!AK89+BYPL_EOD!AL89</f>
        <v>48.67</v>
      </c>
      <c r="K89">
        <f>MES_EOD!AK89+MES_EOD!AL89</f>
        <v>5.68</v>
      </c>
      <c r="L89">
        <f>NDMC_EOD!AK89+NDMC_EOD!AL89</f>
        <v>28.27</v>
      </c>
      <c r="M89">
        <f>TPDDL_EOD!AK89+TPDDL_EOD!AL89</f>
        <v>67.86</v>
      </c>
      <c r="N89">
        <f t="shared" si="7"/>
        <v>247.60000000000002</v>
      </c>
      <c r="O89" s="154">
        <f t="shared" si="8"/>
        <v>0</v>
      </c>
      <c r="P89">
        <v>97.12</v>
      </c>
      <c r="Q89">
        <v>48.67</v>
      </c>
      <c r="R89">
        <v>5.68</v>
      </c>
      <c r="S89">
        <v>28.27</v>
      </c>
      <c r="T89">
        <v>67.86</v>
      </c>
      <c r="U89" s="156">
        <f t="shared" si="9"/>
        <v>247.60000000000002</v>
      </c>
      <c r="V89" s="154">
        <f t="shared" si="10"/>
        <v>0</v>
      </c>
      <c r="Y89">
        <f>BAWANA!AW89+BAWANA!AX89</f>
        <v>31.2</v>
      </c>
      <c r="Z89">
        <f>BAWANA!BD89+BAWANA!BE89</f>
        <v>31.2</v>
      </c>
      <c r="AA89">
        <f>BAWANA!X89+BAWANA!Y89</f>
        <v>31.2</v>
      </c>
      <c r="AB89">
        <f>BAWANA!AE89+BAWANA!AF89</f>
        <v>31.2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247.60000000000002</v>
      </c>
      <c r="E90">
        <f>BAWANA!AM90</f>
        <v>0</v>
      </c>
      <c r="F90">
        <f t="shared" si="11"/>
        <v>256</v>
      </c>
      <c r="G90">
        <f t="shared" si="12"/>
        <v>247.60000000000002</v>
      </c>
      <c r="H90" s="154"/>
      <c r="I90">
        <f>BRPL_EOD!AK90+BRPL_EOD!AL90</f>
        <v>97.12</v>
      </c>
      <c r="J90">
        <f>BYPL_EOD!AK90+BYPL_EOD!AL90</f>
        <v>48.67</v>
      </c>
      <c r="K90">
        <f>MES_EOD!AK90+MES_EOD!AL90</f>
        <v>5.68</v>
      </c>
      <c r="L90">
        <f>NDMC_EOD!AK90+NDMC_EOD!AL90</f>
        <v>28.27</v>
      </c>
      <c r="M90">
        <f>TPDDL_EOD!AK90+TPDDL_EOD!AL90</f>
        <v>67.86</v>
      </c>
      <c r="N90">
        <f t="shared" si="7"/>
        <v>247.60000000000002</v>
      </c>
      <c r="O90" s="154">
        <f t="shared" si="8"/>
        <v>0</v>
      </c>
      <c r="P90">
        <v>97.12</v>
      </c>
      <c r="Q90">
        <v>48.67</v>
      </c>
      <c r="R90">
        <v>5.68</v>
      </c>
      <c r="S90">
        <v>28.27</v>
      </c>
      <c r="T90">
        <v>67.86</v>
      </c>
      <c r="U90" s="156">
        <f t="shared" si="9"/>
        <v>247.60000000000002</v>
      </c>
      <c r="V90" s="154">
        <f t="shared" si="10"/>
        <v>0</v>
      </c>
      <c r="Y90">
        <f>BAWANA!AW90+BAWANA!AX90</f>
        <v>31.2</v>
      </c>
      <c r="Z90">
        <f>BAWANA!BD90+BAWANA!BE90</f>
        <v>31.2</v>
      </c>
      <c r="AA90">
        <f>BAWANA!X90+BAWANA!Y90</f>
        <v>31.2</v>
      </c>
      <c r="AB90">
        <f>BAWANA!AE90+BAWANA!AF90</f>
        <v>31.2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249.20000000000002</v>
      </c>
      <c r="E91">
        <f>BAWANA!AM91</f>
        <v>0</v>
      </c>
      <c r="F91">
        <f t="shared" si="11"/>
        <v>256</v>
      </c>
      <c r="G91">
        <f t="shared" si="12"/>
        <v>249.20000000000002</v>
      </c>
      <c r="H91" s="154"/>
      <c r="I91">
        <f>BRPL_EOD!AK91+BRPL_EOD!AL91</f>
        <v>97.75</v>
      </c>
      <c r="J91">
        <f>BYPL_EOD!AK91+BYPL_EOD!AL91</f>
        <v>48.98</v>
      </c>
      <c r="K91">
        <f>MES_EOD!AK91+MES_EOD!AL91</f>
        <v>5.71</v>
      </c>
      <c r="L91">
        <f>NDMC_EOD!AK91+NDMC_EOD!AL91</f>
        <v>28.46</v>
      </c>
      <c r="M91">
        <f>TPDDL_EOD!AK91+TPDDL_EOD!AL91</f>
        <v>68.3</v>
      </c>
      <c r="N91">
        <f t="shared" si="7"/>
        <v>249.2</v>
      </c>
      <c r="O91" s="154">
        <f t="shared" si="8"/>
        <v>0</v>
      </c>
      <c r="P91">
        <v>97.750000000000014</v>
      </c>
      <c r="Q91">
        <v>48.980000000000004</v>
      </c>
      <c r="R91">
        <v>5.7100000000000009</v>
      </c>
      <c r="S91">
        <v>28.460000000000004</v>
      </c>
      <c r="T91">
        <v>68.300000000000011</v>
      </c>
      <c r="U91" s="156">
        <f t="shared" si="9"/>
        <v>249.20000000000005</v>
      </c>
      <c r="V91" s="154">
        <f t="shared" si="10"/>
        <v>0</v>
      </c>
      <c r="Y91">
        <f>BAWANA!AW91+BAWANA!AX91</f>
        <v>31.4</v>
      </c>
      <c r="Z91">
        <f>BAWANA!BD91+BAWANA!BE91</f>
        <v>31.4</v>
      </c>
      <c r="AA91">
        <f>BAWANA!X91+BAWANA!Y91</f>
        <v>31.4</v>
      </c>
      <c r="AB91">
        <f>BAWANA!AE91+BAWANA!AF91</f>
        <v>31.4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249.20000000000002</v>
      </c>
      <c r="E92">
        <f>BAWANA!AM92</f>
        <v>0</v>
      </c>
      <c r="F92">
        <f t="shared" si="11"/>
        <v>256</v>
      </c>
      <c r="G92">
        <f t="shared" si="12"/>
        <v>249.20000000000002</v>
      </c>
      <c r="H92" s="154"/>
      <c r="I92">
        <f>BRPL_EOD!AK92+BRPL_EOD!AL92</f>
        <v>97.75</v>
      </c>
      <c r="J92">
        <f>BYPL_EOD!AK92+BYPL_EOD!AL92</f>
        <v>48.98</v>
      </c>
      <c r="K92">
        <f>MES_EOD!AK92+MES_EOD!AL92</f>
        <v>5.71</v>
      </c>
      <c r="L92">
        <f>NDMC_EOD!AK92+NDMC_EOD!AL92</f>
        <v>28.46</v>
      </c>
      <c r="M92">
        <f>TPDDL_EOD!AK92+TPDDL_EOD!AL92</f>
        <v>68.3</v>
      </c>
      <c r="N92">
        <f t="shared" si="7"/>
        <v>249.2</v>
      </c>
      <c r="O92" s="154">
        <f t="shared" si="8"/>
        <v>0</v>
      </c>
      <c r="P92">
        <v>97.750000000000014</v>
      </c>
      <c r="Q92">
        <v>48.980000000000004</v>
      </c>
      <c r="R92">
        <v>5.7100000000000009</v>
      </c>
      <c r="S92">
        <v>28.460000000000004</v>
      </c>
      <c r="T92">
        <v>68.300000000000011</v>
      </c>
      <c r="U92" s="156">
        <f t="shared" si="9"/>
        <v>249.20000000000005</v>
      </c>
      <c r="V92" s="154">
        <f t="shared" si="10"/>
        <v>0</v>
      </c>
      <c r="Y92">
        <f>BAWANA!AW92+BAWANA!AX92</f>
        <v>31.4</v>
      </c>
      <c r="Z92">
        <f>BAWANA!BD92+BAWANA!BE92</f>
        <v>31.4</v>
      </c>
      <c r="AA92">
        <f>BAWANA!X92+BAWANA!Y92</f>
        <v>31.4</v>
      </c>
      <c r="AB92">
        <f>BAWANA!AE92+BAWANA!AF92</f>
        <v>31.4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249.20000000000002</v>
      </c>
      <c r="E93">
        <f>BAWANA!AM93</f>
        <v>0</v>
      </c>
      <c r="F93">
        <f t="shared" si="11"/>
        <v>256</v>
      </c>
      <c r="G93">
        <f t="shared" si="12"/>
        <v>249.20000000000002</v>
      </c>
      <c r="H93" s="154"/>
      <c r="I93">
        <f>BRPL_EOD!AK93+BRPL_EOD!AL93</f>
        <v>97.75</v>
      </c>
      <c r="J93">
        <f>BYPL_EOD!AK93+BYPL_EOD!AL93</f>
        <v>48.98</v>
      </c>
      <c r="K93">
        <f>MES_EOD!AK93+MES_EOD!AL93</f>
        <v>5.71</v>
      </c>
      <c r="L93">
        <f>NDMC_EOD!AK93+NDMC_EOD!AL93</f>
        <v>28.46</v>
      </c>
      <c r="M93">
        <f>TPDDL_EOD!AK93+TPDDL_EOD!AL93</f>
        <v>68.3</v>
      </c>
      <c r="N93">
        <f t="shared" si="7"/>
        <v>249.2</v>
      </c>
      <c r="O93" s="154">
        <f t="shared" si="8"/>
        <v>0</v>
      </c>
      <c r="P93">
        <v>97.750000000000014</v>
      </c>
      <c r="Q93">
        <v>48.980000000000004</v>
      </c>
      <c r="R93">
        <v>5.7100000000000009</v>
      </c>
      <c r="S93">
        <v>28.460000000000004</v>
      </c>
      <c r="T93">
        <v>68.300000000000011</v>
      </c>
      <c r="U93" s="156">
        <f t="shared" si="9"/>
        <v>249.20000000000005</v>
      </c>
      <c r="V93" s="154">
        <f t="shared" si="10"/>
        <v>0</v>
      </c>
      <c r="Y93">
        <f>BAWANA!AW93+BAWANA!AX93</f>
        <v>31.4</v>
      </c>
      <c r="Z93">
        <f>BAWANA!BD93+BAWANA!BE93</f>
        <v>31.4</v>
      </c>
      <c r="AA93">
        <f>BAWANA!X93+BAWANA!Y93</f>
        <v>31.4</v>
      </c>
      <c r="AB93">
        <f>BAWANA!AE93+BAWANA!AF93</f>
        <v>31.4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249.20000000000002</v>
      </c>
      <c r="E94">
        <f>BAWANA!AM94</f>
        <v>0</v>
      </c>
      <c r="F94">
        <f t="shared" si="11"/>
        <v>256</v>
      </c>
      <c r="G94">
        <f t="shared" si="12"/>
        <v>249.20000000000002</v>
      </c>
      <c r="H94" s="154"/>
      <c r="I94">
        <f>BRPL_EOD!AK94+BRPL_EOD!AL94</f>
        <v>97.75</v>
      </c>
      <c r="J94">
        <f>BYPL_EOD!AK94+BYPL_EOD!AL94</f>
        <v>48.98</v>
      </c>
      <c r="K94">
        <f>MES_EOD!AK94+MES_EOD!AL94</f>
        <v>5.71</v>
      </c>
      <c r="L94">
        <f>NDMC_EOD!AK94+NDMC_EOD!AL94</f>
        <v>28.46</v>
      </c>
      <c r="M94">
        <f>TPDDL_EOD!AK94+TPDDL_EOD!AL94</f>
        <v>68.3</v>
      </c>
      <c r="N94">
        <f t="shared" si="7"/>
        <v>249.2</v>
      </c>
      <c r="O94" s="154">
        <f t="shared" si="8"/>
        <v>0</v>
      </c>
      <c r="P94">
        <v>97.750000000000014</v>
      </c>
      <c r="Q94">
        <v>48.980000000000004</v>
      </c>
      <c r="R94">
        <v>5.7100000000000009</v>
      </c>
      <c r="S94">
        <v>28.460000000000004</v>
      </c>
      <c r="T94">
        <v>68.300000000000011</v>
      </c>
      <c r="U94" s="156">
        <f t="shared" si="9"/>
        <v>249.20000000000005</v>
      </c>
      <c r="V94" s="154">
        <f t="shared" si="10"/>
        <v>0</v>
      </c>
      <c r="Y94">
        <f>BAWANA!AW94+BAWANA!AX94</f>
        <v>31.4</v>
      </c>
      <c r="Z94">
        <f>BAWANA!BD94+BAWANA!BE94</f>
        <v>31.4</v>
      </c>
      <c r="AA94">
        <f>BAWANA!X94+BAWANA!Y94</f>
        <v>31.4</v>
      </c>
      <c r="AB94">
        <f>BAWANA!AE94+BAWANA!AF94</f>
        <v>31.4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250</v>
      </c>
      <c r="E95">
        <f>BAWANA!AM95</f>
        <v>0</v>
      </c>
      <c r="F95">
        <f t="shared" si="11"/>
        <v>256</v>
      </c>
      <c r="G95">
        <f t="shared" si="12"/>
        <v>250</v>
      </c>
      <c r="H95" s="154"/>
      <c r="I95">
        <f>BRPL_EOD!AK95+BRPL_EOD!AL95</f>
        <v>98.06</v>
      </c>
      <c r="J95">
        <f>BYPL_EOD!AK95+BYPL_EOD!AL95</f>
        <v>49.14</v>
      </c>
      <c r="K95">
        <f>MES_EOD!AK95+MES_EOD!AL95</f>
        <v>5.73</v>
      </c>
      <c r="L95">
        <f>NDMC_EOD!AK95+NDMC_EOD!AL95</f>
        <v>28.55</v>
      </c>
      <c r="M95">
        <f>TPDDL_EOD!AK95+TPDDL_EOD!AL95</f>
        <v>68.510000000000005</v>
      </c>
      <c r="N95">
        <f t="shared" si="7"/>
        <v>249.99</v>
      </c>
      <c r="O95" s="154">
        <f t="shared" si="8"/>
        <v>9.9999999999909051E-3</v>
      </c>
      <c r="P95">
        <v>98.06392255690227</v>
      </c>
      <c r="Q95">
        <v>49.141965678627145</v>
      </c>
      <c r="R95">
        <v>5.7302292091683666</v>
      </c>
      <c r="S95">
        <v>28.551142045681829</v>
      </c>
      <c r="T95">
        <v>68.512740509620386</v>
      </c>
      <c r="U95" s="156">
        <f t="shared" si="9"/>
        <v>249.99999999999997</v>
      </c>
      <c r="V95" s="154">
        <f t="shared" si="10"/>
        <v>0</v>
      </c>
      <c r="Y95">
        <f>BAWANA!AW95+BAWANA!AX95</f>
        <v>31.5</v>
      </c>
      <c r="Z95">
        <f>BAWANA!BD95+BAWANA!BE95</f>
        <v>31.5</v>
      </c>
      <c r="AA95">
        <f>BAWANA!X95+BAWANA!Y95</f>
        <v>31.5</v>
      </c>
      <c r="AB95">
        <f>BAWANA!AE95+BAWANA!AF95</f>
        <v>31.5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250</v>
      </c>
      <c r="E96">
        <f>BAWANA!AM96</f>
        <v>0</v>
      </c>
      <c r="F96">
        <f t="shared" si="11"/>
        <v>256</v>
      </c>
      <c r="G96">
        <f t="shared" si="12"/>
        <v>250</v>
      </c>
      <c r="H96" s="154"/>
      <c r="I96">
        <f>BRPL_EOD!AK96+BRPL_EOD!AL96</f>
        <v>98.06</v>
      </c>
      <c r="J96">
        <f>BYPL_EOD!AK96+BYPL_EOD!AL96</f>
        <v>49.14</v>
      </c>
      <c r="K96">
        <f>MES_EOD!AK96+MES_EOD!AL96</f>
        <v>5.73</v>
      </c>
      <c r="L96">
        <f>NDMC_EOD!AK96+NDMC_EOD!AL96</f>
        <v>28.55</v>
      </c>
      <c r="M96">
        <f>TPDDL_EOD!AK96+TPDDL_EOD!AL96</f>
        <v>68.510000000000005</v>
      </c>
      <c r="N96">
        <f t="shared" si="7"/>
        <v>249.99</v>
      </c>
      <c r="O96" s="154">
        <f t="shared" si="8"/>
        <v>9.9999999999909051E-3</v>
      </c>
      <c r="P96">
        <v>98.06392255690227</v>
      </c>
      <c r="Q96">
        <v>49.141965678627145</v>
      </c>
      <c r="R96">
        <v>5.7302292091683666</v>
      </c>
      <c r="S96">
        <v>28.551142045681829</v>
      </c>
      <c r="T96">
        <v>68.512740509620386</v>
      </c>
      <c r="U96" s="156">
        <f t="shared" si="9"/>
        <v>249.99999999999997</v>
      </c>
      <c r="V96" s="154">
        <f t="shared" si="10"/>
        <v>0</v>
      </c>
      <c r="Y96">
        <f>BAWANA!AW96+BAWANA!AX96</f>
        <v>31.5</v>
      </c>
      <c r="Z96">
        <f>BAWANA!BD96+BAWANA!BE96</f>
        <v>31.5</v>
      </c>
      <c r="AA96">
        <f>BAWANA!X96+BAWANA!Y96</f>
        <v>31.5</v>
      </c>
      <c r="AB96">
        <f>BAWANA!AE96+BAWANA!AF96</f>
        <v>31.5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250</v>
      </c>
      <c r="E97">
        <f>BAWANA!AM97</f>
        <v>0</v>
      </c>
      <c r="F97">
        <f t="shared" si="11"/>
        <v>256</v>
      </c>
      <c r="G97">
        <f t="shared" si="12"/>
        <v>250</v>
      </c>
      <c r="H97" s="154"/>
      <c r="I97">
        <f>BRPL_EOD!AK97+BRPL_EOD!AL97</f>
        <v>98.06</v>
      </c>
      <c r="J97">
        <f>BYPL_EOD!AK97+BYPL_EOD!AL97</f>
        <v>49.14</v>
      </c>
      <c r="K97">
        <f>MES_EOD!AK97+MES_EOD!AL97</f>
        <v>5.73</v>
      </c>
      <c r="L97">
        <f>NDMC_EOD!AK97+NDMC_EOD!AL97</f>
        <v>28.55</v>
      </c>
      <c r="M97">
        <f>TPDDL_EOD!AK97+TPDDL_EOD!AL97</f>
        <v>68.510000000000005</v>
      </c>
      <c r="N97">
        <f t="shared" si="7"/>
        <v>249.99</v>
      </c>
      <c r="O97" s="154">
        <f t="shared" si="8"/>
        <v>9.9999999999909051E-3</v>
      </c>
      <c r="P97">
        <v>98.06392255690227</v>
      </c>
      <c r="Q97">
        <v>49.141965678627145</v>
      </c>
      <c r="R97">
        <v>5.7302292091683666</v>
      </c>
      <c r="S97">
        <v>28.551142045681829</v>
      </c>
      <c r="T97">
        <v>68.512740509620386</v>
      </c>
      <c r="U97" s="156">
        <f t="shared" si="9"/>
        <v>249.99999999999997</v>
      </c>
      <c r="V97" s="154">
        <f t="shared" si="10"/>
        <v>0</v>
      </c>
      <c r="Y97">
        <f>BAWANA!AW97+BAWANA!AX97</f>
        <v>31.5</v>
      </c>
      <c r="Z97">
        <f>BAWANA!BD97+BAWANA!BE97</f>
        <v>31.5</v>
      </c>
      <c r="AA97">
        <f>BAWANA!X97+BAWANA!Y97</f>
        <v>31.5</v>
      </c>
      <c r="AB97">
        <f>BAWANA!AE97+BAWANA!AF97</f>
        <v>31.5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250</v>
      </c>
      <c r="E98">
        <f>BAWANA!AM98</f>
        <v>0</v>
      </c>
      <c r="F98">
        <f t="shared" si="11"/>
        <v>256</v>
      </c>
      <c r="G98">
        <f t="shared" si="12"/>
        <v>250</v>
      </c>
      <c r="H98" s="154"/>
      <c r="I98">
        <f>BRPL_EOD!AK98+BRPL_EOD!AL98</f>
        <v>98.06</v>
      </c>
      <c r="J98">
        <f>BYPL_EOD!AK98+BYPL_EOD!AL98</f>
        <v>49.14</v>
      </c>
      <c r="K98">
        <f>MES_EOD!AK98+MES_EOD!AL98</f>
        <v>5.73</v>
      </c>
      <c r="L98">
        <f>NDMC_EOD!AK98+NDMC_EOD!AL98</f>
        <v>28.55</v>
      </c>
      <c r="M98">
        <f>TPDDL_EOD!AK98+TPDDL_EOD!AL98</f>
        <v>68.510000000000005</v>
      </c>
      <c r="N98">
        <f t="shared" si="7"/>
        <v>249.99</v>
      </c>
      <c r="O98" s="154">
        <f t="shared" si="8"/>
        <v>9.9999999999909051E-3</v>
      </c>
      <c r="P98">
        <v>98.06392255690227</v>
      </c>
      <c r="Q98">
        <v>49.141965678627145</v>
      </c>
      <c r="R98">
        <v>5.7302292091683666</v>
      </c>
      <c r="S98">
        <v>28.551142045681829</v>
      </c>
      <c r="T98">
        <v>68.512740509620386</v>
      </c>
      <c r="U98" s="156">
        <f t="shared" si="9"/>
        <v>249.99999999999997</v>
      </c>
      <c r="V98" s="154">
        <f t="shared" si="10"/>
        <v>0</v>
      </c>
      <c r="Y98">
        <f>BAWANA!AW98+BAWANA!AX98</f>
        <v>31.5</v>
      </c>
      <c r="Z98">
        <f>BAWANA!BD98+BAWANA!BE98</f>
        <v>31.5</v>
      </c>
      <c r="AA98">
        <f>BAWANA!X98+BAWANA!Y98</f>
        <v>31.5</v>
      </c>
      <c r="AB98">
        <f>BAWANA!AE98+BAWANA!AF98</f>
        <v>31.5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5.9735607499999936</v>
      </c>
      <c r="E99" s="156">
        <f t="shared" si="14"/>
        <v>0</v>
      </c>
      <c r="F99" s="156">
        <f t="shared" si="14"/>
        <v>6.1440000000000001</v>
      </c>
      <c r="G99" s="156">
        <f t="shared" si="14"/>
        <v>5.9735607499999936</v>
      </c>
      <c r="H99" s="156"/>
      <c r="I99" s="156">
        <f t="shared" si="14"/>
        <v>2.3523550000000002</v>
      </c>
      <c r="J99" s="156">
        <f t="shared" si="14"/>
        <v>1.1788100000000001</v>
      </c>
      <c r="K99" s="156">
        <f t="shared" si="14"/>
        <v>0.13750499999999996</v>
      </c>
      <c r="L99" s="156">
        <f t="shared" si="14"/>
        <v>0.68481000000000036</v>
      </c>
      <c r="M99" s="156">
        <f t="shared" si="14"/>
        <v>1.619</v>
      </c>
      <c r="N99" s="156">
        <f t="shared" si="14"/>
        <v>5.9724799999999965</v>
      </c>
      <c r="O99" s="156">
        <f t="shared" si="14"/>
        <v>1.0807499999999734E-3</v>
      </c>
      <c r="P99" s="156">
        <f t="shared" si="14"/>
        <v>2.3527789248800204</v>
      </c>
      <c r="Q99" s="156">
        <f t="shared" si="14"/>
        <v>1.1790224309084238</v>
      </c>
      <c r="R99" s="156">
        <f t="shared" si="14"/>
        <v>0.13752979023813072</v>
      </c>
      <c r="S99" s="156">
        <f t="shared" si="14"/>
        <v>0.68493341048580181</v>
      </c>
      <c r="T99" s="156">
        <f t="shared" si="14"/>
        <v>1.6192961934876222</v>
      </c>
      <c r="U99" s="156">
        <f t="shared" si="14"/>
        <v>5.9735607499999936</v>
      </c>
      <c r="V99" s="156">
        <f t="shared" si="10"/>
        <v>0</v>
      </c>
      <c r="Y99" s="156">
        <f>SUM(Y3:Y98)/4000</f>
        <v>0.7556499999999996</v>
      </c>
      <c r="Z99" s="156">
        <f t="shared" ref="Z99:AD99" si="15">SUM(Z3:Z98)/4000</f>
        <v>0.59655999999999987</v>
      </c>
      <c r="AA99" s="156">
        <f t="shared" si="15"/>
        <v>0.7556499999999996</v>
      </c>
      <c r="AB99" s="156">
        <f t="shared" si="15"/>
        <v>0.59655999999999987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  <c r="Y1" s="211" t="s">
        <v>350</v>
      </c>
      <c r="Z1" s="211"/>
      <c r="AA1" s="211" t="s">
        <v>351</v>
      </c>
      <c r="AB1" s="211"/>
      <c r="AC1" s="232" t="s">
        <v>348</v>
      </c>
      <c r="AD1" s="232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  <c r="Y1" s="211" t="s">
        <v>350</v>
      </c>
      <c r="Z1" s="211"/>
      <c r="AA1" s="211" t="s">
        <v>351</v>
      </c>
      <c r="AB1" s="211"/>
      <c r="AC1" s="232" t="s">
        <v>348</v>
      </c>
      <c r="AD1" s="232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BAWANA!F3</f>
        <v>950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760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950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760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950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760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950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760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950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760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950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760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950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760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950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760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950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760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950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760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950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760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950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760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950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760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950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760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950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760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950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760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950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760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950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760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950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760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950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760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950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760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950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760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950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760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950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760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950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760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950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760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950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760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950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760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950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760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950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760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950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760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950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760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950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760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950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760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950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760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950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760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950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760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950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760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950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760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950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760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950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760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950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760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950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760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950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760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950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760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950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760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950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760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950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760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930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744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930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744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930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744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930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744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930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744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930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744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930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744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930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744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930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744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930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744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930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744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930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744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930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744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930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744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930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744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930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744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930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744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930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744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930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744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930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744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930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744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930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744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930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744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930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744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950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760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950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760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950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760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950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760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950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760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950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760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950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760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950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760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950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760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950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760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950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760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950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760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950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760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950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760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950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760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950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760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950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760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950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760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950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760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950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760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950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760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950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760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950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760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950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760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22.68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18.143999999999998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45">
      <c r="A2" s="217"/>
      <c r="B2" t="s">
        <v>504</v>
      </c>
      <c r="C2" t="s">
        <v>505</v>
      </c>
      <c r="D2" t="s">
        <v>506</v>
      </c>
      <c r="E2" t="s">
        <v>508</v>
      </c>
      <c r="F2" t="s">
        <v>509</v>
      </c>
      <c r="G2" t="s">
        <v>510</v>
      </c>
      <c r="H2" t="s">
        <v>516</v>
      </c>
      <c r="I2" t="s">
        <v>517</v>
      </c>
      <c r="J2" t="s">
        <v>518</v>
      </c>
      <c r="K2" t="s">
        <v>519</v>
      </c>
      <c r="L2" t="s">
        <v>522</v>
      </c>
      <c r="M2" t="s">
        <v>529</v>
      </c>
      <c r="N2" t="s">
        <v>530</v>
      </c>
      <c r="O2" t="s">
        <v>531</v>
      </c>
      <c r="P2" t="s">
        <v>534</v>
      </c>
      <c r="Q2" t="s">
        <v>538</v>
      </c>
      <c r="R2" t="s">
        <v>539</v>
      </c>
      <c r="S2" t="s">
        <v>540</v>
      </c>
      <c r="T2" t="s">
        <v>541</v>
      </c>
      <c r="U2" t="s">
        <v>469</v>
      </c>
      <c r="V2" t="s">
        <v>454</v>
      </c>
      <c r="W2" t="s">
        <v>457</v>
      </c>
      <c r="Z2" t="s">
        <v>511</v>
      </c>
      <c r="AA2" t="s">
        <v>512</v>
      </c>
      <c r="AB2" t="s">
        <v>513</v>
      </c>
      <c r="AC2" t="s">
        <v>514</v>
      </c>
      <c r="AD2" t="s">
        <v>520</v>
      </c>
      <c r="AE2" t="s">
        <v>521</v>
      </c>
      <c r="AF2" t="s">
        <v>523</v>
      </c>
      <c r="AG2" t="s">
        <v>524</v>
      </c>
      <c r="AH2" t="s">
        <v>525</v>
      </c>
      <c r="AI2" t="s">
        <v>526</v>
      </c>
      <c r="AJ2" t="s">
        <v>527</v>
      </c>
      <c r="AK2" t="s">
        <v>528</v>
      </c>
      <c r="AL2" t="s">
        <v>532</v>
      </c>
      <c r="AM2" t="s">
        <v>533</v>
      </c>
      <c r="AN2" t="s">
        <v>535</v>
      </c>
      <c r="AO2" t="s">
        <v>471</v>
      </c>
      <c r="AP2" t="s">
        <v>536</v>
      </c>
      <c r="AQ2" t="s">
        <v>537</v>
      </c>
      <c r="AR2" t="s">
        <v>542</v>
      </c>
      <c r="AS2" s="19"/>
      <c r="AT2" s="206" t="s">
        <v>453</v>
      </c>
      <c r="AU2" s="169"/>
      <c r="AV2" s="206" t="s">
        <v>503</v>
      </c>
      <c r="AW2" s="206" t="s">
        <v>507</v>
      </c>
      <c r="AX2" s="206" t="s">
        <v>515</v>
      </c>
      <c r="AY2" s="169"/>
      <c r="AZ2" s="169"/>
      <c r="BA2" s="217"/>
      <c r="BD2" t="s">
        <v>459</v>
      </c>
      <c r="BE2" t="s">
        <v>466</v>
      </c>
      <c r="BF2" t="s">
        <v>464</v>
      </c>
      <c r="BG2" t="s">
        <v>455</v>
      </c>
      <c r="BH2" t="s">
        <v>472</v>
      </c>
      <c r="BI2" t="s">
        <v>473</v>
      </c>
      <c r="BJ2" t="s">
        <v>470</v>
      </c>
      <c r="BK2" t="s">
        <v>463</v>
      </c>
      <c r="BL2" t="s">
        <v>462</v>
      </c>
      <c r="BM2" t="s">
        <v>458</v>
      </c>
      <c r="BN2" t="s">
        <v>460</v>
      </c>
      <c r="BO2" t="s">
        <v>467</v>
      </c>
      <c r="BP2" t="s">
        <v>468</v>
      </c>
      <c r="BQ2" t="s">
        <v>456</v>
      </c>
      <c r="BR2" t="s">
        <v>461</v>
      </c>
      <c r="BS2" t="s">
        <v>465</v>
      </c>
    </row>
    <row r="3" spans="1:75">
      <c r="A3" t="s">
        <v>45</v>
      </c>
      <c r="B3">
        <v>0</v>
      </c>
      <c r="C3">
        <v>42.524999999999999</v>
      </c>
      <c r="D3">
        <v>0</v>
      </c>
      <c r="E3">
        <v>0</v>
      </c>
      <c r="F3">
        <v>52.128</v>
      </c>
      <c r="G3">
        <v>17.376000000000001</v>
      </c>
      <c r="H3">
        <v>0</v>
      </c>
      <c r="I3">
        <v>58.088000000000001</v>
      </c>
      <c r="J3">
        <v>2.1920000000000002</v>
      </c>
      <c r="K3">
        <v>215.533728</v>
      </c>
      <c r="L3">
        <v>653.15250000000003</v>
      </c>
      <c r="M3">
        <v>46</v>
      </c>
      <c r="N3">
        <v>118.125</v>
      </c>
      <c r="O3">
        <v>123.66562500000001</v>
      </c>
      <c r="P3">
        <v>125.58750000000001</v>
      </c>
      <c r="Q3">
        <v>21.823619999999998</v>
      </c>
      <c r="R3">
        <v>42.392195999999998</v>
      </c>
      <c r="S3">
        <v>26.390910000000002</v>
      </c>
      <c r="T3">
        <v>0</v>
      </c>
      <c r="U3">
        <v>279.18</v>
      </c>
      <c r="V3">
        <v>20.731850000000001</v>
      </c>
      <c r="W3">
        <v>147.515625</v>
      </c>
      <c r="X3">
        <v>0</v>
      </c>
      <c r="Y3">
        <v>0</v>
      </c>
      <c r="Z3">
        <v>13.1076</v>
      </c>
      <c r="AA3">
        <v>42.14808</v>
      </c>
      <c r="AB3">
        <v>26.34008</v>
      </c>
      <c r="AC3">
        <v>19.35568</v>
      </c>
      <c r="AD3">
        <v>36.591700000000003</v>
      </c>
      <c r="AE3">
        <v>49.436556000000003</v>
      </c>
      <c r="AF3">
        <v>8.8740000000000006</v>
      </c>
      <c r="AG3">
        <v>37.380000000000003</v>
      </c>
      <c r="AH3">
        <v>152.94049999999999</v>
      </c>
      <c r="AI3">
        <v>3.1825000000000001</v>
      </c>
      <c r="AJ3">
        <v>0</v>
      </c>
      <c r="AK3">
        <v>50.252400000000002</v>
      </c>
      <c r="AL3">
        <v>79.364599999999996</v>
      </c>
      <c r="AM3">
        <v>0</v>
      </c>
      <c r="AN3">
        <v>0.89910999999999996</v>
      </c>
      <c r="AO3">
        <v>29.106000000000002</v>
      </c>
      <c r="AP3">
        <v>12.9381</v>
      </c>
      <c r="AQ3">
        <v>46.683</v>
      </c>
      <c r="AR3">
        <v>32.688360000000003</v>
      </c>
      <c r="AS3">
        <v>0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78.279999999999987</v>
      </c>
      <c r="BA3">
        <f>SUM(B3:AZ3)</f>
        <v>2726.97262</v>
      </c>
      <c r="BD3">
        <v>24.07</v>
      </c>
      <c r="BE3">
        <v>3.81</v>
      </c>
      <c r="BF3">
        <v>1.77</v>
      </c>
      <c r="BG3">
        <v>1.96</v>
      </c>
      <c r="BH3">
        <v>5.77</v>
      </c>
      <c r="BI3">
        <v>7.17</v>
      </c>
      <c r="BJ3">
        <v>3.11</v>
      </c>
      <c r="BK3">
        <v>3.72</v>
      </c>
      <c r="BL3">
        <v>0.96</v>
      </c>
      <c r="BM3">
        <v>0</v>
      </c>
      <c r="BN3">
        <v>0.51</v>
      </c>
      <c r="BO3">
        <v>15.77</v>
      </c>
      <c r="BP3">
        <v>3.98</v>
      </c>
      <c r="BQ3">
        <v>4.3899999999999997</v>
      </c>
      <c r="BR3">
        <v>1.08</v>
      </c>
      <c r="BS3">
        <v>0.21</v>
      </c>
      <c r="BT3">
        <v>0</v>
      </c>
      <c r="BU3">
        <v>0</v>
      </c>
      <c r="BV3">
        <v>0</v>
      </c>
      <c r="BW3">
        <f>SUM(BD3:BV3)</f>
        <v>78.279999999999987</v>
      </c>
    </row>
    <row r="4" spans="1:75">
      <c r="A4" t="s">
        <v>46</v>
      </c>
      <c r="B4">
        <v>0</v>
      </c>
      <c r="C4">
        <v>42.524999999999999</v>
      </c>
      <c r="D4">
        <v>0</v>
      </c>
      <c r="E4">
        <v>0</v>
      </c>
      <c r="F4">
        <v>52.128</v>
      </c>
      <c r="G4">
        <v>17.376000000000001</v>
      </c>
      <c r="H4">
        <v>0</v>
      </c>
      <c r="I4">
        <v>58.088000000000001</v>
      </c>
      <c r="J4">
        <v>2.1920000000000002</v>
      </c>
      <c r="K4">
        <v>215.533728</v>
      </c>
      <c r="L4">
        <v>653.15250000000003</v>
      </c>
      <c r="M4">
        <v>46</v>
      </c>
      <c r="N4">
        <v>118.125</v>
      </c>
      <c r="O4">
        <v>123.66562500000001</v>
      </c>
      <c r="P4">
        <v>125.58750000000001</v>
      </c>
      <c r="Q4">
        <v>21.823619999999998</v>
      </c>
      <c r="R4">
        <v>42.392195999999998</v>
      </c>
      <c r="S4">
        <v>26.390910000000002</v>
      </c>
      <c r="T4">
        <v>0</v>
      </c>
      <c r="U4">
        <v>279.18</v>
      </c>
      <c r="V4">
        <v>20.731850000000001</v>
      </c>
      <c r="W4">
        <v>147.515625</v>
      </c>
      <c r="X4">
        <v>0</v>
      </c>
      <c r="Y4">
        <v>0</v>
      </c>
      <c r="Z4">
        <v>13.1076</v>
      </c>
      <c r="AA4">
        <v>42.14808</v>
      </c>
      <c r="AB4">
        <v>26.34008</v>
      </c>
      <c r="AC4">
        <v>19.35568</v>
      </c>
      <c r="AD4">
        <v>36.591700000000003</v>
      </c>
      <c r="AE4">
        <v>49.436556000000003</v>
      </c>
      <c r="AF4">
        <v>8.8740000000000006</v>
      </c>
      <c r="AG4">
        <v>37.380000000000003</v>
      </c>
      <c r="AH4">
        <v>152.94049999999999</v>
      </c>
      <c r="AI4">
        <v>3.1825000000000001</v>
      </c>
      <c r="AJ4">
        <v>0</v>
      </c>
      <c r="AK4">
        <v>50.252400000000002</v>
      </c>
      <c r="AL4">
        <v>79.364599999999996</v>
      </c>
      <c r="AM4">
        <v>0</v>
      </c>
      <c r="AN4">
        <v>0.89910999999999996</v>
      </c>
      <c r="AO4">
        <v>29.106000000000002</v>
      </c>
      <c r="AP4">
        <v>12.9381</v>
      </c>
      <c r="AQ4">
        <v>46.683</v>
      </c>
      <c r="AR4">
        <v>32.688360000000003</v>
      </c>
      <c r="AS4">
        <v>0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78.279999999999987</v>
      </c>
      <c r="BA4">
        <f t="shared" ref="BA4:BA67" si="1">SUM(B4:AZ4)</f>
        <v>2726.97262</v>
      </c>
      <c r="BD4">
        <v>24.07</v>
      </c>
      <c r="BE4">
        <v>3.81</v>
      </c>
      <c r="BF4">
        <v>1.77</v>
      </c>
      <c r="BG4">
        <v>1.96</v>
      </c>
      <c r="BH4">
        <v>5.77</v>
      </c>
      <c r="BI4">
        <v>7.17</v>
      </c>
      <c r="BJ4">
        <v>3.11</v>
      </c>
      <c r="BK4">
        <v>3.72</v>
      </c>
      <c r="BL4">
        <v>0.96</v>
      </c>
      <c r="BM4">
        <v>0</v>
      </c>
      <c r="BN4">
        <v>0.51</v>
      </c>
      <c r="BO4">
        <v>15.77</v>
      </c>
      <c r="BP4">
        <v>3.98</v>
      </c>
      <c r="BQ4">
        <v>4.3899999999999997</v>
      </c>
      <c r="BR4">
        <v>1.08</v>
      </c>
      <c r="BS4">
        <v>0.21</v>
      </c>
      <c r="BT4">
        <v>0</v>
      </c>
      <c r="BU4">
        <v>0</v>
      </c>
      <c r="BV4">
        <v>0</v>
      </c>
      <c r="BW4">
        <f t="shared" ref="BW4:BW67" si="2">SUM(BD4:BV4)</f>
        <v>78.279999999999987</v>
      </c>
    </row>
    <row r="5" spans="1:75">
      <c r="A5" t="s">
        <v>47</v>
      </c>
      <c r="B5">
        <v>0</v>
      </c>
      <c r="C5">
        <v>42.524999999999999</v>
      </c>
      <c r="D5">
        <v>0</v>
      </c>
      <c r="E5">
        <v>0</v>
      </c>
      <c r="F5">
        <v>52.128</v>
      </c>
      <c r="G5">
        <v>17.376000000000001</v>
      </c>
      <c r="H5">
        <v>0</v>
      </c>
      <c r="I5">
        <v>58.088000000000001</v>
      </c>
      <c r="J5">
        <v>2.1920000000000002</v>
      </c>
      <c r="K5">
        <v>215.533728</v>
      </c>
      <c r="L5">
        <v>653.15250000000003</v>
      </c>
      <c r="M5">
        <v>46</v>
      </c>
      <c r="N5">
        <v>118.125</v>
      </c>
      <c r="O5">
        <v>123.66562500000001</v>
      </c>
      <c r="P5">
        <v>125.58750000000001</v>
      </c>
      <c r="Q5">
        <v>21.823619999999998</v>
      </c>
      <c r="R5">
        <v>42.392195999999998</v>
      </c>
      <c r="S5">
        <v>26.390910000000002</v>
      </c>
      <c r="T5">
        <v>0</v>
      </c>
      <c r="U5">
        <v>279.18</v>
      </c>
      <c r="V5">
        <v>20.731850000000001</v>
      </c>
      <c r="W5">
        <v>147.515625</v>
      </c>
      <c r="X5">
        <v>0</v>
      </c>
      <c r="Y5">
        <v>0</v>
      </c>
      <c r="Z5">
        <v>13.1076</v>
      </c>
      <c r="AA5">
        <v>42.14808</v>
      </c>
      <c r="AB5">
        <v>26.34008</v>
      </c>
      <c r="AC5">
        <v>19.35568</v>
      </c>
      <c r="AD5">
        <v>36.591700000000003</v>
      </c>
      <c r="AE5">
        <v>49.436556000000003</v>
      </c>
      <c r="AF5">
        <v>8.8740000000000006</v>
      </c>
      <c r="AG5">
        <v>37.380000000000003</v>
      </c>
      <c r="AH5">
        <v>152.94049999999999</v>
      </c>
      <c r="AI5">
        <v>3.1825000000000001</v>
      </c>
      <c r="AJ5">
        <v>0</v>
      </c>
      <c r="AK5">
        <v>50.252400000000002</v>
      </c>
      <c r="AL5">
        <v>79.364599999999996</v>
      </c>
      <c r="AM5">
        <v>0</v>
      </c>
      <c r="AN5">
        <v>0.89910999999999996</v>
      </c>
      <c r="AO5">
        <v>29.106000000000002</v>
      </c>
      <c r="AP5">
        <v>12.9381</v>
      </c>
      <c r="AQ5">
        <v>46.683</v>
      </c>
      <c r="AR5">
        <v>32.688360000000003</v>
      </c>
      <c r="AS5">
        <v>0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74.539999999999992</v>
      </c>
      <c r="BA5">
        <f t="shared" si="1"/>
        <v>2723.2326199999998</v>
      </c>
      <c r="BD5">
        <v>24.07</v>
      </c>
      <c r="BE5">
        <v>3.81</v>
      </c>
      <c r="BF5">
        <v>1.77</v>
      </c>
      <c r="BG5">
        <v>1.96</v>
      </c>
      <c r="BH5">
        <v>5.77</v>
      </c>
      <c r="BI5">
        <v>7.17</v>
      </c>
      <c r="BJ5">
        <v>3.11</v>
      </c>
      <c r="BK5">
        <v>3.72</v>
      </c>
      <c r="BL5">
        <v>0.96</v>
      </c>
      <c r="BM5">
        <v>0</v>
      </c>
      <c r="BN5">
        <v>0.51</v>
      </c>
      <c r="BO5">
        <v>12.03</v>
      </c>
      <c r="BP5">
        <v>3.98</v>
      </c>
      <c r="BQ5">
        <v>4.3899999999999997</v>
      </c>
      <c r="BR5">
        <v>1.08</v>
      </c>
      <c r="BS5">
        <v>0.21</v>
      </c>
      <c r="BT5">
        <v>0</v>
      </c>
      <c r="BU5">
        <v>0</v>
      </c>
      <c r="BV5">
        <v>0</v>
      </c>
      <c r="BW5">
        <f t="shared" si="2"/>
        <v>74.539999999999992</v>
      </c>
    </row>
    <row r="6" spans="1:75">
      <c r="A6" t="s">
        <v>48</v>
      </c>
      <c r="B6">
        <v>0</v>
      </c>
      <c r="C6">
        <v>42.524999999999999</v>
      </c>
      <c r="D6">
        <v>0</v>
      </c>
      <c r="E6">
        <v>0</v>
      </c>
      <c r="F6">
        <v>52.128</v>
      </c>
      <c r="G6">
        <v>17.376000000000001</v>
      </c>
      <c r="H6">
        <v>0</v>
      </c>
      <c r="I6">
        <v>58.088000000000001</v>
      </c>
      <c r="J6">
        <v>2.1920000000000002</v>
      </c>
      <c r="K6">
        <v>215.533728</v>
      </c>
      <c r="L6">
        <v>653.15250000000003</v>
      </c>
      <c r="M6">
        <v>46</v>
      </c>
      <c r="N6">
        <v>118.125</v>
      </c>
      <c r="O6">
        <v>123.66562500000001</v>
      </c>
      <c r="P6">
        <v>125.58750000000001</v>
      </c>
      <c r="Q6">
        <v>21.823619999999998</v>
      </c>
      <c r="R6">
        <v>42.392195999999998</v>
      </c>
      <c r="S6">
        <v>26.390910000000002</v>
      </c>
      <c r="T6">
        <v>0</v>
      </c>
      <c r="U6">
        <v>279.18</v>
      </c>
      <c r="V6">
        <v>20.731850000000001</v>
      </c>
      <c r="W6">
        <v>147.515625</v>
      </c>
      <c r="X6">
        <v>0</v>
      </c>
      <c r="Y6">
        <v>0</v>
      </c>
      <c r="Z6">
        <v>13.1076</v>
      </c>
      <c r="AA6">
        <v>42.14808</v>
      </c>
      <c r="AB6">
        <v>26.34008</v>
      </c>
      <c r="AC6">
        <v>19.35568</v>
      </c>
      <c r="AD6">
        <v>36.591700000000003</v>
      </c>
      <c r="AE6">
        <v>49.436556000000003</v>
      </c>
      <c r="AF6">
        <v>8.8740000000000006</v>
      </c>
      <c r="AG6">
        <v>37.380000000000003</v>
      </c>
      <c r="AH6">
        <v>152.94049999999999</v>
      </c>
      <c r="AI6">
        <v>3.1825000000000001</v>
      </c>
      <c r="AJ6">
        <v>0</v>
      </c>
      <c r="AK6">
        <v>50.252400000000002</v>
      </c>
      <c r="AL6">
        <v>79.364599999999996</v>
      </c>
      <c r="AM6">
        <v>0</v>
      </c>
      <c r="AN6">
        <v>0.89910999999999996</v>
      </c>
      <c r="AO6">
        <v>29.106000000000002</v>
      </c>
      <c r="AP6">
        <v>12.9381</v>
      </c>
      <c r="AQ6">
        <v>46.683</v>
      </c>
      <c r="AR6">
        <v>32.688360000000003</v>
      </c>
      <c r="AS6">
        <v>0</v>
      </c>
      <c r="AT6">
        <v>14.9968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74.539999999999992</v>
      </c>
      <c r="BA6">
        <f t="shared" si="1"/>
        <v>2723.2326199999998</v>
      </c>
      <c r="BD6">
        <v>24.07</v>
      </c>
      <c r="BE6">
        <v>3.81</v>
      </c>
      <c r="BF6">
        <v>1.77</v>
      </c>
      <c r="BG6">
        <v>1.96</v>
      </c>
      <c r="BH6">
        <v>5.77</v>
      </c>
      <c r="BI6">
        <v>7.17</v>
      </c>
      <c r="BJ6">
        <v>3.11</v>
      </c>
      <c r="BK6">
        <v>3.72</v>
      </c>
      <c r="BL6">
        <v>0.96</v>
      </c>
      <c r="BM6">
        <v>0</v>
      </c>
      <c r="BN6">
        <v>0.51</v>
      </c>
      <c r="BO6">
        <v>12.03</v>
      </c>
      <c r="BP6">
        <v>3.98</v>
      </c>
      <c r="BQ6">
        <v>4.3899999999999997</v>
      </c>
      <c r="BR6">
        <v>1.08</v>
      </c>
      <c r="BS6">
        <v>0.21</v>
      </c>
      <c r="BT6">
        <v>0</v>
      </c>
      <c r="BU6">
        <v>0</v>
      </c>
      <c r="BV6">
        <v>0</v>
      </c>
      <c r="BW6">
        <f t="shared" si="2"/>
        <v>74.539999999999992</v>
      </c>
    </row>
    <row r="7" spans="1:75">
      <c r="A7" t="s">
        <v>49</v>
      </c>
      <c r="B7">
        <v>0</v>
      </c>
      <c r="C7">
        <v>42.524999999999999</v>
      </c>
      <c r="D7">
        <v>0</v>
      </c>
      <c r="E7">
        <v>0</v>
      </c>
      <c r="F7">
        <v>52.128</v>
      </c>
      <c r="G7">
        <v>17.376000000000001</v>
      </c>
      <c r="H7">
        <v>0</v>
      </c>
      <c r="I7">
        <v>58.088000000000001</v>
      </c>
      <c r="J7">
        <v>2.1920000000000002</v>
      </c>
      <c r="K7">
        <v>215.533728</v>
      </c>
      <c r="L7">
        <v>653.15250000000003</v>
      </c>
      <c r="M7">
        <v>46</v>
      </c>
      <c r="N7">
        <v>118.125</v>
      </c>
      <c r="O7">
        <v>123.66562500000001</v>
      </c>
      <c r="P7">
        <v>125.58750000000001</v>
      </c>
      <c r="Q7">
        <v>21.823619999999998</v>
      </c>
      <c r="R7">
        <v>42.392195999999998</v>
      </c>
      <c r="S7">
        <v>26.390910000000002</v>
      </c>
      <c r="T7">
        <v>0</v>
      </c>
      <c r="U7">
        <v>279.18</v>
      </c>
      <c r="V7">
        <v>20.731850000000001</v>
      </c>
      <c r="W7">
        <v>147.515625</v>
      </c>
      <c r="X7">
        <v>0</v>
      </c>
      <c r="Y7">
        <v>0</v>
      </c>
      <c r="Z7">
        <v>13.1076</v>
      </c>
      <c r="AA7">
        <v>28.090820000000001</v>
      </c>
      <c r="AB7">
        <v>26.34008</v>
      </c>
      <c r="AC7">
        <v>19.35568</v>
      </c>
      <c r="AD7">
        <v>36.591700000000003</v>
      </c>
      <c r="AE7">
        <v>49.436556000000003</v>
      </c>
      <c r="AF7">
        <v>8.8740000000000006</v>
      </c>
      <c r="AG7">
        <v>37.380000000000003</v>
      </c>
      <c r="AH7">
        <v>152.94049999999999</v>
      </c>
      <c r="AI7">
        <v>3.1825000000000001</v>
      </c>
      <c r="AJ7">
        <v>0</v>
      </c>
      <c r="AK7">
        <v>50.252400000000002</v>
      </c>
      <c r="AL7">
        <v>79.364599999999996</v>
      </c>
      <c r="AM7">
        <v>0</v>
      </c>
      <c r="AN7">
        <v>0.89910999999999996</v>
      </c>
      <c r="AO7">
        <v>29.106000000000002</v>
      </c>
      <c r="AP7">
        <v>6.0476010000000002</v>
      </c>
      <c r="AQ7">
        <v>46.683</v>
      </c>
      <c r="AR7">
        <v>22.868400000000001</v>
      </c>
      <c r="AS7">
        <v>0</v>
      </c>
      <c r="AT7">
        <v>14.9968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74.599999999999994</v>
      </c>
      <c r="BA7">
        <f t="shared" si="1"/>
        <v>2692.5249009999998</v>
      </c>
      <c r="BD7">
        <v>24.07</v>
      </c>
      <c r="BE7">
        <v>3.81</v>
      </c>
      <c r="BF7">
        <v>1.59</v>
      </c>
      <c r="BG7">
        <v>1.96</v>
      </c>
      <c r="BH7">
        <v>5.77</v>
      </c>
      <c r="BI7">
        <v>7.17</v>
      </c>
      <c r="BJ7">
        <v>3.11</v>
      </c>
      <c r="BK7">
        <v>3.96</v>
      </c>
      <c r="BL7">
        <v>0.96</v>
      </c>
      <c r="BM7">
        <v>0</v>
      </c>
      <c r="BN7">
        <v>0.51</v>
      </c>
      <c r="BO7">
        <v>12.03</v>
      </c>
      <c r="BP7">
        <v>3.98</v>
      </c>
      <c r="BQ7">
        <v>4.3899999999999997</v>
      </c>
      <c r="BR7">
        <v>1.08</v>
      </c>
      <c r="BS7">
        <v>0.21</v>
      </c>
      <c r="BT7">
        <v>0</v>
      </c>
      <c r="BU7">
        <v>0</v>
      </c>
      <c r="BV7">
        <v>0</v>
      </c>
      <c r="BW7">
        <f t="shared" si="2"/>
        <v>74.599999999999994</v>
      </c>
    </row>
    <row r="8" spans="1:75">
      <c r="A8" t="s">
        <v>50</v>
      </c>
      <c r="B8">
        <v>0</v>
      </c>
      <c r="C8">
        <v>42.524999999999999</v>
      </c>
      <c r="D8">
        <v>0</v>
      </c>
      <c r="E8">
        <v>0</v>
      </c>
      <c r="F8">
        <v>52.128</v>
      </c>
      <c r="G8">
        <v>17.376000000000001</v>
      </c>
      <c r="H8">
        <v>0</v>
      </c>
      <c r="I8">
        <v>58.088000000000001</v>
      </c>
      <c r="J8">
        <v>2.1920000000000002</v>
      </c>
      <c r="K8">
        <v>215.533728</v>
      </c>
      <c r="L8">
        <v>653.15250000000003</v>
      </c>
      <c r="M8">
        <v>46</v>
      </c>
      <c r="N8">
        <v>118.125</v>
      </c>
      <c r="O8">
        <v>123.66562500000001</v>
      </c>
      <c r="P8">
        <v>125.58750000000001</v>
      </c>
      <c r="Q8">
        <v>21.823619999999998</v>
      </c>
      <c r="R8">
        <v>42.392195999999998</v>
      </c>
      <c r="S8">
        <v>26.390910000000002</v>
      </c>
      <c r="T8">
        <v>0</v>
      </c>
      <c r="U8">
        <v>279.18</v>
      </c>
      <c r="V8">
        <v>20.731850000000001</v>
      </c>
      <c r="W8">
        <v>147.515625</v>
      </c>
      <c r="X8">
        <v>0</v>
      </c>
      <c r="Y8">
        <v>0</v>
      </c>
      <c r="Z8">
        <v>13.1076</v>
      </c>
      <c r="AA8">
        <v>28.090820000000001</v>
      </c>
      <c r="AB8">
        <v>26.34008</v>
      </c>
      <c r="AC8">
        <v>19.35568</v>
      </c>
      <c r="AD8">
        <v>36.591700000000003</v>
      </c>
      <c r="AE8">
        <v>49.436556000000003</v>
      </c>
      <c r="AF8">
        <v>8.8740000000000006</v>
      </c>
      <c r="AG8">
        <v>37.380000000000003</v>
      </c>
      <c r="AH8">
        <v>152.94049999999999</v>
      </c>
      <c r="AI8">
        <v>3.1825000000000001</v>
      </c>
      <c r="AJ8">
        <v>0</v>
      </c>
      <c r="AK8">
        <v>50.252400000000002</v>
      </c>
      <c r="AL8">
        <v>79.364599999999996</v>
      </c>
      <c r="AM8">
        <v>0</v>
      </c>
      <c r="AN8">
        <v>0.89910999999999996</v>
      </c>
      <c r="AO8">
        <v>29.106000000000002</v>
      </c>
      <c r="AP8">
        <v>4.2337049999999996</v>
      </c>
      <c r="AQ8">
        <v>46.683</v>
      </c>
      <c r="AR8">
        <v>22.868400000000001</v>
      </c>
      <c r="AS8">
        <v>0</v>
      </c>
      <c r="AT8">
        <v>14.9968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74.599999999999994</v>
      </c>
      <c r="BA8">
        <f t="shared" si="1"/>
        <v>2690.7110049999997</v>
      </c>
      <c r="BD8">
        <v>24.07</v>
      </c>
      <c r="BE8">
        <v>3.81</v>
      </c>
      <c r="BF8">
        <v>1.59</v>
      </c>
      <c r="BG8">
        <v>1.96</v>
      </c>
      <c r="BH8">
        <v>5.77</v>
      </c>
      <c r="BI8">
        <v>7.17</v>
      </c>
      <c r="BJ8">
        <v>3.11</v>
      </c>
      <c r="BK8">
        <v>3.96</v>
      </c>
      <c r="BL8">
        <v>0.96</v>
      </c>
      <c r="BM8">
        <v>0</v>
      </c>
      <c r="BN8">
        <v>0.51</v>
      </c>
      <c r="BO8">
        <v>12.03</v>
      </c>
      <c r="BP8">
        <v>3.98</v>
      </c>
      <c r="BQ8">
        <v>4.3899999999999997</v>
      </c>
      <c r="BR8">
        <v>1.08</v>
      </c>
      <c r="BS8">
        <v>0.21</v>
      </c>
      <c r="BT8">
        <v>0</v>
      </c>
      <c r="BU8">
        <v>0</v>
      </c>
      <c r="BV8">
        <v>0</v>
      </c>
      <c r="BW8">
        <f t="shared" si="2"/>
        <v>74.599999999999994</v>
      </c>
    </row>
    <row r="9" spans="1:75">
      <c r="A9" t="s">
        <v>51</v>
      </c>
      <c r="B9">
        <v>0</v>
      </c>
      <c r="C9">
        <v>42.524999999999999</v>
      </c>
      <c r="D9">
        <v>0</v>
      </c>
      <c r="E9">
        <v>0</v>
      </c>
      <c r="F9">
        <v>52.128</v>
      </c>
      <c r="G9">
        <v>17.376000000000001</v>
      </c>
      <c r="H9">
        <v>0</v>
      </c>
      <c r="I9">
        <v>58.088000000000001</v>
      </c>
      <c r="J9">
        <v>2.1920000000000002</v>
      </c>
      <c r="K9">
        <v>215.533728</v>
      </c>
      <c r="L9">
        <v>653.15250000000003</v>
      </c>
      <c r="M9">
        <v>46</v>
      </c>
      <c r="N9">
        <v>118.125</v>
      </c>
      <c r="O9">
        <v>123.66562500000001</v>
      </c>
      <c r="P9">
        <v>125.58750000000001</v>
      </c>
      <c r="Q9">
        <v>21.823619999999998</v>
      </c>
      <c r="R9">
        <v>42.392195999999998</v>
      </c>
      <c r="S9">
        <v>26.390910000000002</v>
      </c>
      <c r="T9">
        <v>0</v>
      </c>
      <c r="U9">
        <v>279.18</v>
      </c>
      <c r="V9">
        <v>20.731850000000001</v>
      </c>
      <c r="W9">
        <v>147.515625</v>
      </c>
      <c r="X9">
        <v>0</v>
      </c>
      <c r="Y9">
        <v>0</v>
      </c>
      <c r="Z9">
        <v>6.5537999999999998</v>
      </c>
      <c r="AA9">
        <v>28.090820000000001</v>
      </c>
      <c r="AB9">
        <v>26.34008</v>
      </c>
      <c r="AC9">
        <v>19.35568</v>
      </c>
      <c r="AD9">
        <v>36.591700000000003</v>
      </c>
      <c r="AE9">
        <v>49.436556000000003</v>
      </c>
      <c r="AF9">
        <v>8.8740000000000006</v>
      </c>
      <c r="AG9">
        <v>37.380000000000003</v>
      </c>
      <c r="AH9">
        <v>152.94049999999999</v>
      </c>
      <c r="AI9">
        <v>3.1825000000000001</v>
      </c>
      <c r="AJ9">
        <v>0</v>
      </c>
      <c r="AK9">
        <v>50.252400000000002</v>
      </c>
      <c r="AL9">
        <v>79.364599999999996</v>
      </c>
      <c r="AM9">
        <v>0</v>
      </c>
      <c r="AN9">
        <v>0.89910999999999996</v>
      </c>
      <c r="AO9">
        <v>29.106000000000002</v>
      </c>
      <c r="AP9">
        <v>4.2183330000000003</v>
      </c>
      <c r="AQ9">
        <v>46.683</v>
      </c>
      <c r="AR9">
        <v>22.868400000000001</v>
      </c>
      <c r="AS9">
        <v>0</v>
      </c>
      <c r="AT9">
        <v>14.9968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74.86</v>
      </c>
      <c r="BA9">
        <f t="shared" si="1"/>
        <v>2684.4018329999994</v>
      </c>
      <c r="BD9">
        <v>24.07</v>
      </c>
      <c r="BE9">
        <v>3.81</v>
      </c>
      <c r="BF9">
        <v>1.54</v>
      </c>
      <c r="BG9">
        <v>1.96</v>
      </c>
      <c r="BH9">
        <v>5.77</v>
      </c>
      <c r="BI9">
        <v>7.17</v>
      </c>
      <c r="BJ9">
        <v>3.11</v>
      </c>
      <c r="BK9">
        <v>3.96</v>
      </c>
      <c r="BL9">
        <v>0.96</v>
      </c>
      <c r="BM9">
        <v>0</v>
      </c>
      <c r="BN9">
        <v>0.51</v>
      </c>
      <c r="BO9">
        <v>12.34</v>
      </c>
      <c r="BP9">
        <v>3.98</v>
      </c>
      <c r="BQ9">
        <v>4.3899999999999997</v>
      </c>
      <c r="BR9">
        <v>1.08</v>
      </c>
      <c r="BS9">
        <v>0.21</v>
      </c>
      <c r="BT9">
        <v>0</v>
      </c>
      <c r="BU9">
        <v>0</v>
      </c>
      <c r="BV9">
        <v>0</v>
      </c>
      <c r="BW9">
        <f t="shared" si="2"/>
        <v>74.86</v>
      </c>
    </row>
    <row r="10" spans="1:75">
      <c r="A10" t="s">
        <v>52</v>
      </c>
      <c r="B10">
        <v>0</v>
      </c>
      <c r="C10">
        <v>42.524999999999999</v>
      </c>
      <c r="D10">
        <v>0</v>
      </c>
      <c r="E10">
        <v>0</v>
      </c>
      <c r="F10">
        <v>52.128</v>
      </c>
      <c r="G10">
        <v>17.376000000000001</v>
      </c>
      <c r="H10">
        <v>0</v>
      </c>
      <c r="I10">
        <v>58.088000000000001</v>
      </c>
      <c r="J10">
        <v>2.1920000000000002</v>
      </c>
      <c r="K10">
        <v>215.533728</v>
      </c>
      <c r="L10">
        <v>653.15250000000003</v>
      </c>
      <c r="M10">
        <v>46</v>
      </c>
      <c r="N10">
        <v>118.125</v>
      </c>
      <c r="O10">
        <v>123.66562500000001</v>
      </c>
      <c r="P10">
        <v>125.58750000000001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279.18</v>
      </c>
      <c r="V10">
        <v>20.731850000000001</v>
      </c>
      <c r="W10">
        <v>147.515625</v>
      </c>
      <c r="X10">
        <v>0</v>
      </c>
      <c r="Y10">
        <v>0</v>
      </c>
      <c r="Z10">
        <v>6.5537999999999998</v>
      </c>
      <c r="AA10">
        <v>28.090820000000001</v>
      </c>
      <c r="AB10">
        <v>26.34008</v>
      </c>
      <c r="AC10">
        <v>19.35568</v>
      </c>
      <c r="AD10">
        <v>36.591700000000003</v>
      </c>
      <c r="AE10">
        <v>49.436556000000003</v>
      </c>
      <c r="AF10">
        <v>8.8740000000000006</v>
      </c>
      <c r="AG10">
        <v>37.380000000000003</v>
      </c>
      <c r="AH10">
        <v>152.94049999999999</v>
      </c>
      <c r="AI10">
        <v>3.1825000000000001</v>
      </c>
      <c r="AJ10">
        <v>0</v>
      </c>
      <c r="AK10">
        <v>50.252400000000002</v>
      </c>
      <c r="AL10">
        <v>79.364599999999996</v>
      </c>
      <c r="AM10">
        <v>0</v>
      </c>
      <c r="AN10">
        <v>0.89910999999999996</v>
      </c>
      <c r="AO10">
        <v>29.106000000000002</v>
      </c>
      <c r="AP10">
        <v>4.245234</v>
      </c>
      <c r="AQ10">
        <v>46.683</v>
      </c>
      <c r="AR10">
        <v>22.868400000000001</v>
      </c>
      <c r="AS10">
        <v>0</v>
      </c>
      <c r="AT10">
        <v>14.9968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74.86</v>
      </c>
      <c r="BA10">
        <f t="shared" si="1"/>
        <v>2684.4287339999996</v>
      </c>
      <c r="BD10">
        <v>24.07</v>
      </c>
      <c r="BE10">
        <v>3.81</v>
      </c>
      <c r="BF10">
        <v>1.54</v>
      </c>
      <c r="BG10">
        <v>1.96</v>
      </c>
      <c r="BH10">
        <v>5.77</v>
      </c>
      <c r="BI10">
        <v>7.17</v>
      </c>
      <c r="BJ10">
        <v>3.11</v>
      </c>
      <c r="BK10">
        <v>3.96</v>
      </c>
      <c r="BL10">
        <v>0.96</v>
      </c>
      <c r="BM10">
        <v>0</v>
      </c>
      <c r="BN10">
        <v>0.51</v>
      </c>
      <c r="BO10">
        <v>12.34</v>
      </c>
      <c r="BP10">
        <v>3.98</v>
      </c>
      <c r="BQ10">
        <v>4.3899999999999997</v>
      </c>
      <c r="BR10">
        <v>1.08</v>
      </c>
      <c r="BS10">
        <v>0.21</v>
      </c>
      <c r="BT10">
        <v>0</v>
      </c>
      <c r="BU10">
        <v>0</v>
      </c>
      <c r="BV10">
        <v>0</v>
      </c>
      <c r="BW10">
        <f t="shared" si="2"/>
        <v>74.86</v>
      </c>
    </row>
    <row r="11" spans="1:75">
      <c r="A11" t="s">
        <v>53</v>
      </c>
      <c r="B11">
        <v>0</v>
      </c>
      <c r="C11">
        <v>42.524999999999999</v>
      </c>
      <c r="D11">
        <v>0</v>
      </c>
      <c r="E11">
        <v>0</v>
      </c>
      <c r="F11">
        <v>52.128</v>
      </c>
      <c r="G11">
        <v>17.376000000000001</v>
      </c>
      <c r="H11">
        <v>0</v>
      </c>
      <c r="I11">
        <v>58.088000000000001</v>
      </c>
      <c r="J11">
        <v>2.1920000000000002</v>
      </c>
      <c r="K11">
        <v>215.533728</v>
      </c>
      <c r="L11">
        <v>653.15250000000003</v>
      </c>
      <c r="M11">
        <v>46</v>
      </c>
      <c r="N11">
        <v>118.125</v>
      </c>
      <c r="O11">
        <v>123.66562500000001</v>
      </c>
      <c r="P11">
        <v>125.58750000000001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303.75</v>
      </c>
      <c r="V11">
        <v>20.731850000000001</v>
      </c>
      <c r="W11">
        <v>147.515625</v>
      </c>
      <c r="X11">
        <v>0</v>
      </c>
      <c r="Y11">
        <v>0</v>
      </c>
      <c r="Z11">
        <v>6.5537999999999998</v>
      </c>
      <c r="AA11">
        <v>23.7</v>
      </c>
      <c r="AB11">
        <v>26.34008</v>
      </c>
      <c r="AC11">
        <v>19.35568</v>
      </c>
      <c r="AD11">
        <v>36.591700000000003</v>
      </c>
      <c r="AE11">
        <v>49.436556000000003</v>
      </c>
      <c r="AF11">
        <v>8.8740000000000006</v>
      </c>
      <c r="AG11">
        <v>37.380000000000003</v>
      </c>
      <c r="AH11">
        <v>152.94049999999999</v>
      </c>
      <c r="AI11">
        <v>0</v>
      </c>
      <c r="AJ11">
        <v>0</v>
      </c>
      <c r="AK11">
        <v>50.252400000000002</v>
      </c>
      <c r="AL11">
        <v>79.364599999999996</v>
      </c>
      <c r="AM11">
        <v>0</v>
      </c>
      <c r="AN11">
        <v>0.89910999999999996</v>
      </c>
      <c r="AO11">
        <v>29.106000000000002</v>
      </c>
      <c r="AP11">
        <v>5.4237539999999997</v>
      </c>
      <c r="AQ11">
        <v>46.683</v>
      </c>
      <c r="AR11">
        <v>22.868400000000001</v>
      </c>
      <c r="AS11">
        <v>0</v>
      </c>
      <c r="AT11">
        <v>14.9968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74.98</v>
      </c>
      <c r="BA11">
        <f t="shared" si="1"/>
        <v>2702.7239339999996</v>
      </c>
      <c r="BD11">
        <v>25.43</v>
      </c>
      <c r="BE11">
        <v>3.72</v>
      </c>
      <c r="BF11">
        <v>1.24</v>
      </c>
      <c r="BG11">
        <v>1.9</v>
      </c>
      <c r="BH11">
        <v>5.58</v>
      </c>
      <c r="BI11">
        <v>7.03</v>
      </c>
      <c r="BJ11">
        <v>3.21</v>
      </c>
      <c r="BK11">
        <v>3.96</v>
      </c>
      <c r="BL11">
        <v>0.92</v>
      </c>
      <c r="BM11">
        <v>0</v>
      </c>
      <c r="BN11">
        <v>0.49</v>
      </c>
      <c r="BO11">
        <v>12.04</v>
      </c>
      <c r="BP11">
        <v>3.84</v>
      </c>
      <c r="BQ11">
        <v>4.2699999999999996</v>
      </c>
      <c r="BR11">
        <v>1.1399999999999999</v>
      </c>
      <c r="BS11">
        <v>0.21</v>
      </c>
      <c r="BT11">
        <v>0</v>
      </c>
      <c r="BU11">
        <v>0</v>
      </c>
      <c r="BV11">
        <v>0</v>
      </c>
      <c r="BW11">
        <f t="shared" si="2"/>
        <v>74.98</v>
      </c>
    </row>
    <row r="12" spans="1:75">
      <c r="A12" t="s">
        <v>54</v>
      </c>
      <c r="B12">
        <v>0</v>
      </c>
      <c r="C12">
        <v>42.524999999999999</v>
      </c>
      <c r="D12">
        <v>0</v>
      </c>
      <c r="E12">
        <v>0</v>
      </c>
      <c r="F12">
        <v>52.128</v>
      </c>
      <c r="G12">
        <v>17.376000000000001</v>
      </c>
      <c r="H12">
        <v>0</v>
      </c>
      <c r="I12">
        <v>58.088000000000001</v>
      </c>
      <c r="J12">
        <v>2.1920000000000002</v>
      </c>
      <c r="K12">
        <v>215.533728</v>
      </c>
      <c r="L12">
        <v>653.15250000000003</v>
      </c>
      <c r="M12">
        <v>46</v>
      </c>
      <c r="N12">
        <v>118.125</v>
      </c>
      <c r="O12">
        <v>123.66562500000001</v>
      </c>
      <c r="P12">
        <v>125.58750000000001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309.375</v>
      </c>
      <c r="V12">
        <v>20.731850000000001</v>
      </c>
      <c r="W12">
        <v>147.515625</v>
      </c>
      <c r="X12">
        <v>0</v>
      </c>
      <c r="Y12">
        <v>0</v>
      </c>
      <c r="Z12">
        <v>6.5537999999999998</v>
      </c>
      <c r="AA12">
        <v>14.04936</v>
      </c>
      <c r="AB12">
        <v>26.34008</v>
      </c>
      <c r="AC12">
        <v>19.35568</v>
      </c>
      <c r="AD12">
        <v>36.591700000000003</v>
      </c>
      <c r="AE12">
        <v>49.436556000000003</v>
      </c>
      <c r="AF12">
        <v>8.8740000000000006</v>
      </c>
      <c r="AG12">
        <v>37.380000000000003</v>
      </c>
      <c r="AH12">
        <v>152.94049999999999</v>
      </c>
      <c r="AI12">
        <v>0</v>
      </c>
      <c r="AJ12">
        <v>0</v>
      </c>
      <c r="AK12">
        <v>50.252400000000002</v>
      </c>
      <c r="AL12">
        <v>79.364599999999996</v>
      </c>
      <c r="AM12">
        <v>0</v>
      </c>
      <c r="AN12">
        <v>0.89910999999999996</v>
      </c>
      <c r="AO12">
        <v>29.106000000000002</v>
      </c>
      <c r="AP12">
        <v>5.7978059999999996</v>
      </c>
      <c r="AQ12">
        <v>46.683</v>
      </c>
      <c r="AR12">
        <v>22.868400000000001</v>
      </c>
      <c r="AS12">
        <v>0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75.149999999999991</v>
      </c>
      <c r="BA12">
        <f t="shared" si="1"/>
        <v>2699.242346</v>
      </c>
      <c r="BD12">
        <v>25.43</v>
      </c>
      <c r="BE12">
        <v>3.72</v>
      </c>
      <c r="BF12">
        <v>1.41</v>
      </c>
      <c r="BG12">
        <v>1.9</v>
      </c>
      <c r="BH12">
        <v>5.58</v>
      </c>
      <c r="BI12">
        <v>7.03</v>
      </c>
      <c r="BJ12">
        <v>3.21</v>
      </c>
      <c r="BK12">
        <v>3.96</v>
      </c>
      <c r="BL12">
        <v>0.92</v>
      </c>
      <c r="BM12">
        <v>0</v>
      </c>
      <c r="BN12">
        <v>0.49</v>
      </c>
      <c r="BO12">
        <v>12.04</v>
      </c>
      <c r="BP12">
        <v>3.84</v>
      </c>
      <c r="BQ12">
        <v>4.2699999999999996</v>
      </c>
      <c r="BR12">
        <v>1.1399999999999999</v>
      </c>
      <c r="BS12">
        <v>0.21</v>
      </c>
      <c r="BT12">
        <v>0</v>
      </c>
      <c r="BU12">
        <v>0</v>
      </c>
      <c r="BV12">
        <v>0</v>
      </c>
      <c r="BW12">
        <f t="shared" si="2"/>
        <v>75.149999999999991</v>
      </c>
    </row>
    <row r="13" spans="1:75">
      <c r="A13" t="s">
        <v>55</v>
      </c>
      <c r="B13">
        <v>0</v>
      </c>
      <c r="C13">
        <v>42.524999999999999</v>
      </c>
      <c r="D13">
        <v>0</v>
      </c>
      <c r="E13">
        <v>0</v>
      </c>
      <c r="F13">
        <v>52.128</v>
      </c>
      <c r="G13">
        <v>17.376000000000001</v>
      </c>
      <c r="H13">
        <v>0</v>
      </c>
      <c r="I13">
        <v>58.088000000000001</v>
      </c>
      <c r="J13">
        <v>2.1920000000000002</v>
      </c>
      <c r="K13">
        <v>215.533728</v>
      </c>
      <c r="L13">
        <v>653.15250000000003</v>
      </c>
      <c r="M13">
        <v>46</v>
      </c>
      <c r="N13">
        <v>118.125</v>
      </c>
      <c r="O13">
        <v>123.66562500000001</v>
      </c>
      <c r="P13">
        <v>125.58750000000001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315</v>
      </c>
      <c r="V13">
        <v>20.731850000000001</v>
      </c>
      <c r="W13">
        <v>147.515625</v>
      </c>
      <c r="X13">
        <v>0</v>
      </c>
      <c r="Y13">
        <v>0</v>
      </c>
      <c r="Z13">
        <v>6.5537999999999998</v>
      </c>
      <c r="AA13">
        <v>14.04936</v>
      </c>
      <c r="AB13">
        <v>26.34008</v>
      </c>
      <c r="AC13">
        <v>19.35568</v>
      </c>
      <c r="AD13">
        <v>36.591700000000003</v>
      </c>
      <c r="AE13">
        <v>49.436556000000003</v>
      </c>
      <c r="AF13">
        <v>8.8740000000000006</v>
      </c>
      <c r="AG13">
        <v>37.380000000000003</v>
      </c>
      <c r="AH13">
        <v>152.94049999999999</v>
      </c>
      <c r="AI13">
        <v>0</v>
      </c>
      <c r="AJ13">
        <v>0</v>
      </c>
      <c r="AK13">
        <v>50.252400000000002</v>
      </c>
      <c r="AL13">
        <v>79.364599999999996</v>
      </c>
      <c r="AM13">
        <v>0</v>
      </c>
      <c r="AN13">
        <v>0.89910999999999996</v>
      </c>
      <c r="AO13">
        <v>29.106000000000002</v>
      </c>
      <c r="AP13">
        <v>12.9381</v>
      </c>
      <c r="AQ13">
        <v>46.683</v>
      </c>
      <c r="AR13">
        <v>32.688360000000003</v>
      </c>
      <c r="AS13">
        <v>0</v>
      </c>
      <c r="AT13">
        <v>14.9968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75.36</v>
      </c>
      <c r="BA13">
        <f t="shared" si="1"/>
        <v>2722.0376000000001</v>
      </c>
      <c r="BD13">
        <v>25.43</v>
      </c>
      <c r="BE13">
        <v>3.72</v>
      </c>
      <c r="BF13">
        <v>1.62</v>
      </c>
      <c r="BG13">
        <v>1.9</v>
      </c>
      <c r="BH13">
        <v>5.58</v>
      </c>
      <c r="BI13">
        <v>7.03</v>
      </c>
      <c r="BJ13">
        <v>3.21</v>
      </c>
      <c r="BK13">
        <v>3.96</v>
      </c>
      <c r="BL13">
        <v>0.92</v>
      </c>
      <c r="BM13">
        <v>0</v>
      </c>
      <c r="BN13">
        <v>0.49</v>
      </c>
      <c r="BO13">
        <v>12.04</v>
      </c>
      <c r="BP13">
        <v>3.84</v>
      </c>
      <c r="BQ13">
        <v>4.2699999999999996</v>
      </c>
      <c r="BR13">
        <v>1.1399999999999999</v>
      </c>
      <c r="BS13">
        <v>0.21</v>
      </c>
      <c r="BT13">
        <v>0</v>
      </c>
      <c r="BU13">
        <v>0</v>
      </c>
      <c r="BV13">
        <v>0</v>
      </c>
      <c r="BW13">
        <f t="shared" si="2"/>
        <v>75.36</v>
      </c>
    </row>
    <row r="14" spans="1:75">
      <c r="A14" t="s">
        <v>56</v>
      </c>
      <c r="B14">
        <v>0</v>
      </c>
      <c r="C14">
        <v>42.524999999999999</v>
      </c>
      <c r="D14">
        <v>0</v>
      </c>
      <c r="E14">
        <v>0</v>
      </c>
      <c r="F14">
        <v>52.128</v>
      </c>
      <c r="G14">
        <v>17.376000000000001</v>
      </c>
      <c r="H14">
        <v>0</v>
      </c>
      <c r="I14">
        <v>58.088000000000001</v>
      </c>
      <c r="J14">
        <v>2.1920000000000002</v>
      </c>
      <c r="K14">
        <v>215.533728</v>
      </c>
      <c r="L14">
        <v>653.15250000000003</v>
      </c>
      <c r="M14">
        <v>46</v>
      </c>
      <c r="N14">
        <v>118.125</v>
      </c>
      <c r="O14">
        <v>123.66562500000001</v>
      </c>
      <c r="P14">
        <v>125.58750000000001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315</v>
      </c>
      <c r="V14">
        <v>20.731850000000001</v>
      </c>
      <c r="W14">
        <v>147.515625</v>
      </c>
      <c r="X14">
        <v>0</v>
      </c>
      <c r="Y14">
        <v>0</v>
      </c>
      <c r="Z14">
        <v>6.5537999999999998</v>
      </c>
      <c r="AA14">
        <v>14.04936</v>
      </c>
      <c r="AB14">
        <v>26.34008</v>
      </c>
      <c r="AC14">
        <v>19.35568</v>
      </c>
      <c r="AD14">
        <v>36.591700000000003</v>
      </c>
      <c r="AE14">
        <v>49.436556000000003</v>
      </c>
      <c r="AF14">
        <v>8.8740000000000006</v>
      </c>
      <c r="AG14">
        <v>37.380000000000003</v>
      </c>
      <c r="AH14">
        <v>152.94049999999999</v>
      </c>
      <c r="AI14">
        <v>0</v>
      </c>
      <c r="AJ14">
        <v>0</v>
      </c>
      <c r="AK14">
        <v>50.252400000000002</v>
      </c>
      <c r="AL14">
        <v>79.364599999999996</v>
      </c>
      <c r="AM14">
        <v>0</v>
      </c>
      <c r="AN14">
        <v>0.89910999999999996</v>
      </c>
      <c r="AO14">
        <v>29.106000000000002</v>
      </c>
      <c r="AP14">
        <v>12.9381</v>
      </c>
      <c r="AQ14">
        <v>31.122</v>
      </c>
      <c r="AR14">
        <v>32.688360000000003</v>
      </c>
      <c r="AS14">
        <v>0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75.599999999999994</v>
      </c>
      <c r="BA14">
        <f t="shared" si="1"/>
        <v>2706.7165999999997</v>
      </c>
      <c r="BD14">
        <v>25.43</v>
      </c>
      <c r="BE14">
        <v>3.72</v>
      </c>
      <c r="BF14">
        <v>1.86</v>
      </c>
      <c r="BG14">
        <v>1.9</v>
      </c>
      <c r="BH14">
        <v>5.58</v>
      </c>
      <c r="BI14">
        <v>7.03</v>
      </c>
      <c r="BJ14">
        <v>3.21</v>
      </c>
      <c r="BK14">
        <v>3.96</v>
      </c>
      <c r="BL14">
        <v>0.92</v>
      </c>
      <c r="BM14">
        <v>0</v>
      </c>
      <c r="BN14">
        <v>0.49</v>
      </c>
      <c r="BO14">
        <v>12.04</v>
      </c>
      <c r="BP14">
        <v>3.84</v>
      </c>
      <c r="BQ14">
        <v>4.2699999999999996</v>
      </c>
      <c r="BR14">
        <v>1.1399999999999999</v>
      </c>
      <c r="BS14">
        <v>0.21</v>
      </c>
      <c r="BT14">
        <v>0</v>
      </c>
      <c r="BU14">
        <v>0</v>
      </c>
      <c r="BV14">
        <v>0</v>
      </c>
      <c r="BW14">
        <f t="shared" si="2"/>
        <v>75.599999999999994</v>
      </c>
    </row>
    <row r="15" spans="1:75">
      <c r="A15" t="s">
        <v>57</v>
      </c>
      <c r="B15">
        <v>0</v>
      </c>
      <c r="C15">
        <v>42.524999999999999</v>
      </c>
      <c r="D15">
        <v>0</v>
      </c>
      <c r="E15">
        <v>0</v>
      </c>
      <c r="F15">
        <v>52.128</v>
      </c>
      <c r="G15">
        <v>17.376000000000001</v>
      </c>
      <c r="H15">
        <v>0</v>
      </c>
      <c r="I15">
        <v>58.088000000000001</v>
      </c>
      <c r="J15">
        <v>2.1920000000000002</v>
      </c>
      <c r="K15">
        <v>215.533728</v>
      </c>
      <c r="L15">
        <v>653.15250000000003</v>
      </c>
      <c r="M15">
        <v>46</v>
      </c>
      <c r="N15">
        <v>118.125</v>
      </c>
      <c r="O15">
        <v>123.66562500000001</v>
      </c>
      <c r="P15">
        <v>125.58750000000001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315</v>
      </c>
      <c r="V15">
        <v>20.731850000000001</v>
      </c>
      <c r="W15">
        <v>147.515625</v>
      </c>
      <c r="X15">
        <v>0</v>
      </c>
      <c r="Y15">
        <v>0</v>
      </c>
      <c r="Z15">
        <v>6.5537999999999998</v>
      </c>
      <c r="AA15">
        <v>14.04936</v>
      </c>
      <c r="AB15">
        <v>26.34008</v>
      </c>
      <c r="AC15">
        <v>19.35568</v>
      </c>
      <c r="AD15">
        <v>36.591700000000003</v>
      </c>
      <c r="AE15">
        <v>49.436556000000003</v>
      </c>
      <c r="AF15">
        <v>8.8740000000000006</v>
      </c>
      <c r="AG15">
        <v>37.380000000000003</v>
      </c>
      <c r="AH15">
        <v>152.94049999999999</v>
      </c>
      <c r="AI15">
        <v>0</v>
      </c>
      <c r="AJ15">
        <v>0</v>
      </c>
      <c r="AK15">
        <v>50.252400000000002</v>
      </c>
      <c r="AL15">
        <v>79.364599999999996</v>
      </c>
      <c r="AM15">
        <v>0</v>
      </c>
      <c r="AN15">
        <v>0.89910999999999996</v>
      </c>
      <c r="AO15">
        <v>29.106000000000002</v>
      </c>
      <c r="AP15">
        <v>11.529</v>
      </c>
      <c r="AQ15">
        <v>19.53</v>
      </c>
      <c r="AR15">
        <v>32.688360000000003</v>
      </c>
      <c r="AS15">
        <v>0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75.279999999999987</v>
      </c>
      <c r="BA15">
        <f t="shared" si="1"/>
        <v>2693.3955000000005</v>
      </c>
      <c r="BD15">
        <v>25.43</v>
      </c>
      <c r="BE15">
        <v>3.72</v>
      </c>
      <c r="BF15">
        <v>1.54</v>
      </c>
      <c r="BG15">
        <v>1.9</v>
      </c>
      <c r="BH15">
        <v>5.58</v>
      </c>
      <c r="BI15">
        <v>7.03</v>
      </c>
      <c r="BJ15">
        <v>3.21</v>
      </c>
      <c r="BK15">
        <v>3.96</v>
      </c>
      <c r="BL15">
        <v>0.92</v>
      </c>
      <c r="BM15">
        <v>0</v>
      </c>
      <c r="BN15">
        <v>0.49</v>
      </c>
      <c r="BO15">
        <v>12.04</v>
      </c>
      <c r="BP15">
        <v>3.84</v>
      </c>
      <c r="BQ15">
        <v>4.2699999999999996</v>
      </c>
      <c r="BR15">
        <v>1.1399999999999999</v>
      </c>
      <c r="BS15">
        <v>0.21</v>
      </c>
      <c r="BT15">
        <v>0</v>
      </c>
      <c r="BU15">
        <v>0</v>
      </c>
      <c r="BV15">
        <v>0</v>
      </c>
      <c r="BW15">
        <f t="shared" si="2"/>
        <v>75.279999999999987</v>
      </c>
    </row>
    <row r="16" spans="1:75">
      <c r="A16" t="s">
        <v>58</v>
      </c>
      <c r="B16">
        <v>0</v>
      </c>
      <c r="C16">
        <v>42.524999999999999</v>
      </c>
      <c r="D16">
        <v>0</v>
      </c>
      <c r="E16">
        <v>0</v>
      </c>
      <c r="F16">
        <v>52.128</v>
      </c>
      <c r="G16">
        <v>17.376000000000001</v>
      </c>
      <c r="H16">
        <v>0</v>
      </c>
      <c r="I16">
        <v>58.088000000000001</v>
      </c>
      <c r="J16">
        <v>2.1920000000000002</v>
      </c>
      <c r="K16">
        <v>215.533728</v>
      </c>
      <c r="L16">
        <v>653.15250000000003</v>
      </c>
      <c r="M16">
        <v>46</v>
      </c>
      <c r="N16">
        <v>118.125</v>
      </c>
      <c r="O16">
        <v>123.66562500000001</v>
      </c>
      <c r="P16">
        <v>125.58750000000001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315</v>
      </c>
      <c r="V16">
        <v>20.731850000000001</v>
      </c>
      <c r="W16">
        <v>147.515625</v>
      </c>
      <c r="X16">
        <v>0</v>
      </c>
      <c r="Y16">
        <v>0</v>
      </c>
      <c r="Z16">
        <v>6.5537999999999998</v>
      </c>
      <c r="AA16">
        <v>14.04936</v>
      </c>
      <c r="AB16">
        <v>26.34008</v>
      </c>
      <c r="AC16">
        <v>19.35568</v>
      </c>
      <c r="AD16">
        <v>36.591700000000003</v>
      </c>
      <c r="AE16">
        <v>49.436556000000003</v>
      </c>
      <c r="AF16">
        <v>8.8740000000000006</v>
      </c>
      <c r="AG16">
        <v>37.380000000000003</v>
      </c>
      <c r="AH16">
        <v>152.94049999999999</v>
      </c>
      <c r="AI16">
        <v>0</v>
      </c>
      <c r="AJ16">
        <v>0</v>
      </c>
      <c r="AK16">
        <v>50.252400000000002</v>
      </c>
      <c r="AL16">
        <v>79.364599999999996</v>
      </c>
      <c r="AM16">
        <v>0</v>
      </c>
      <c r="AN16">
        <v>0.89910999999999996</v>
      </c>
      <c r="AO16">
        <v>29.106000000000002</v>
      </c>
      <c r="AP16">
        <v>11.529</v>
      </c>
      <c r="AQ16">
        <v>15.561</v>
      </c>
      <c r="AR16">
        <v>22.868400000000001</v>
      </c>
      <c r="AS16">
        <v>0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75.22</v>
      </c>
      <c r="BA16">
        <f t="shared" si="1"/>
        <v>2679.5465399999998</v>
      </c>
      <c r="BD16">
        <v>25.43</v>
      </c>
      <c r="BE16">
        <v>3.72</v>
      </c>
      <c r="BF16">
        <v>1.48</v>
      </c>
      <c r="BG16">
        <v>1.9</v>
      </c>
      <c r="BH16">
        <v>5.58</v>
      </c>
      <c r="BI16">
        <v>7.03</v>
      </c>
      <c r="BJ16">
        <v>3.21</v>
      </c>
      <c r="BK16">
        <v>3.96</v>
      </c>
      <c r="BL16">
        <v>0.92</v>
      </c>
      <c r="BM16">
        <v>0</v>
      </c>
      <c r="BN16">
        <v>0.49</v>
      </c>
      <c r="BO16">
        <v>12.04</v>
      </c>
      <c r="BP16">
        <v>3.84</v>
      </c>
      <c r="BQ16">
        <v>4.2699999999999996</v>
      </c>
      <c r="BR16">
        <v>1.1399999999999999</v>
      </c>
      <c r="BS16">
        <v>0.21</v>
      </c>
      <c r="BT16">
        <v>0</v>
      </c>
      <c r="BU16">
        <v>0</v>
      </c>
      <c r="BV16">
        <v>0</v>
      </c>
      <c r="BW16">
        <f t="shared" si="2"/>
        <v>75.22</v>
      </c>
    </row>
    <row r="17" spans="1:75">
      <c r="A17" t="s">
        <v>59</v>
      </c>
      <c r="B17">
        <v>0</v>
      </c>
      <c r="C17">
        <v>42.524999999999999</v>
      </c>
      <c r="D17">
        <v>0</v>
      </c>
      <c r="E17">
        <v>0</v>
      </c>
      <c r="F17">
        <v>52.128</v>
      </c>
      <c r="G17">
        <v>17.376000000000001</v>
      </c>
      <c r="H17">
        <v>0</v>
      </c>
      <c r="I17">
        <v>58.088000000000001</v>
      </c>
      <c r="J17">
        <v>2.1920000000000002</v>
      </c>
      <c r="K17">
        <v>215.533728</v>
      </c>
      <c r="L17">
        <v>653.15250000000003</v>
      </c>
      <c r="M17">
        <v>46</v>
      </c>
      <c r="N17">
        <v>118.125</v>
      </c>
      <c r="O17">
        <v>123.66562500000001</v>
      </c>
      <c r="P17">
        <v>125.58750000000001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315</v>
      </c>
      <c r="V17">
        <v>20.731850000000001</v>
      </c>
      <c r="W17">
        <v>147.515625</v>
      </c>
      <c r="X17">
        <v>0</v>
      </c>
      <c r="Y17">
        <v>0</v>
      </c>
      <c r="Z17">
        <v>6.5537999999999998</v>
      </c>
      <c r="AA17">
        <v>14.04936</v>
      </c>
      <c r="AB17">
        <v>26.34008</v>
      </c>
      <c r="AC17">
        <v>19.35568</v>
      </c>
      <c r="AD17">
        <v>36.591700000000003</v>
      </c>
      <c r="AE17">
        <v>49.436556000000003</v>
      </c>
      <c r="AF17">
        <v>8.8740000000000006</v>
      </c>
      <c r="AG17">
        <v>37.380000000000003</v>
      </c>
      <c r="AH17">
        <v>152.94049999999999</v>
      </c>
      <c r="AI17">
        <v>15.276</v>
      </c>
      <c r="AJ17">
        <v>0</v>
      </c>
      <c r="AK17">
        <v>50.252400000000002</v>
      </c>
      <c r="AL17">
        <v>79.364599999999996</v>
      </c>
      <c r="AM17">
        <v>0</v>
      </c>
      <c r="AN17">
        <v>0.89910999999999996</v>
      </c>
      <c r="AO17">
        <v>29.106000000000002</v>
      </c>
      <c r="AP17">
        <v>11.529</v>
      </c>
      <c r="AQ17">
        <v>15.561</v>
      </c>
      <c r="AR17">
        <v>22.868400000000001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75.179999999999993</v>
      </c>
      <c r="BA17">
        <f t="shared" si="1"/>
        <v>2694.7825399999997</v>
      </c>
      <c r="BD17">
        <v>25.43</v>
      </c>
      <c r="BE17">
        <v>3.72</v>
      </c>
      <c r="BF17">
        <v>1.54</v>
      </c>
      <c r="BG17">
        <v>1.9</v>
      </c>
      <c r="BH17">
        <v>5.58</v>
      </c>
      <c r="BI17">
        <v>7.03</v>
      </c>
      <c r="BJ17">
        <v>3.21</v>
      </c>
      <c r="BK17">
        <v>3.86</v>
      </c>
      <c r="BL17">
        <v>0.92</v>
      </c>
      <c r="BM17">
        <v>0</v>
      </c>
      <c r="BN17">
        <v>0.49</v>
      </c>
      <c r="BO17">
        <v>12.04</v>
      </c>
      <c r="BP17">
        <v>3.84</v>
      </c>
      <c r="BQ17">
        <v>4.2699999999999996</v>
      </c>
      <c r="BR17">
        <v>1.1399999999999999</v>
      </c>
      <c r="BS17">
        <v>0.21</v>
      </c>
      <c r="BT17">
        <v>0</v>
      </c>
      <c r="BU17">
        <v>0</v>
      </c>
      <c r="BV17">
        <v>0</v>
      </c>
      <c r="BW17">
        <f t="shared" si="2"/>
        <v>75.179999999999993</v>
      </c>
    </row>
    <row r="18" spans="1:75">
      <c r="A18" t="s">
        <v>60</v>
      </c>
      <c r="B18">
        <v>0</v>
      </c>
      <c r="C18">
        <v>42.524999999999999</v>
      </c>
      <c r="D18">
        <v>0</v>
      </c>
      <c r="E18">
        <v>0</v>
      </c>
      <c r="F18">
        <v>52.128</v>
      </c>
      <c r="G18">
        <v>17.376000000000001</v>
      </c>
      <c r="H18">
        <v>0</v>
      </c>
      <c r="I18">
        <v>58.088000000000001</v>
      </c>
      <c r="J18">
        <v>2.1920000000000002</v>
      </c>
      <c r="K18">
        <v>215.533728</v>
      </c>
      <c r="L18">
        <v>653.15250000000003</v>
      </c>
      <c r="M18">
        <v>46</v>
      </c>
      <c r="N18">
        <v>118.125</v>
      </c>
      <c r="O18">
        <v>123.66562500000001</v>
      </c>
      <c r="P18">
        <v>125.58750000000001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315</v>
      </c>
      <c r="V18">
        <v>20.731850000000001</v>
      </c>
      <c r="W18">
        <v>147.515625</v>
      </c>
      <c r="X18">
        <v>0</v>
      </c>
      <c r="Y18">
        <v>0</v>
      </c>
      <c r="Z18">
        <v>6.5537999999999998</v>
      </c>
      <c r="AA18">
        <v>14.04936</v>
      </c>
      <c r="AB18">
        <v>26.34008</v>
      </c>
      <c r="AC18">
        <v>19.35568</v>
      </c>
      <c r="AD18">
        <v>36.591700000000003</v>
      </c>
      <c r="AE18">
        <v>49.436556000000003</v>
      </c>
      <c r="AF18">
        <v>8.8740000000000006</v>
      </c>
      <c r="AG18">
        <v>37.380000000000003</v>
      </c>
      <c r="AH18">
        <v>152.94049999999999</v>
      </c>
      <c r="AI18">
        <v>15.276</v>
      </c>
      <c r="AJ18">
        <v>0</v>
      </c>
      <c r="AK18">
        <v>50.252400000000002</v>
      </c>
      <c r="AL18">
        <v>79.364599999999996</v>
      </c>
      <c r="AM18">
        <v>0</v>
      </c>
      <c r="AN18">
        <v>0.89910999999999996</v>
      </c>
      <c r="AO18">
        <v>29.106000000000002</v>
      </c>
      <c r="AP18">
        <v>11.529</v>
      </c>
      <c r="AQ18">
        <v>15.561</v>
      </c>
      <c r="AR18">
        <v>22.868400000000001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75.179999999999993</v>
      </c>
      <c r="BA18">
        <f t="shared" si="1"/>
        <v>2694.7825399999997</v>
      </c>
      <c r="BD18">
        <v>25.43</v>
      </c>
      <c r="BE18">
        <v>3.72</v>
      </c>
      <c r="BF18">
        <v>1.54</v>
      </c>
      <c r="BG18">
        <v>1.9</v>
      </c>
      <c r="BH18">
        <v>5.58</v>
      </c>
      <c r="BI18">
        <v>7.03</v>
      </c>
      <c r="BJ18">
        <v>3.21</v>
      </c>
      <c r="BK18">
        <v>3.86</v>
      </c>
      <c r="BL18">
        <v>0.92</v>
      </c>
      <c r="BM18">
        <v>0</v>
      </c>
      <c r="BN18">
        <v>0.49</v>
      </c>
      <c r="BO18">
        <v>12.04</v>
      </c>
      <c r="BP18">
        <v>3.84</v>
      </c>
      <c r="BQ18">
        <v>4.2699999999999996</v>
      </c>
      <c r="BR18">
        <v>1.1399999999999999</v>
      </c>
      <c r="BS18">
        <v>0.21</v>
      </c>
      <c r="BT18">
        <v>0</v>
      </c>
      <c r="BU18">
        <v>0</v>
      </c>
      <c r="BV18">
        <v>0</v>
      </c>
      <c r="BW18">
        <f t="shared" si="2"/>
        <v>75.179999999999993</v>
      </c>
    </row>
    <row r="19" spans="1:75">
      <c r="A19" t="s">
        <v>61</v>
      </c>
      <c r="B19">
        <v>0</v>
      </c>
      <c r="C19">
        <v>42.524999999999999</v>
      </c>
      <c r="D19">
        <v>0</v>
      </c>
      <c r="E19">
        <v>0</v>
      </c>
      <c r="F19">
        <v>52.128</v>
      </c>
      <c r="G19">
        <v>17.376000000000001</v>
      </c>
      <c r="H19">
        <v>0</v>
      </c>
      <c r="I19">
        <v>58.088000000000001</v>
      </c>
      <c r="J19">
        <v>2.1920000000000002</v>
      </c>
      <c r="K19">
        <v>215.533728</v>
      </c>
      <c r="L19">
        <v>653.15250000000003</v>
      </c>
      <c r="M19">
        <v>46</v>
      </c>
      <c r="N19">
        <v>118.125</v>
      </c>
      <c r="O19">
        <v>123.66562500000001</v>
      </c>
      <c r="P19">
        <v>125.58750000000001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315</v>
      </c>
      <c r="V19">
        <v>20.731850000000001</v>
      </c>
      <c r="W19">
        <v>147.515625</v>
      </c>
      <c r="X19">
        <v>0</v>
      </c>
      <c r="Y19">
        <v>0</v>
      </c>
      <c r="Z19">
        <v>6.5537999999999998</v>
      </c>
      <c r="AA19">
        <v>14.04936</v>
      </c>
      <c r="AB19">
        <v>26.34008</v>
      </c>
      <c r="AC19">
        <v>19.35568</v>
      </c>
      <c r="AD19">
        <v>36.591700000000003</v>
      </c>
      <c r="AE19">
        <v>49.436556000000003</v>
      </c>
      <c r="AF19">
        <v>8.8740000000000006</v>
      </c>
      <c r="AG19">
        <v>37.380000000000003</v>
      </c>
      <c r="AH19">
        <v>152.94049999999999</v>
      </c>
      <c r="AI19">
        <v>15.276</v>
      </c>
      <c r="AJ19">
        <v>0</v>
      </c>
      <c r="AK19">
        <v>50.252400000000002</v>
      </c>
      <c r="AL19">
        <v>79.364599999999996</v>
      </c>
      <c r="AM19">
        <v>0</v>
      </c>
      <c r="AN19">
        <v>0.89910999999999996</v>
      </c>
      <c r="AO19">
        <v>29.106000000000002</v>
      </c>
      <c r="AP19">
        <v>11.529</v>
      </c>
      <c r="AQ19">
        <v>15.561</v>
      </c>
      <c r="AR19">
        <v>21.523199999999999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75.41</v>
      </c>
      <c r="BA19">
        <f t="shared" si="1"/>
        <v>2693.66734</v>
      </c>
      <c r="BD19">
        <v>25.43</v>
      </c>
      <c r="BE19">
        <v>3.72</v>
      </c>
      <c r="BF19">
        <v>1.77</v>
      </c>
      <c r="BG19">
        <v>1.9</v>
      </c>
      <c r="BH19">
        <v>5.58</v>
      </c>
      <c r="BI19">
        <v>7.03</v>
      </c>
      <c r="BJ19">
        <v>3.21</v>
      </c>
      <c r="BK19">
        <v>3.86</v>
      </c>
      <c r="BL19">
        <v>0.92</v>
      </c>
      <c r="BM19">
        <v>0</v>
      </c>
      <c r="BN19">
        <v>0.49</v>
      </c>
      <c r="BO19">
        <v>12.04</v>
      </c>
      <c r="BP19">
        <v>3.84</v>
      </c>
      <c r="BQ19">
        <v>4.2699999999999996</v>
      </c>
      <c r="BR19">
        <v>1.1399999999999999</v>
      </c>
      <c r="BS19">
        <v>0.21</v>
      </c>
      <c r="BT19">
        <v>0</v>
      </c>
      <c r="BU19">
        <v>0</v>
      </c>
      <c r="BV19">
        <v>0</v>
      </c>
      <c r="BW19">
        <f t="shared" si="2"/>
        <v>75.41</v>
      </c>
    </row>
    <row r="20" spans="1:75">
      <c r="A20" t="s">
        <v>62</v>
      </c>
      <c r="B20">
        <v>0</v>
      </c>
      <c r="C20">
        <v>42.524999999999999</v>
      </c>
      <c r="D20">
        <v>0</v>
      </c>
      <c r="E20">
        <v>0</v>
      </c>
      <c r="F20">
        <v>52.128</v>
      </c>
      <c r="G20">
        <v>17.376000000000001</v>
      </c>
      <c r="H20">
        <v>0</v>
      </c>
      <c r="I20">
        <v>58.088000000000001</v>
      </c>
      <c r="J20">
        <v>2.1920000000000002</v>
      </c>
      <c r="K20">
        <v>215.533728</v>
      </c>
      <c r="L20">
        <v>653.15250000000003</v>
      </c>
      <c r="M20">
        <v>46</v>
      </c>
      <c r="N20">
        <v>118.125</v>
      </c>
      <c r="O20">
        <v>123.66562500000001</v>
      </c>
      <c r="P20">
        <v>125.58750000000001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315</v>
      </c>
      <c r="V20">
        <v>20.731850000000001</v>
      </c>
      <c r="W20">
        <v>147.515625</v>
      </c>
      <c r="X20">
        <v>0</v>
      </c>
      <c r="Y20">
        <v>0</v>
      </c>
      <c r="Z20">
        <v>6.5537999999999998</v>
      </c>
      <c r="AA20">
        <v>14.04936</v>
      </c>
      <c r="AB20">
        <v>26.34008</v>
      </c>
      <c r="AC20">
        <v>19.35568</v>
      </c>
      <c r="AD20">
        <v>36.591700000000003</v>
      </c>
      <c r="AE20">
        <v>49.436556000000003</v>
      </c>
      <c r="AF20">
        <v>8.8740000000000006</v>
      </c>
      <c r="AG20">
        <v>37.380000000000003</v>
      </c>
      <c r="AH20">
        <v>152.94049999999999</v>
      </c>
      <c r="AI20">
        <v>15.276</v>
      </c>
      <c r="AJ20">
        <v>0</v>
      </c>
      <c r="AK20">
        <v>50.252400000000002</v>
      </c>
      <c r="AL20">
        <v>79.364599999999996</v>
      </c>
      <c r="AM20">
        <v>0</v>
      </c>
      <c r="AN20">
        <v>0.89910999999999996</v>
      </c>
      <c r="AO20">
        <v>29.106000000000002</v>
      </c>
      <c r="AP20">
        <v>11.529</v>
      </c>
      <c r="AQ20">
        <v>15.561</v>
      </c>
      <c r="AR20">
        <v>21.523199999999999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75.499999999999986</v>
      </c>
      <c r="BA20">
        <f t="shared" si="1"/>
        <v>2693.7573400000001</v>
      </c>
      <c r="BD20">
        <v>25.43</v>
      </c>
      <c r="BE20">
        <v>3.72</v>
      </c>
      <c r="BF20">
        <v>1.86</v>
      </c>
      <c r="BG20">
        <v>1.9</v>
      </c>
      <c r="BH20">
        <v>5.58</v>
      </c>
      <c r="BI20">
        <v>7.03</v>
      </c>
      <c r="BJ20">
        <v>3.21</v>
      </c>
      <c r="BK20">
        <v>3.86</v>
      </c>
      <c r="BL20">
        <v>0.92</v>
      </c>
      <c r="BM20">
        <v>0</v>
      </c>
      <c r="BN20">
        <v>0.49</v>
      </c>
      <c r="BO20">
        <v>12.04</v>
      </c>
      <c r="BP20">
        <v>3.84</v>
      </c>
      <c r="BQ20">
        <v>4.2699999999999996</v>
      </c>
      <c r="BR20">
        <v>1.1399999999999999</v>
      </c>
      <c r="BS20">
        <v>0.21</v>
      </c>
      <c r="BT20">
        <v>0</v>
      </c>
      <c r="BU20">
        <v>0</v>
      </c>
      <c r="BV20">
        <v>0</v>
      </c>
      <c r="BW20">
        <f t="shared" si="2"/>
        <v>75.499999999999986</v>
      </c>
    </row>
    <row r="21" spans="1:75">
      <c r="A21" t="s">
        <v>63</v>
      </c>
      <c r="B21">
        <v>0</v>
      </c>
      <c r="C21">
        <v>42.524999999999999</v>
      </c>
      <c r="D21">
        <v>0</v>
      </c>
      <c r="E21">
        <v>0</v>
      </c>
      <c r="F21">
        <v>52.128</v>
      </c>
      <c r="G21">
        <v>17.376000000000001</v>
      </c>
      <c r="H21">
        <v>0</v>
      </c>
      <c r="I21">
        <v>58.088000000000001</v>
      </c>
      <c r="J21">
        <v>2.1920000000000002</v>
      </c>
      <c r="K21">
        <v>215.533728</v>
      </c>
      <c r="L21">
        <v>653.15250000000003</v>
      </c>
      <c r="M21">
        <v>46</v>
      </c>
      <c r="N21">
        <v>118.125</v>
      </c>
      <c r="O21">
        <v>123.66562500000001</v>
      </c>
      <c r="P21">
        <v>125.58750000000001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315</v>
      </c>
      <c r="V21">
        <v>20.731850000000001</v>
      </c>
      <c r="W21">
        <v>147.515625</v>
      </c>
      <c r="X21">
        <v>0</v>
      </c>
      <c r="Y21">
        <v>0</v>
      </c>
      <c r="Z21">
        <v>6.5537999999999998</v>
      </c>
      <c r="AA21">
        <v>14.04936</v>
      </c>
      <c r="AB21">
        <v>26.34008</v>
      </c>
      <c r="AC21">
        <v>19.35568</v>
      </c>
      <c r="AD21">
        <v>36.591700000000003</v>
      </c>
      <c r="AE21">
        <v>49.436556000000003</v>
      </c>
      <c r="AF21">
        <v>8.8740000000000006</v>
      </c>
      <c r="AG21">
        <v>37.380000000000003</v>
      </c>
      <c r="AH21">
        <v>152.94049999999999</v>
      </c>
      <c r="AI21">
        <v>15.276</v>
      </c>
      <c r="AJ21">
        <v>0</v>
      </c>
      <c r="AK21">
        <v>50.252400000000002</v>
      </c>
      <c r="AL21">
        <v>79.364599999999996</v>
      </c>
      <c r="AM21">
        <v>0</v>
      </c>
      <c r="AN21">
        <v>0.89910999999999996</v>
      </c>
      <c r="AO21">
        <v>28.224</v>
      </c>
      <c r="AP21">
        <v>12.9381</v>
      </c>
      <c r="AQ21">
        <v>15.561</v>
      </c>
      <c r="AR21">
        <v>21.523199999999999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75.629999999999981</v>
      </c>
      <c r="BA21">
        <f t="shared" si="1"/>
        <v>2694.41444</v>
      </c>
      <c r="BD21">
        <v>25.43</v>
      </c>
      <c r="BE21">
        <v>3.72</v>
      </c>
      <c r="BF21">
        <v>1.86</v>
      </c>
      <c r="BG21">
        <v>1.9</v>
      </c>
      <c r="BH21">
        <v>5.58</v>
      </c>
      <c r="BI21">
        <v>7.03</v>
      </c>
      <c r="BJ21">
        <v>3.21</v>
      </c>
      <c r="BK21">
        <v>3.87</v>
      </c>
      <c r="BL21">
        <v>1.04</v>
      </c>
      <c r="BM21">
        <v>0</v>
      </c>
      <c r="BN21">
        <v>0.49</v>
      </c>
      <c r="BO21">
        <v>12.04</v>
      </c>
      <c r="BP21">
        <v>3.84</v>
      </c>
      <c r="BQ21">
        <v>4.2699999999999996</v>
      </c>
      <c r="BR21">
        <v>1.1399999999999999</v>
      </c>
      <c r="BS21">
        <v>0.21</v>
      </c>
      <c r="BT21">
        <v>0</v>
      </c>
      <c r="BU21">
        <v>0</v>
      </c>
      <c r="BV21">
        <v>0</v>
      </c>
      <c r="BW21">
        <f t="shared" si="2"/>
        <v>75.629999999999981</v>
      </c>
    </row>
    <row r="22" spans="1:75">
      <c r="A22" t="s">
        <v>64</v>
      </c>
      <c r="B22">
        <v>0</v>
      </c>
      <c r="C22">
        <v>42.524999999999999</v>
      </c>
      <c r="D22">
        <v>0</v>
      </c>
      <c r="E22">
        <v>0</v>
      </c>
      <c r="F22">
        <v>52.128</v>
      </c>
      <c r="G22">
        <v>17.376000000000001</v>
      </c>
      <c r="H22">
        <v>0</v>
      </c>
      <c r="I22">
        <v>58.088000000000001</v>
      </c>
      <c r="J22">
        <v>2.1920000000000002</v>
      </c>
      <c r="K22">
        <v>215.533728</v>
      </c>
      <c r="L22">
        <v>653.15250000000003</v>
      </c>
      <c r="M22">
        <v>46</v>
      </c>
      <c r="N22">
        <v>118.125</v>
      </c>
      <c r="O22">
        <v>123.66562500000001</v>
      </c>
      <c r="P22">
        <v>125.58750000000001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315</v>
      </c>
      <c r="V22">
        <v>20.731850000000001</v>
      </c>
      <c r="W22">
        <v>147.515625</v>
      </c>
      <c r="X22">
        <v>0</v>
      </c>
      <c r="Y22">
        <v>0</v>
      </c>
      <c r="Z22">
        <v>6.5537999999999998</v>
      </c>
      <c r="AA22">
        <v>14.04936</v>
      </c>
      <c r="AB22">
        <v>26.34008</v>
      </c>
      <c r="AC22">
        <v>19.35568</v>
      </c>
      <c r="AD22">
        <v>36.591700000000003</v>
      </c>
      <c r="AE22">
        <v>49.436556000000003</v>
      </c>
      <c r="AF22">
        <v>8.8740000000000006</v>
      </c>
      <c r="AG22">
        <v>37.380000000000003</v>
      </c>
      <c r="AH22">
        <v>152.94049999999999</v>
      </c>
      <c r="AI22">
        <v>15.276</v>
      </c>
      <c r="AJ22">
        <v>0</v>
      </c>
      <c r="AK22">
        <v>50.252400000000002</v>
      </c>
      <c r="AL22">
        <v>79.364599999999996</v>
      </c>
      <c r="AM22">
        <v>0</v>
      </c>
      <c r="AN22">
        <v>0.89910999999999996</v>
      </c>
      <c r="AO22">
        <v>28.224</v>
      </c>
      <c r="AP22">
        <v>12.9381</v>
      </c>
      <c r="AQ22">
        <v>15.561</v>
      </c>
      <c r="AR22">
        <v>21.523199999999999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75.679999999999993</v>
      </c>
      <c r="BA22">
        <f t="shared" si="1"/>
        <v>2694.4644399999997</v>
      </c>
      <c r="BD22">
        <v>25.43</v>
      </c>
      <c r="BE22">
        <v>3.72</v>
      </c>
      <c r="BF22">
        <v>1.86</v>
      </c>
      <c r="BG22">
        <v>1.9</v>
      </c>
      <c r="BH22">
        <v>5.58</v>
      </c>
      <c r="BI22">
        <v>7.03</v>
      </c>
      <c r="BJ22">
        <v>3.21</v>
      </c>
      <c r="BK22">
        <v>3.87</v>
      </c>
      <c r="BL22">
        <v>1.0900000000000001</v>
      </c>
      <c r="BM22">
        <v>0</v>
      </c>
      <c r="BN22">
        <v>0.49</v>
      </c>
      <c r="BO22">
        <v>12.04</v>
      </c>
      <c r="BP22">
        <v>3.84</v>
      </c>
      <c r="BQ22">
        <v>4.2699999999999996</v>
      </c>
      <c r="BR22">
        <v>1.1399999999999999</v>
      </c>
      <c r="BS22">
        <v>0.21</v>
      </c>
      <c r="BT22">
        <v>0</v>
      </c>
      <c r="BU22">
        <v>0</v>
      </c>
      <c r="BV22">
        <v>0</v>
      </c>
      <c r="BW22">
        <f t="shared" si="2"/>
        <v>75.679999999999993</v>
      </c>
    </row>
    <row r="23" spans="1:75">
      <c r="A23" t="s">
        <v>65</v>
      </c>
      <c r="B23">
        <v>0</v>
      </c>
      <c r="C23">
        <v>42.524999999999999</v>
      </c>
      <c r="D23">
        <v>0</v>
      </c>
      <c r="E23">
        <v>0</v>
      </c>
      <c r="F23">
        <v>52.128</v>
      </c>
      <c r="G23">
        <v>17.376000000000001</v>
      </c>
      <c r="H23">
        <v>0</v>
      </c>
      <c r="I23">
        <v>58.088000000000001</v>
      </c>
      <c r="J23">
        <v>2.1920000000000002</v>
      </c>
      <c r="K23">
        <v>215.533728</v>
      </c>
      <c r="L23">
        <v>653.15250000000003</v>
      </c>
      <c r="M23">
        <v>46</v>
      </c>
      <c r="N23">
        <v>118.125</v>
      </c>
      <c r="O23">
        <v>123.66562500000001</v>
      </c>
      <c r="P23">
        <v>125.58750000000001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337.5</v>
      </c>
      <c r="V23">
        <v>20.731850000000001</v>
      </c>
      <c r="W23">
        <v>147.515625</v>
      </c>
      <c r="X23">
        <v>0</v>
      </c>
      <c r="Y23">
        <v>0</v>
      </c>
      <c r="Z23">
        <v>6.5537999999999998</v>
      </c>
      <c r="AA23">
        <v>24.49</v>
      </c>
      <c r="AB23">
        <v>26.34008</v>
      </c>
      <c r="AC23">
        <v>19.35568</v>
      </c>
      <c r="AD23">
        <v>36.591700000000003</v>
      </c>
      <c r="AE23">
        <v>49.436556000000003</v>
      </c>
      <c r="AF23">
        <v>8.8740000000000006</v>
      </c>
      <c r="AG23">
        <v>37.380000000000003</v>
      </c>
      <c r="AH23">
        <v>152.94049999999999</v>
      </c>
      <c r="AI23">
        <v>15.276</v>
      </c>
      <c r="AJ23">
        <v>0</v>
      </c>
      <c r="AK23">
        <v>50.252400000000002</v>
      </c>
      <c r="AL23">
        <v>79.364599999999996</v>
      </c>
      <c r="AM23">
        <v>0</v>
      </c>
      <c r="AN23">
        <v>0.89910999999999996</v>
      </c>
      <c r="AO23">
        <v>28.224</v>
      </c>
      <c r="AP23">
        <v>12.9381</v>
      </c>
      <c r="AQ23">
        <v>15.561</v>
      </c>
      <c r="AR23">
        <v>21.254159999999999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75.64</v>
      </c>
      <c r="BA23">
        <f t="shared" si="1"/>
        <v>2727.0960399999994</v>
      </c>
      <c r="BD23">
        <v>25.43</v>
      </c>
      <c r="BE23">
        <v>3.72</v>
      </c>
      <c r="BF23">
        <v>1.74</v>
      </c>
      <c r="BG23">
        <v>1.9</v>
      </c>
      <c r="BH23">
        <v>5.58</v>
      </c>
      <c r="BI23">
        <v>7.03</v>
      </c>
      <c r="BJ23">
        <v>3.21</v>
      </c>
      <c r="BK23">
        <v>3.88</v>
      </c>
      <c r="BL23">
        <v>1.1599999999999999</v>
      </c>
      <c r="BM23">
        <v>0</v>
      </c>
      <c r="BN23">
        <v>0.49</v>
      </c>
      <c r="BO23">
        <v>12.04</v>
      </c>
      <c r="BP23">
        <v>3.84</v>
      </c>
      <c r="BQ23">
        <v>4.2699999999999996</v>
      </c>
      <c r="BR23">
        <v>1.1399999999999999</v>
      </c>
      <c r="BS23">
        <v>0.21</v>
      </c>
      <c r="BT23">
        <v>0</v>
      </c>
      <c r="BU23">
        <v>0</v>
      </c>
      <c r="BV23">
        <v>0</v>
      </c>
      <c r="BW23">
        <f t="shared" si="2"/>
        <v>75.64</v>
      </c>
    </row>
    <row r="24" spans="1:75">
      <c r="A24" t="s">
        <v>66</v>
      </c>
      <c r="B24">
        <v>0</v>
      </c>
      <c r="C24">
        <v>42.524999999999999</v>
      </c>
      <c r="D24">
        <v>0</v>
      </c>
      <c r="E24">
        <v>0</v>
      </c>
      <c r="F24">
        <v>52.128</v>
      </c>
      <c r="G24">
        <v>17.376000000000001</v>
      </c>
      <c r="H24">
        <v>0</v>
      </c>
      <c r="I24">
        <v>58.088000000000001</v>
      </c>
      <c r="J24">
        <v>2.1920000000000002</v>
      </c>
      <c r="K24">
        <v>215.533728</v>
      </c>
      <c r="L24">
        <v>653.15250000000003</v>
      </c>
      <c r="M24">
        <v>46</v>
      </c>
      <c r="N24">
        <v>118.125</v>
      </c>
      <c r="O24">
        <v>123.66562500000001</v>
      </c>
      <c r="P24">
        <v>125.58750000000001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343.125</v>
      </c>
      <c r="V24">
        <v>20.731850000000001</v>
      </c>
      <c r="W24">
        <v>147.515625</v>
      </c>
      <c r="X24">
        <v>0</v>
      </c>
      <c r="Y24">
        <v>0</v>
      </c>
      <c r="Z24">
        <v>6.5537999999999998</v>
      </c>
      <c r="AA24">
        <v>28.09872</v>
      </c>
      <c r="AB24">
        <v>26.34008</v>
      </c>
      <c r="AC24">
        <v>19.35568</v>
      </c>
      <c r="AD24">
        <v>36.591700000000003</v>
      </c>
      <c r="AE24">
        <v>49.436556000000003</v>
      </c>
      <c r="AF24">
        <v>8.8740000000000006</v>
      </c>
      <c r="AG24">
        <v>37.380000000000003</v>
      </c>
      <c r="AH24">
        <v>152.94049999999999</v>
      </c>
      <c r="AI24">
        <v>15.276</v>
      </c>
      <c r="AJ24">
        <v>0</v>
      </c>
      <c r="AK24">
        <v>50.252400000000002</v>
      </c>
      <c r="AL24">
        <v>79.364599999999996</v>
      </c>
      <c r="AM24">
        <v>0</v>
      </c>
      <c r="AN24">
        <v>0.89910999999999996</v>
      </c>
      <c r="AO24">
        <v>28.224</v>
      </c>
      <c r="AP24">
        <v>12.9381</v>
      </c>
      <c r="AQ24">
        <v>15.561</v>
      </c>
      <c r="AR24">
        <v>21.254159999999999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75.7</v>
      </c>
      <c r="BA24">
        <f t="shared" si="1"/>
        <v>2736.3897599999996</v>
      </c>
      <c r="BD24">
        <v>25.43</v>
      </c>
      <c r="BE24">
        <v>3.72</v>
      </c>
      <c r="BF24">
        <v>1.74</v>
      </c>
      <c r="BG24">
        <v>1.9</v>
      </c>
      <c r="BH24">
        <v>5.58</v>
      </c>
      <c r="BI24">
        <v>7.03</v>
      </c>
      <c r="BJ24">
        <v>3.21</v>
      </c>
      <c r="BK24">
        <v>3.89</v>
      </c>
      <c r="BL24">
        <v>1.21</v>
      </c>
      <c r="BM24">
        <v>0</v>
      </c>
      <c r="BN24">
        <v>0.49</v>
      </c>
      <c r="BO24">
        <v>12.04</v>
      </c>
      <c r="BP24">
        <v>3.84</v>
      </c>
      <c r="BQ24">
        <v>4.2699999999999996</v>
      </c>
      <c r="BR24">
        <v>1.1399999999999999</v>
      </c>
      <c r="BS24">
        <v>0.21</v>
      </c>
      <c r="BT24">
        <v>0</v>
      </c>
      <c r="BU24">
        <v>0</v>
      </c>
      <c r="BV24">
        <v>0</v>
      </c>
      <c r="BW24">
        <f t="shared" si="2"/>
        <v>75.7</v>
      </c>
    </row>
    <row r="25" spans="1:75">
      <c r="A25" t="s">
        <v>67</v>
      </c>
      <c r="B25">
        <v>0</v>
      </c>
      <c r="C25">
        <v>42.524999999999999</v>
      </c>
      <c r="D25">
        <v>0</v>
      </c>
      <c r="E25">
        <v>0</v>
      </c>
      <c r="F25">
        <v>52.128</v>
      </c>
      <c r="G25">
        <v>17.376000000000001</v>
      </c>
      <c r="H25">
        <v>0</v>
      </c>
      <c r="I25">
        <v>58.088000000000001</v>
      </c>
      <c r="J25">
        <v>2.1920000000000002</v>
      </c>
      <c r="K25">
        <v>215.533728</v>
      </c>
      <c r="L25">
        <v>653.15250000000003</v>
      </c>
      <c r="M25">
        <v>46</v>
      </c>
      <c r="N25">
        <v>118.125</v>
      </c>
      <c r="O25">
        <v>123.66562500000001</v>
      </c>
      <c r="P25">
        <v>125.58750000000001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348.97500000000002</v>
      </c>
      <c r="V25">
        <v>20.731850000000001</v>
      </c>
      <c r="W25">
        <v>147.515625</v>
      </c>
      <c r="X25">
        <v>0</v>
      </c>
      <c r="Y25">
        <v>0</v>
      </c>
      <c r="Z25">
        <v>6.5537999999999998</v>
      </c>
      <c r="AA25">
        <v>28.09872</v>
      </c>
      <c r="AB25">
        <v>26.34008</v>
      </c>
      <c r="AC25">
        <v>19.35568</v>
      </c>
      <c r="AD25">
        <v>36.591700000000003</v>
      </c>
      <c r="AE25">
        <v>49.436556000000003</v>
      </c>
      <c r="AF25">
        <v>8.8740000000000006</v>
      </c>
      <c r="AG25">
        <v>37.380000000000003</v>
      </c>
      <c r="AH25">
        <v>152.94049999999999</v>
      </c>
      <c r="AI25">
        <v>19.094999999999999</v>
      </c>
      <c r="AJ25">
        <v>0</v>
      </c>
      <c r="AK25">
        <v>50.252400000000002</v>
      </c>
      <c r="AL25">
        <v>79.364599999999996</v>
      </c>
      <c r="AM25">
        <v>0</v>
      </c>
      <c r="AN25">
        <v>0.89910999999999996</v>
      </c>
      <c r="AO25">
        <v>28.224</v>
      </c>
      <c r="AP25">
        <v>12.9381</v>
      </c>
      <c r="AQ25">
        <v>31.122</v>
      </c>
      <c r="AR25">
        <v>21.254159999999999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75.760000000000005</v>
      </c>
      <c r="BA25">
        <f t="shared" si="1"/>
        <v>2761.67976</v>
      </c>
      <c r="BD25">
        <v>25.43</v>
      </c>
      <c r="BE25">
        <v>3.72</v>
      </c>
      <c r="BF25">
        <v>1.74</v>
      </c>
      <c r="BG25">
        <v>1.9</v>
      </c>
      <c r="BH25">
        <v>5.58</v>
      </c>
      <c r="BI25">
        <v>7.03</v>
      </c>
      <c r="BJ25">
        <v>3.21</v>
      </c>
      <c r="BK25">
        <v>3.89</v>
      </c>
      <c r="BL25">
        <v>1.27</v>
      </c>
      <c r="BM25">
        <v>0</v>
      </c>
      <c r="BN25">
        <v>0.49</v>
      </c>
      <c r="BO25">
        <v>12.04</v>
      </c>
      <c r="BP25">
        <v>3.84</v>
      </c>
      <c r="BQ25">
        <v>4.2699999999999996</v>
      </c>
      <c r="BR25">
        <v>1.1399999999999999</v>
      </c>
      <c r="BS25">
        <v>0.21</v>
      </c>
      <c r="BT25">
        <v>0</v>
      </c>
      <c r="BU25">
        <v>0</v>
      </c>
      <c r="BV25">
        <v>0</v>
      </c>
      <c r="BW25">
        <f t="shared" si="2"/>
        <v>75.760000000000005</v>
      </c>
    </row>
    <row r="26" spans="1:75">
      <c r="A26" t="s">
        <v>68</v>
      </c>
      <c r="B26">
        <v>0</v>
      </c>
      <c r="C26">
        <v>42.524999999999999</v>
      </c>
      <c r="D26">
        <v>0</v>
      </c>
      <c r="E26">
        <v>0</v>
      </c>
      <c r="F26">
        <v>52.128</v>
      </c>
      <c r="G26">
        <v>17.376000000000001</v>
      </c>
      <c r="H26">
        <v>0</v>
      </c>
      <c r="I26">
        <v>58.088000000000001</v>
      </c>
      <c r="J26">
        <v>2.1920000000000002</v>
      </c>
      <c r="K26">
        <v>215.533728</v>
      </c>
      <c r="L26">
        <v>653.15250000000003</v>
      </c>
      <c r="M26">
        <v>46</v>
      </c>
      <c r="N26">
        <v>118.125</v>
      </c>
      <c r="O26">
        <v>123.66562500000001</v>
      </c>
      <c r="P26">
        <v>125.58750000000001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348.97500000000002</v>
      </c>
      <c r="V26">
        <v>20.731850000000001</v>
      </c>
      <c r="W26">
        <v>147.515625</v>
      </c>
      <c r="X26">
        <v>0</v>
      </c>
      <c r="Y26">
        <v>0</v>
      </c>
      <c r="Z26">
        <v>6.5537999999999998</v>
      </c>
      <c r="AA26">
        <v>28.09872</v>
      </c>
      <c r="AB26">
        <v>26.34008</v>
      </c>
      <c r="AC26">
        <v>19.35568</v>
      </c>
      <c r="AD26">
        <v>36.591700000000003</v>
      </c>
      <c r="AE26">
        <v>49.436556000000003</v>
      </c>
      <c r="AF26">
        <v>8.8740000000000006</v>
      </c>
      <c r="AG26">
        <v>37.380000000000003</v>
      </c>
      <c r="AH26">
        <v>152.94049999999999</v>
      </c>
      <c r="AI26">
        <v>19.094999999999999</v>
      </c>
      <c r="AJ26">
        <v>0</v>
      </c>
      <c r="AK26">
        <v>50.252400000000002</v>
      </c>
      <c r="AL26">
        <v>79.364599999999996</v>
      </c>
      <c r="AM26">
        <v>0</v>
      </c>
      <c r="AN26">
        <v>0.89910999999999996</v>
      </c>
      <c r="AO26">
        <v>28.224</v>
      </c>
      <c r="AP26">
        <v>12.9381</v>
      </c>
      <c r="AQ26">
        <v>46.683</v>
      </c>
      <c r="AR26">
        <v>21.254159999999999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75.86999999999999</v>
      </c>
      <c r="BA26">
        <f t="shared" si="1"/>
        <v>2777.3507599999998</v>
      </c>
      <c r="BD26">
        <v>25.43</v>
      </c>
      <c r="BE26">
        <v>3.72</v>
      </c>
      <c r="BF26">
        <v>1.74</v>
      </c>
      <c r="BG26">
        <v>1.9</v>
      </c>
      <c r="BH26">
        <v>5.58</v>
      </c>
      <c r="BI26">
        <v>7.03</v>
      </c>
      <c r="BJ26">
        <v>3.21</v>
      </c>
      <c r="BK26">
        <v>3.96</v>
      </c>
      <c r="BL26">
        <v>1.31</v>
      </c>
      <c r="BM26">
        <v>0</v>
      </c>
      <c r="BN26">
        <v>0.49</v>
      </c>
      <c r="BO26">
        <v>12.04</v>
      </c>
      <c r="BP26">
        <v>3.84</v>
      </c>
      <c r="BQ26">
        <v>4.2699999999999996</v>
      </c>
      <c r="BR26">
        <v>1.1399999999999999</v>
      </c>
      <c r="BS26">
        <v>0.21</v>
      </c>
      <c r="BT26">
        <v>0</v>
      </c>
      <c r="BU26">
        <v>0</v>
      </c>
      <c r="BV26">
        <v>0</v>
      </c>
      <c r="BW26">
        <f t="shared" si="2"/>
        <v>75.86999999999999</v>
      </c>
    </row>
    <row r="27" spans="1:75">
      <c r="A27" t="s">
        <v>69</v>
      </c>
      <c r="B27">
        <v>0</v>
      </c>
      <c r="C27">
        <v>34.125</v>
      </c>
      <c r="D27">
        <v>8.4</v>
      </c>
      <c r="E27">
        <v>0</v>
      </c>
      <c r="F27">
        <v>52.128</v>
      </c>
      <c r="G27">
        <v>17.376000000000001</v>
      </c>
      <c r="H27">
        <v>0</v>
      </c>
      <c r="I27">
        <v>58.088000000000001</v>
      </c>
      <c r="J27">
        <v>2.1920000000000002</v>
      </c>
      <c r="K27">
        <v>215.533728</v>
      </c>
      <c r="L27">
        <v>653.15250000000003</v>
      </c>
      <c r="M27">
        <v>46</v>
      </c>
      <c r="N27">
        <v>118.125</v>
      </c>
      <c r="O27">
        <v>123.66562500000001</v>
      </c>
      <c r="P27">
        <v>125.58750000000001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348.97500000000002</v>
      </c>
      <c r="V27">
        <v>20.731850000000001</v>
      </c>
      <c r="W27">
        <v>147.515625</v>
      </c>
      <c r="X27">
        <v>0</v>
      </c>
      <c r="Y27">
        <v>0</v>
      </c>
      <c r="Z27">
        <v>6.5537999999999998</v>
      </c>
      <c r="AA27">
        <v>28.09872</v>
      </c>
      <c r="AB27">
        <v>26.34008</v>
      </c>
      <c r="AC27">
        <v>19.35568</v>
      </c>
      <c r="AD27">
        <v>36.591700000000003</v>
      </c>
      <c r="AE27">
        <v>49.436556000000003</v>
      </c>
      <c r="AF27">
        <v>8.8740000000000006</v>
      </c>
      <c r="AG27">
        <v>37.380000000000003</v>
      </c>
      <c r="AH27">
        <v>152.94049999999999</v>
      </c>
      <c r="AI27">
        <v>19.094999999999999</v>
      </c>
      <c r="AJ27">
        <v>0</v>
      </c>
      <c r="AK27">
        <v>50.252400000000002</v>
      </c>
      <c r="AL27">
        <v>79.364599999999996</v>
      </c>
      <c r="AM27">
        <v>0</v>
      </c>
      <c r="AN27">
        <v>0.89910999999999996</v>
      </c>
      <c r="AO27">
        <v>28.224</v>
      </c>
      <c r="AP27">
        <v>11.529</v>
      </c>
      <c r="AQ27">
        <v>46.683</v>
      </c>
      <c r="AR27">
        <v>32.688360000000003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75.47</v>
      </c>
      <c r="BA27">
        <f t="shared" si="1"/>
        <v>2786.97586</v>
      </c>
      <c r="BD27">
        <v>24.07</v>
      </c>
      <c r="BE27">
        <v>3.81</v>
      </c>
      <c r="BF27">
        <v>1.62</v>
      </c>
      <c r="BG27">
        <v>1.96</v>
      </c>
      <c r="BH27">
        <v>5.77</v>
      </c>
      <c r="BI27">
        <v>7.17</v>
      </c>
      <c r="BJ27">
        <v>3.11</v>
      </c>
      <c r="BK27">
        <v>3.97</v>
      </c>
      <c r="BL27">
        <v>1.48</v>
      </c>
      <c r="BM27">
        <v>0</v>
      </c>
      <c r="BN27">
        <v>0.51</v>
      </c>
      <c r="BO27">
        <v>12.34</v>
      </c>
      <c r="BP27">
        <v>3.98</v>
      </c>
      <c r="BQ27">
        <v>4.3899999999999997</v>
      </c>
      <c r="BR27">
        <v>1.08</v>
      </c>
      <c r="BS27">
        <v>0.21</v>
      </c>
      <c r="BT27">
        <v>0</v>
      </c>
      <c r="BU27">
        <v>0</v>
      </c>
      <c r="BV27">
        <v>0</v>
      </c>
      <c r="BW27">
        <f t="shared" si="2"/>
        <v>75.47</v>
      </c>
    </row>
    <row r="28" spans="1:75">
      <c r="A28" t="s">
        <v>70</v>
      </c>
      <c r="B28">
        <v>0</v>
      </c>
      <c r="C28">
        <v>34.125</v>
      </c>
      <c r="D28">
        <v>8.4</v>
      </c>
      <c r="E28">
        <v>0</v>
      </c>
      <c r="F28">
        <v>52.128</v>
      </c>
      <c r="G28">
        <v>17.376000000000001</v>
      </c>
      <c r="H28">
        <v>0</v>
      </c>
      <c r="I28">
        <v>58.088000000000001</v>
      </c>
      <c r="J28">
        <v>2.1920000000000002</v>
      </c>
      <c r="K28">
        <v>215.533728</v>
      </c>
      <c r="L28">
        <v>653.15250000000003</v>
      </c>
      <c r="M28">
        <v>46</v>
      </c>
      <c r="N28">
        <v>118.125</v>
      </c>
      <c r="O28">
        <v>123.66562500000001</v>
      </c>
      <c r="P28">
        <v>125.58750000000001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348.97500000000002</v>
      </c>
      <c r="V28">
        <v>20.731850000000001</v>
      </c>
      <c r="W28">
        <v>147.515625</v>
      </c>
      <c r="X28">
        <v>0</v>
      </c>
      <c r="Y28">
        <v>0</v>
      </c>
      <c r="Z28">
        <v>6.5537999999999998</v>
      </c>
      <c r="AA28">
        <v>23.7</v>
      </c>
      <c r="AB28">
        <v>26.34008</v>
      </c>
      <c r="AC28">
        <v>19.35568</v>
      </c>
      <c r="AD28">
        <v>36.591700000000003</v>
      </c>
      <c r="AE28">
        <v>49.436556000000003</v>
      </c>
      <c r="AF28">
        <v>8.8740000000000006</v>
      </c>
      <c r="AG28">
        <v>37.380000000000003</v>
      </c>
      <c r="AH28">
        <v>152.94049999999999</v>
      </c>
      <c r="AI28">
        <v>33.097999999999999</v>
      </c>
      <c r="AJ28">
        <v>0</v>
      </c>
      <c r="AK28">
        <v>50.252400000000002</v>
      </c>
      <c r="AL28">
        <v>79.364599999999996</v>
      </c>
      <c r="AM28">
        <v>0</v>
      </c>
      <c r="AN28">
        <v>0.89910999999999996</v>
      </c>
      <c r="AO28">
        <v>28.224</v>
      </c>
      <c r="AP28">
        <v>11.529</v>
      </c>
      <c r="AQ28">
        <v>46.683</v>
      </c>
      <c r="AR28">
        <v>32.688360000000003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75.47</v>
      </c>
      <c r="BA28">
        <f t="shared" si="1"/>
        <v>2796.58014</v>
      </c>
      <c r="BD28">
        <v>24.07</v>
      </c>
      <c r="BE28">
        <v>3.81</v>
      </c>
      <c r="BF28">
        <v>1.62</v>
      </c>
      <c r="BG28">
        <v>1.96</v>
      </c>
      <c r="BH28">
        <v>5.77</v>
      </c>
      <c r="BI28">
        <v>7.17</v>
      </c>
      <c r="BJ28">
        <v>3.11</v>
      </c>
      <c r="BK28">
        <v>3.97</v>
      </c>
      <c r="BL28">
        <v>1.48</v>
      </c>
      <c r="BM28">
        <v>0</v>
      </c>
      <c r="BN28">
        <v>0.51</v>
      </c>
      <c r="BO28">
        <v>12.34</v>
      </c>
      <c r="BP28">
        <v>3.98</v>
      </c>
      <c r="BQ28">
        <v>4.3899999999999997</v>
      </c>
      <c r="BR28">
        <v>1.08</v>
      </c>
      <c r="BS28">
        <v>0.21</v>
      </c>
      <c r="BT28">
        <v>0</v>
      </c>
      <c r="BU28">
        <v>0</v>
      </c>
      <c r="BV28">
        <v>0</v>
      </c>
      <c r="BW28">
        <f t="shared" si="2"/>
        <v>75.47</v>
      </c>
    </row>
    <row r="29" spans="1:75">
      <c r="A29" t="s">
        <v>71</v>
      </c>
      <c r="B29">
        <v>0</v>
      </c>
      <c r="C29">
        <v>34.125</v>
      </c>
      <c r="D29">
        <v>8.4</v>
      </c>
      <c r="E29">
        <v>0</v>
      </c>
      <c r="F29">
        <v>52.128</v>
      </c>
      <c r="G29">
        <v>17.376000000000001</v>
      </c>
      <c r="H29">
        <v>0</v>
      </c>
      <c r="I29">
        <v>58.088000000000001</v>
      </c>
      <c r="J29">
        <v>2.1920000000000002</v>
      </c>
      <c r="K29">
        <v>215.533728</v>
      </c>
      <c r="L29">
        <v>653.15250000000003</v>
      </c>
      <c r="M29">
        <v>46</v>
      </c>
      <c r="N29">
        <v>118.125</v>
      </c>
      <c r="O29">
        <v>123.66562500000001</v>
      </c>
      <c r="P29">
        <v>125.58750000000001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348.97500000000002</v>
      </c>
      <c r="V29">
        <v>20.731850000000001</v>
      </c>
      <c r="W29">
        <v>147.515625</v>
      </c>
      <c r="X29">
        <v>0</v>
      </c>
      <c r="Y29">
        <v>0</v>
      </c>
      <c r="Z29">
        <v>6.5537999999999998</v>
      </c>
      <c r="AA29">
        <v>14.04936</v>
      </c>
      <c r="AB29">
        <v>26.34008</v>
      </c>
      <c r="AC29">
        <v>19.35568</v>
      </c>
      <c r="AD29">
        <v>36.591700000000003</v>
      </c>
      <c r="AE29">
        <v>49.436556000000003</v>
      </c>
      <c r="AF29">
        <v>8.8740000000000006</v>
      </c>
      <c r="AG29">
        <v>37.380000000000003</v>
      </c>
      <c r="AH29">
        <v>152.94049999999999</v>
      </c>
      <c r="AI29">
        <v>33.097999999999999</v>
      </c>
      <c r="AJ29">
        <v>0</v>
      </c>
      <c r="AK29">
        <v>50.252400000000002</v>
      </c>
      <c r="AL29">
        <v>79.364599999999996</v>
      </c>
      <c r="AM29">
        <v>0</v>
      </c>
      <c r="AN29">
        <v>0.89910999999999996</v>
      </c>
      <c r="AO29">
        <v>28.224</v>
      </c>
      <c r="AP29">
        <v>5.7645</v>
      </c>
      <c r="AQ29">
        <v>31.122</v>
      </c>
      <c r="AR29">
        <v>21.254159999999999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75.58</v>
      </c>
      <c r="BA29">
        <f t="shared" si="1"/>
        <v>2754.2798000000003</v>
      </c>
      <c r="BD29">
        <v>24.07</v>
      </c>
      <c r="BE29">
        <v>3.81</v>
      </c>
      <c r="BF29">
        <v>1.59</v>
      </c>
      <c r="BG29">
        <v>1.96</v>
      </c>
      <c r="BH29">
        <v>5.77</v>
      </c>
      <c r="BI29">
        <v>7.17</v>
      </c>
      <c r="BJ29">
        <v>3.11</v>
      </c>
      <c r="BK29">
        <v>3.98</v>
      </c>
      <c r="BL29">
        <v>1.61</v>
      </c>
      <c r="BM29">
        <v>0</v>
      </c>
      <c r="BN29">
        <v>0.51</v>
      </c>
      <c r="BO29">
        <v>12.34</v>
      </c>
      <c r="BP29">
        <v>3.98</v>
      </c>
      <c r="BQ29">
        <v>4.3899999999999997</v>
      </c>
      <c r="BR29">
        <v>1.08</v>
      </c>
      <c r="BS29">
        <v>0.21</v>
      </c>
      <c r="BT29">
        <v>0</v>
      </c>
      <c r="BU29">
        <v>0</v>
      </c>
      <c r="BV29">
        <v>0</v>
      </c>
      <c r="BW29">
        <f t="shared" si="2"/>
        <v>75.58</v>
      </c>
    </row>
    <row r="30" spans="1:75">
      <c r="A30" t="s">
        <v>72</v>
      </c>
      <c r="B30">
        <v>0</v>
      </c>
      <c r="C30">
        <v>34.125</v>
      </c>
      <c r="D30">
        <v>8.4</v>
      </c>
      <c r="E30">
        <v>0</v>
      </c>
      <c r="F30">
        <v>52.128</v>
      </c>
      <c r="G30">
        <v>17.376000000000001</v>
      </c>
      <c r="H30">
        <v>0</v>
      </c>
      <c r="I30">
        <v>58.088000000000001</v>
      </c>
      <c r="J30">
        <v>2.1920000000000002</v>
      </c>
      <c r="K30">
        <v>215.533728</v>
      </c>
      <c r="L30">
        <v>653.15250000000003</v>
      </c>
      <c r="M30">
        <v>46</v>
      </c>
      <c r="N30">
        <v>118.125</v>
      </c>
      <c r="O30">
        <v>123.66562500000001</v>
      </c>
      <c r="P30">
        <v>125.58750000000001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348.97500000000002</v>
      </c>
      <c r="V30">
        <v>20.731850000000001</v>
      </c>
      <c r="W30">
        <v>147.515625</v>
      </c>
      <c r="X30">
        <v>0</v>
      </c>
      <c r="Y30">
        <v>0</v>
      </c>
      <c r="Z30">
        <v>6.5537999999999998</v>
      </c>
      <c r="AA30">
        <v>0</v>
      </c>
      <c r="AB30">
        <v>26.34008</v>
      </c>
      <c r="AC30">
        <v>19.35568</v>
      </c>
      <c r="AD30">
        <v>36.591700000000003</v>
      </c>
      <c r="AE30">
        <v>49.436556000000003</v>
      </c>
      <c r="AF30">
        <v>8.8740000000000006</v>
      </c>
      <c r="AG30">
        <v>37.380000000000003</v>
      </c>
      <c r="AH30">
        <v>152.94049999999999</v>
      </c>
      <c r="AI30">
        <v>33.097999999999999</v>
      </c>
      <c r="AJ30">
        <v>0</v>
      </c>
      <c r="AK30">
        <v>50.252400000000002</v>
      </c>
      <c r="AL30">
        <v>79.364599999999996</v>
      </c>
      <c r="AM30">
        <v>0</v>
      </c>
      <c r="AN30">
        <v>0.89910999999999996</v>
      </c>
      <c r="AO30">
        <v>28.224</v>
      </c>
      <c r="AP30">
        <v>5.7645</v>
      </c>
      <c r="AQ30">
        <v>15.561</v>
      </c>
      <c r="AR30">
        <v>21.254159999999999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75.58</v>
      </c>
      <c r="BA30">
        <f t="shared" si="1"/>
        <v>2724.6694400000006</v>
      </c>
      <c r="BD30">
        <v>24.07</v>
      </c>
      <c r="BE30">
        <v>3.81</v>
      </c>
      <c r="BF30">
        <v>1.59</v>
      </c>
      <c r="BG30">
        <v>1.96</v>
      </c>
      <c r="BH30">
        <v>5.77</v>
      </c>
      <c r="BI30">
        <v>7.17</v>
      </c>
      <c r="BJ30">
        <v>3.11</v>
      </c>
      <c r="BK30">
        <v>3.98</v>
      </c>
      <c r="BL30">
        <v>1.61</v>
      </c>
      <c r="BM30">
        <v>0</v>
      </c>
      <c r="BN30">
        <v>0.51</v>
      </c>
      <c r="BO30">
        <v>12.34</v>
      </c>
      <c r="BP30">
        <v>3.98</v>
      </c>
      <c r="BQ30">
        <v>4.3899999999999997</v>
      </c>
      <c r="BR30">
        <v>1.08</v>
      </c>
      <c r="BS30">
        <v>0.21</v>
      </c>
      <c r="BT30">
        <v>0</v>
      </c>
      <c r="BU30">
        <v>0</v>
      </c>
      <c r="BV30">
        <v>0</v>
      </c>
      <c r="BW30">
        <f t="shared" si="2"/>
        <v>75.58</v>
      </c>
    </row>
    <row r="31" spans="1:75">
      <c r="A31" t="s">
        <v>73</v>
      </c>
      <c r="B31">
        <v>0</v>
      </c>
      <c r="C31">
        <v>34.125</v>
      </c>
      <c r="D31">
        <v>8.4</v>
      </c>
      <c r="E31">
        <v>0</v>
      </c>
      <c r="F31">
        <v>52.128</v>
      </c>
      <c r="G31">
        <v>17.376000000000001</v>
      </c>
      <c r="H31">
        <v>0</v>
      </c>
      <c r="I31">
        <v>58.088000000000001</v>
      </c>
      <c r="J31">
        <v>2.1920000000000002</v>
      </c>
      <c r="K31">
        <v>215.533728</v>
      </c>
      <c r="L31">
        <v>653.15250000000003</v>
      </c>
      <c r="M31">
        <v>46</v>
      </c>
      <c r="N31">
        <v>118.125</v>
      </c>
      <c r="O31">
        <v>123.66562500000001</v>
      </c>
      <c r="P31">
        <v>125.58750000000001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348.97500000000002</v>
      </c>
      <c r="V31">
        <v>20.731850000000001</v>
      </c>
      <c r="W31">
        <v>147.515625</v>
      </c>
      <c r="X31">
        <v>0</v>
      </c>
      <c r="Y31">
        <v>0</v>
      </c>
      <c r="Z31">
        <v>6.5537999999999998</v>
      </c>
      <c r="AA31">
        <v>0</v>
      </c>
      <c r="AB31">
        <v>26.34008</v>
      </c>
      <c r="AC31">
        <v>19.35568</v>
      </c>
      <c r="AD31">
        <v>36.591700000000003</v>
      </c>
      <c r="AE31">
        <v>49.436556000000003</v>
      </c>
      <c r="AF31">
        <v>8.8740000000000006</v>
      </c>
      <c r="AG31">
        <v>37.380000000000003</v>
      </c>
      <c r="AH31">
        <v>152.94049999999999</v>
      </c>
      <c r="AI31">
        <v>33.097999999999999</v>
      </c>
      <c r="AJ31">
        <v>0</v>
      </c>
      <c r="AK31">
        <v>50.252400000000002</v>
      </c>
      <c r="AL31">
        <v>83.664000000000001</v>
      </c>
      <c r="AM31">
        <v>0</v>
      </c>
      <c r="AN31">
        <v>0.89910999999999996</v>
      </c>
      <c r="AO31">
        <v>28.224</v>
      </c>
      <c r="AP31">
        <v>5.7645</v>
      </c>
      <c r="AQ31">
        <v>0</v>
      </c>
      <c r="AR31">
        <v>21.254159999999999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75.62</v>
      </c>
      <c r="BA31">
        <f t="shared" si="1"/>
        <v>2713.4478400000007</v>
      </c>
      <c r="BD31">
        <v>24.07</v>
      </c>
      <c r="BE31">
        <v>3.81</v>
      </c>
      <c r="BF31">
        <v>1.59</v>
      </c>
      <c r="BG31">
        <v>1.96</v>
      </c>
      <c r="BH31">
        <v>5.77</v>
      </c>
      <c r="BI31">
        <v>7.17</v>
      </c>
      <c r="BJ31">
        <v>3.11</v>
      </c>
      <c r="BK31">
        <v>3.93</v>
      </c>
      <c r="BL31">
        <v>1.7</v>
      </c>
      <c r="BM31">
        <v>0</v>
      </c>
      <c r="BN31">
        <v>0.51</v>
      </c>
      <c r="BO31">
        <v>12.34</v>
      </c>
      <c r="BP31">
        <v>3.98</v>
      </c>
      <c r="BQ31">
        <v>4.3899999999999997</v>
      </c>
      <c r="BR31">
        <v>1.08</v>
      </c>
      <c r="BS31">
        <v>0.21</v>
      </c>
      <c r="BT31">
        <v>0</v>
      </c>
      <c r="BU31">
        <v>0</v>
      </c>
      <c r="BV31">
        <v>0</v>
      </c>
      <c r="BW31">
        <f t="shared" si="2"/>
        <v>75.62</v>
      </c>
    </row>
    <row r="32" spans="1:75">
      <c r="A32" t="s">
        <v>74</v>
      </c>
      <c r="B32">
        <v>0</v>
      </c>
      <c r="C32">
        <v>34.125</v>
      </c>
      <c r="D32">
        <v>8.4</v>
      </c>
      <c r="E32">
        <v>0</v>
      </c>
      <c r="F32">
        <v>52.128</v>
      </c>
      <c r="G32">
        <v>17.376000000000001</v>
      </c>
      <c r="H32">
        <v>0</v>
      </c>
      <c r="I32">
        <v>58.088000000000001</v>
      </c>
      <c r="J32">
        <v>2.1920000000000002</v>
      </c>
      <c r="K32">
        <v>215.533728</v>
      </c>
      <c r="L32">
        <v>653.15250000000003</v>
      </c>
      <c r="M32">
        <v>46</v>
      </c>
      <c r="N32">
        <v>118.125</v>
      </c>
      <c r="O32">
        <v>123.66562500000001</v>
      </c>
      <c r="P32">
        <v>125.58750000000001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348.97500000000002</v>
      </c>
      <c r="V32">
        <v>20.731850000000001</v>
      </c>
      <c r="W32">
        <v>147.515625</v>
      </c>
      <c r="X32">
        <v>0</v>
      </c>
      <c r="Y32">
        <v>0</v>
      </c>
      <c r="Z32">
        <v>6.5537999999999998</v>
      </c>
      <c r="AA32">
        <v>0</v>
      </c>
      <c r="AB32">
        <v>26.34008</v>
      </c>
      <c r="AC32">
        <v>19.35568</v>
      </c>
      <c r="AD32">
        <v>36.591700000000003</v>
      </c>
      <c r="AE32">
        <v>49.436556000000003</v>
      </c>
      <c r="AF32">
        <v>8.8740000000000006</v>
      </c>
      <c r="AG32">
        <v>37.380000000000003</v>
      </c>
      <c r="AH32">
        <v>152.94049999999999</v>
      </c>
      <c r="AI32">
        <v>33.097999999999999</v>
      </c>
      <c r="AJ32">
        <v>0</v>
      </c>
      <c r="AK32">
        <v>50.252400000000002</v>
      </c>
      <c r="AL32">
        <v>83.664000000000001</v>
      </c>
      <c r="AM32">
        <v>0</v>
      </c>
      <c r="AN32">
        <v>0.89910999999999996</v>
      </c>
      <c r="AO32">
        <v>28.224</v>
      </c>
      <c r="AP32">
        <v>5.7645</v>
      </c>
      <c r="AQ32">
        <v>0</v>
      </c>
      <c r="AR32">
        <v>32.688360000000003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75.75</v>
      </c>
      <c r="BA32">
        <f t="shared" si="1"/>
        <v>2725.012040000001</v>
      </c>
      <c r="BD32">
        <v>24.07</v>
      </c>
      <c r="BE32">
        <v>3.81</v>
      </c>
      <c r="BF32">
        <v>1.59</v>
      </c>
      <c r="BG32">
        <v>1.96</v>
      </c>
      <c r="BH32">
        <v>5.77</v>
      </c>
      <c r="BI32">
        <v>7.17</v>
      </c>
      <c r="BJ32">
        <v>3.11</v>
      </c>
      <c r="BK32">
        <v>3.94</v>
      </c>
      <c r="BL32">
        <v>1.82</v>
      </c>
      <c r="BM32">
        <v>0</v>
      </c>
      <c r="BN32">
        <v>0.51</v>
      </c>
      <c r="BO32">
        <v>12.34</v>
      </c>
      <c r="BP32">
        <v>3.98</v>
      </c>
      <c r="BQ32">
        <v>4.3899999999999997</v>
      </c>
      <c r="BR32">
        <v>1.08</v>
      </c>
      <c r="BS32">
        <v>0.21</v>
      </c>
      <c r="BT32">
        <v>0</v>
      </c>
      <c r="BU32">
        <v>0</v>
      </c>
      <c r="BV32">
        <v>0</v>
      </c>
      <c r="BW32">
        <f t="shared" si="2"/>
        <v>75.75</v>
      </c>
    </row>
    <row r="33" spans="1:75">
      <c r="A33" t="s">
        <v>75</v>
      </c>
      <c r="B33">
        <v>0</v>
      </c>
      <c r="C33">
        <v>34.125</v>
      </c>
      <c r="D33">
        <v>8.4</v>
      </c>
      <c r="E33">
        <v>0</v>
      </c>
      <c r="F33">
        <v>52.128</v>
      </c>
      <c r="G33">
        <v>17.376000000000001</v>
      </c>
      <c r="H33">
        <v>0</v>
      </c>
      <c r="I33">
        <v>58.088000000000001</v>
      </c>
      <c r="J33">
        <v>2.1920000000000002</v>
      </c>
      <c r="K33">
        <v>215.533728</v>
      </c>
      <c r="L33">
        <v>653.15250000000003</v>
      </c>
      <c r="M33">
        <v>46</v>
      </c>
      <c r="N33">
        <v>118.125</v>
      </c>
      <c r="O33">
        <v>123.66562500000001</v>
      </c>
      <c r="P33">
        <v>125.58750000000001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348.97500000000002</v>
      </c>
      <c r="V33">
        <v>20.731850000000001</v>
      </c>
      <c r="W33">
        <v>147.515625</v>
      </c>
      <c r="X33">
        <v>0</v>
      </c>
      <c r="Y33">
        <v>0</v>
      </c>
      <c r="Z33">
        <v>6.5537999999999998</v>
      </c>
      <c r="AA33">
        <v>0</v>
      </c>
      <c r="AB33">
        <v>26.34008</v>
      </c>
      <c r="AC33">
        <v>19.35568</v>
      </c>
      <c r="AD33">
        <v>36.591700000000003</v>
      </c>
      <c r="AE33">
        <v>49.436556000000003</v>
      </c>
      <c r="AF33">
        <v>8.8740000000000006</v>
      </c>
      <c r="AG33">
        <v>37.380000000000003</v>
      </c>
      <c r="AH33">
        <v>152.94049999999999</v>
      </c>
      <c r="AI33">
        <v>33.097999999999999</v>
      </c>
      <c r="AJ33">
        <v>0</v>
      </c>
      <c r="AK33">
        <v>50.252400000000002</v>
      </c>
      <c r="AL33">
        <v>83.664000000000001</v>
      </c>
      <c r="AM33">
        <v>0</v>
      </c>
      <c r="AN33">
        <v>0.89910999999999996</v>
      </c>
      <c r="AO33">
        <v>28.224</v>
      </c>
      <c r="AP33">
        <v>11.529</v>
      </c>
      <c r="AQ33">
        <v>0</v>
      </c>
      <c r="AR33">
        <v>32.688360000000003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75.489999999999995</v>
      </c>
      <c r="BA33">
        <f t="shared" si="1"/>
        <v>2730.5165400000005</v>
      </c>
      <c r="BD33">
        <v>24.07</v>
      </c>
      <c r="BE33">
        <v>3.81</v>
      </c>
      <c r="BF33">
        <v>1.59</v>
      </c>
      <c r="BG33">
        <v>1.96</v>
      </c>
      <c r="BH33">
        <v>5.77</v>
      </c>
      <c r="BI33">
        <v>7.17</v>
      </c>
      <c r="BJ33">
        <v>3.11</v>
      </c>
      <c r="BK33">
        <v>3.95</v>
      </c>
      <c r="BL33">
        <v>1.94</v>
      </c>
      <c r="BM33">
        <v>0</v>
      </c>
      <c r="BN33">
        <v>0.51</v>
      </c>
      <c r="BO33">
        <v>11.95</v>
      </c>
      <c r="BP33">
        <v>3.98</v>
      </c>
      <c r="BQ33">
        <v>4.3899999999999997</v>
      </c>
      <c r="BR33">
        <v>1.08</v>
      </c>
      <c r="BS33">
        <v>0.21</v>
      </c>
      <c r="BT33">
        <v>0</v>
      </c>
      <c r="BU33">
        <v>0</v>
      </c>
      <c r="BV33">
        <v>0</v>
      </c>
      <c r="BW33">
        <f t="shared" si="2"/>
        <v>75.489999999999995</v>
      </c>
    </row>
    <row r="34" spans="1:75">
      <c r="A34" t="s">
        <v>76</v>
      </c>
      <c r="B34">
        <v>0</v>
      </c>
      <c r="C34">
        <v>34.125</v>
      </c>
      <c r="D34">
        <v>8.4</v>
      </c>
      <c r="E34">
        <v>0</v>
      </c>
      <c r="F34">
        <v>52.128</v>
      </c>
      <c r="G34">
        <v>17.376000000000001</v>
      </c>
      <c r="H34">
        <v>0</v>
      </c>
      <c r="I34">
        <v>58.088000000000001</v>
      </c>
      <c r="J34">
        <v>2.1920000000000002</v>
      </c>
      <c r="K34">
        <v>215.533728</v>
      </c>
      <c r="L34">
        <v>653.15250000000003</v>
      </c>
      <c r="M34">
        <v>46</v>
      </c>
      <c r="N34">
        <v>118.125</v>
      </c>
      <c r="O34">
        <v>123.66562500000001</v>
      </c>
      <c r="P34">
        <v>125.58750000000001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348.97500000000002</v>
      </c>
      <c r="V34">
        <v>20.731850000000001</v>
      </c>
      <c r="W34">
        <v>147.515625</v>
      </c>
      <c r="X34">
        <v>0</v>
      </c>
      <c r="Y34">
        <v>0</v>
      </c>
      <c r="Z34">
        <v>6.5537999999999998</v>
      </c>
      <c r="AA34">
        <v>0</v>
      </c>
      <c r="AB34">
        <v>26.34008</v>
      </c>
      <c r="AC34">
        <v>19.35568</v>
      </c>
      <c r="AD34">
        <v>36.591700000000003</v>
      </c>
      <c r="AE34">
        <v>49.436556000000003</v>
      </c>
      <c r="AF34">
        <v>8.8740000000000006</v>
      </c>
      <c r="AG34">
        <v>37.380000000000003</v>
      </c>
      <c r="AH34">
        <v>152.94049999999999</v>
      </c>
      <c r="AI34">
        <v>14.6395</v>
      </c>
      <c r="AJ34">
        <v>0</v>
      </c>
      <c r="AK34">
        <v>50.252400000000002</v>
      </c>
      <c r="AL34">
        <v>83.664000000000001</v>
      </c>
      <c r="AM34">
        <v>0</v>
      </c>
      <c r="AN34">
        <v>0.89910999999999996</v>
      </c>
      <c r="AO34">
        <v>28.224</v>
      </c>
      <c r="AP34">
        <v>11.529</v>
      </c>
      <c r="AQ34">
        <v>0</v>
      </c>
      <c r="AR34">
        <v>21.254159999999999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75.489999999999995</v>
      </c>
      <c r="BA34">
        <f t="shared" si="1"/>
        <v>2700.6238400000007</v>
      </c>
      <c r="BD34">
        <v>24.07</v>
      </c>
      <c r="BE34">
        <v>3.81</v>
      </c>
      <c r="BF34">
        <v>1.59</v>
      </c>
      <c r="BG34">
        <v>1.96</v>
      </c>
      <c r="BH34">
        <v>5.77</v>
      </c>
      <c r="BI34">
        <v>7.17</v>
      </c>
      <c r="BJ34">
        <v>3.11</v>
      </c>
      <c r="BK34">
        <v>3.95</v>
      </c>
      <c r="BL34">
        <v>1.94</v>
      </c>
      <c r="BM34">
        <v>0</v>
      </c>
      <c r="BN34">
        <v>0.51</v>
      </c>
      <c r="BO34">
        <v>11.95</v>
      </c>
      <c r="BP34">
        <v>3.98</v>
      </c>
      <c r="BQ34">
        <v>4.3899999999999997</v>
      </c>
      <c r="BR34">
        <v>1.08</v>
      </c>
      <c r="BS34">
        <v>0.21</v>
      </c>
      <c r="BT34">
        <v>0</v>
      </c>
      <c r="BU34">
        <v>0</v>
      </c>
      <c r="BV34">
        <v>0</v>
      </c>
      <c r="BW34">
        <f t="shared" si="2"/>
        <v>75.489999999999995</v>
      </c>
    </row>
    <row r="35" spans="1:75">
      <c r="A35" t="s">
        <v>77</v>
      </c>
      <c r="B35">
        <v>0</v>
      </c>
      <c r="C35">
        <v>34.125</v>
      </c>
      <c r="D35">
        <v>8.4</v>
      </c>
      <c r="E35">
        <v>0</v>
      </c>
      <c r="F35">
        <v>52.128</v>
      </c>
      <c r="G35">
        <v>17.376000000000001</v>
      </c>
      <c r="H35">
        <v>0</v>
      </c>
      <c r="I35">
        <v>58.088000000000001</v>
      </c>
      <c r="J35">
        <v>2.1920000000000002</v>
      </c>
      <c r="K35">
        <v>215.533728</v>
      </c>
      <c r="L35">
        <v>653.15250000000003</v>
      </c>
      <c r="M35">
        <v>46</v>
      </c>
      <c r="N35">
        <v>118.125</v>
      </c>
      <c r="O35">
        <v>123.66562500000001</v>
      </c>
      <c r="P35">
        <v>124.5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348.97500000000002</v>
      </c>
      <c r="V35">
        <v>20.731850000000001</v>
      </c>
      <c r="W35">
        <v>147.515625</v>
      </c>
      <c r="X35">
        <v>0</v>
      </c>
      <c r="Y35">
        <v>0</v>
      </c>
      <c r="Z35">
        <v>13.1076</v>
      </c>
      <c r="AA35">
        <v>0</v>
      </c>
      <c r="AB35">
        <v>26.34008</v>
      </c>
      <c r="AC35">
        <v>19.35568</v>
      </c>
      <c r="AD35">
        <v>36.591700000000003</v>
      </c>
      <c r="AE35">
        <v>49.436556000000003</v>
      </c>
      <c r="AF35">
        <v>8.8740000000000006</v>
      </c>
      <c r="AG35">
        <v>37.380000000000003</v>
      </c>
      <c r="AH35">
        <v>152.94049999999999</v>
      </c>
      <c r="AI35">
        <v>14.6395</v>
      </c>
      <c r="AJ35">
        <v>0</v>
      </c>
      <c r="AK35">
        <v>50.252400000000002</v>
      </c>
      <c r="AL35">
        <v>83.664000000000001</v>
      </c>
      <c r="AM35">
        <v>0</v>
      </c>
      <c r="AN35">
        <v>0.89910999999999996</v>
      </c>
      <c r="AO35">
        <v>28.224</v>
      </c>
      <c r="AP35">
        <v>11.529</v>
      </c>
      <c r="AQ35">
        <v>0</v>
      </c>
      <c r="AR35">
        <v>32.688360000000003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75.599999999999994</v>
      </c>
      <c r="BA35">
        <f t="shared" si="1"/>
        <v>2717.6343400000001</v>
      </c>
      <c r="BD35">
        <v>24.07</v>
      </c>
      <c r="BE35">
        <v>3.81</v>
      </c>
      <c r="BF35">
        <v>1.65</v>
      </c>
      <c r="BG35">
        <v>1.96</v>
      </c>
      <c r="BH35">
        <v>5.77</v>
      </c>
      <c r="BI35">
        <v>7.17</v>
      </c>
      <c r="BJ35">
        <v>3.11</v>
      </c>
      <c r="BK35">
        <v>3.96</v>
      </c>
      <c r="BL35">
        <v>2.06</v>
      </c>
      <c r="BM35">
        <v>0</v>
      </c>
      <c r="BN35">
        <v>0.51</v>
      </c>
      <c r="BO35">
        <v>11.87</v>
      </c>
      <c r="BP35">
        <v>3.98</v>
      </c>
      <c r="BQ35">
        <v>4.3899999999999997</v>
      </c>
      <c r="BR35">
        <v>1.08</v>
      </c>
      <c r="BS35">
        <v>0.21</v>
      </c>
      <c r="BT35">
        <v>0</v>
      </c>
      <c r="BU35">
        <v>0</v>
      </c>
      <c r="BV35">
        <v>0</v>
      </c>
      <c r="BW35">
        <f t="shared" si="2"/>
        <v>75.599999999999994</v>
      </c>
    </row>
    <row r="36" spans="1:75">
      <c r="A36" t="s">
        <v>78</v>
      </c>
      <c r="B36">
        <v>0</v>
      </c>
      <c r="C36">
        <v>34.125</v>
      </c>
      <c r="D36">
        <v>8.4</v>
      </c>
      <c r="E36">
        <v>0</v>
      </c>
      <c r="F36">
        <v>52.128</v>
      </c>
      <c r="G36">
        <v>17.376000000000001</v>
      </c>
      <c r="H36">
        <v>0</v>
      </c>
      <c r="I36">
        <v>58.088000000000001</v>
      </c>
      <c r="J36">
        <v>2.1920000000000002</v>
      </c>
      <c r="K36">
        <v>215.533728</v>
      </c>
      <c r="L36">
        <v>653.15250000000003</v>
      </c>
      <c r="M36">
        <v>46</v>
      </c>
      <c r="N36">
        <v>118.125</v>
      </c>
      <c r="O36">
        <v>123.66562500000001</v>
      </c>
      <c r="P36">
        <v>124.5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348.97500000000002</v>
      </c>
      <c r="V36">
        <v>20.731850000000001</v>
      </c>
      <c r="W36">
        <v>147.515625</v>
      </c>
      <c r="X36">
        <v>0</v>
      </c>
      <c r="Y36">
        <v>0</v>
      </c>
      <c r="Z36">
        <v>13.1076</v>
      </c>
      <c r="AA36">
        <v>0</v>
      </c>
      <c r="AB36">
        <v>26.34008</v>
      </c>
      <c r="AC36">
        <v>19.35568</v>
      </c>
      <c r="AD36">
        <v>36.591700000000003</v>
      </c>
      <c r="AE36">
        <v>49.436556000000003</v>
      </c>
      <c r="AF36">
        <v>8.8740000000000006</v>
      </c>
      <c r="AG36">
        <v>37.380000000000003</v>
      </c>
      <c r="AH36">
        <v>152.94049999999999</v>
      </c>
      <c r="AI36">
        <v>14.6395</v>
      </c>
      <c r="AJ36">
        <v>0</v>
      </c>
      <c r="AK36">
        <v>50.252400000000002</v>
      </c>
      <c r="AL36">
        <v>83.664000000000001</v>
      </c>
      <c r="AM36">
        <v>0</v>
      </c>
      <c r="AN36">
        <v>0.89910999999999996</v>
      </c>
      <c r="AO36">
        <v>28.224</v>
      </c>
      <c r="AP36">
        <v>11.529</v>
      </c>
      <c r="AQ36">
        <v>0</v>
      </c>
      <c r="AR36">
        <v>21.254159999999999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75.72</v>
      </c>
      <c r="BA36">
        <f t="shared" si="1"/>
        <v>2706.3201399999998</v>
      </c>
      <c r="BD36">
        <v>24.07</v>
      </c>
      <c r="BE36">
        <v>3.81</v>
      </c>
      <c r="BF36">
        <v>1.65</v>
      </c>
      <c r="BG36">
        <v>1.96</v>
      </c>
      <c r="BH36">
        <v>5.77</v>
      </c>
      <c r="BI36">
        <v>7.17</v>
      </c>
      <c r="BJ36">
        <v>3.11</v>
      </c>
      <c r="BK36">
        <v>3.96</v>
      </c>
      <c r="BL36">
        <v>2.1800000000000002</v>
      </c>
      <c r="BM36">
        <v>0</v>
      </c>
      <c r="BN36">
        <v>0.51</v>
      </c>
      <c r="BO36">
        <v>11.87</v>
      </c>
      <c r="BP36">
        <v>3.98</v>
      </c>
      <c r="BQ36">
        <v>4.3899999999999997</v>
      </c>
      <c r="BR36">
        <v>1.08</v>
      </c>
      <c r="BS36">
        <v>0.21</v>
      </c>
      <c r="BT36">
        <v>0</v>
      </c>
      <c r="BU36">
        <v>0</v>
      </c>
      <c r="BV36">
        <v>0</v>
      </c>
      <c r="BW36">
        <f t="shared" si="2"/>
        <v>75.72</v>
      </c>
    </row>
    <row r="37" spans="1:75">
      <c r="A37" t="s">
        <v>79</v>
      </c>
      <c r="B37">
        <v>0</v>
      </c>
      <c r="C37">
        <v>34.125</v>
      </c>
      <c r="D37">
        <v>8.4</v>
      </c>
      <c r="E37">
        <v>0</v>
      </c>
      <c r="F37">
        <v>52.128</v>
      </c>
      <c r="G37">
        <v>17.376000000000001</v>
      </c>
      <c r="H37">
        <v>0</v>
      </c>
      <c r="I37">
        <v>58.088000000000001</v>
      </c>
      <c r="J37">
        <v>2.1920000000000002</v>
      </c>
      <c r="K37">
        <v>215.533728</v>
      </c>
      <c r="L37">
        <v>653.15250000000003</v>
      </c>
      <c r="M37">
        <v>46</v>
      </c>
      <c r="N37">
        <v>118.125</v>
      </c>
      <c r="O37">
        <v>123.66562500000001</v>
      </c>
      <c r="P37">
        <v>124.125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348.97500000000002</v>
      </c>
      <c r="V37">
        <v>20.731850000000001</v>
      </c>
      <c r="W37">
        <v>147.515625</v>
      </c>
      <c r="X37">
        <v>0</v>
      </c>
      <c r="Y37">
        <v>0</v>
      </c>
      <c r="Z37">
        <v>13.1076</v>
      </c>
      <c r="AA37">
        <v>0</v>
      </c>
      <c r="AB37">
        <v>26.34008</v>
      </c>
      <c r="AC37">
        <v>19.35568</v>
      </c>
      <c r="AD37">
        <v>36.591700000000003</v>
      </c>
      <c r="AE37">
        <v>49.436556000000003</v>
      </c>
      <c r="AF37">
        <v>8.8740000000000006</v>
      </c>
      <c r="AG37">
        <v>37.380000000000003</v>
      </c>
      <c r="AH37">
        <v>152.94049999999999</v>
      </c>
      <c r="AI37">
        <v>14.6395</v>
      </c>
      <c r="AJ37">
        <v>0</v>
      </c>
      <c r="AK37">
        <v>50.252400000000002</v>
      </c>
      <c r="AL37">
        <v>79.364599999999996</v>
      </c>
      <c r="AM37">
        <v>0</v>
      </c>
      <c r="AN37">
        <v>0.89910999999999996</v>
      </c>
      <c r="AO37">
        <v>28.224</v>
      </c>
      <c r="AP37">
        <v>11.529</v>
      </c>
      <c r="AQ37">
        <v>0</v>
      </c>
      <c r="AR37">
        <v>21.254159999999999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75.78</v>
      </c>
      <c r="BA37">
        <f t="shared" si="1"/>
        <v>2701.7057399999999</v>
      </c>
      <c r="BD37">
        <v>24.07</v>
      </c>
      <c r="BE37">
        <v>3.81</v>
      </c>
      <c r="BF37">
        <v>1.65</v>
      </c>
      <c r="BG37">
        <v>1.96</v>
      </c>
      <c r="BH37">
        <v>5.77</v>
      </c>
      <c r="BI37">
        <v>7.17</v>
      </c>
      <c r="BJ37">
        <v>3.11</v>
      </c>
      <c r="BK37">
        <v>3.96</v>
      </c>
      <c r="BL37">
        <v>2.2400000000000002</v>
      </c>
      <c r="BM37">
        <v>0</v>
      </c>
      <c r="BN37">
        <v>0.51</v>
      </c>
      <c r="BO37">
        <v>11.87</v>
      </c>
      <c r="BP37">
        <v>3.98</v>
      </c>
      <c r="BQ37">
        <v>4.3899999999999997</v>
      </c>
      <c r="BR37">
        <v>1.08</v>
      </c>
      <c r="BS37">
        <v>0.21</v>
      </c>
      <c r="BT37">
        <v>0</v>
      </c>
      <c r="BU37">
        <v>0</v>
      </c>
      <c r="BV37">
        <v>0</v>
      </c>
      <c r="BW37">
        <f t="shared" si="2"/>
        <v>75.78</v>
      </c>
    </row>
    <row r="38" spans="1:75">
      <c r="A38" t="s">
        <v>80</v>
      </c>
      <c r="B38">
        <v>0</v>
      </c>
      <c r="C38">
        <v>34.125</v>
      </c>
      <c r="D38">
        <v>8.4</v>
      </c>
      <c r="E38">
        <v>0</v>
      </c>
      <c r="F38">
        <v>52.128</v>
      </c>
      <c r="G38">
        <v>17.376000000000001</v>
      </c>
      <c r="H38">
        <v>0</v>
      </c>
      <c r="I38">
        <v>58.088000000000001</v>
      </c>
      <c r="J38">
        <v>2.1920000000000002</v>
      </c>
      <c r="K38">
        <v>215.533728</v>
      </c>
      <c r="L38">
        <v>653.15250000000003</v>
      </c>
      <c r="M38">
        <v>46</v>
      </c>
      <c r="N38">
        <v>118.125</v>
      </c>
      <c r="O38">
        <v>123.66562500000001</v>
      </c>
      <c r="P38">
        <v>124.125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348.97500000000002</v>
      </c>
      <c r="V38">
        <v>20.731850000000001</v>
      </c>
      <c r="W38">
        <v>147.515625</v>
      </c>
      <c r="X38">
        <v>0</v>
      </c>
      <c r="Y38">
        <v>0</v>
      </c>
      <c r="Z38">
        <v>13.1076</v>
      </c>
      <c r="AA38">
        <v>0</v>
      </c>
      <c r="AB38">
        <v>26.34008</v>
      </c>
      <c r="AC38">
        <v>19.35568</v>
      </c>
      <c r="AD38">
        <v>36.591700000000003</v>
      </c>
      <c r="AE38">
        <v>49.436556000000003</v>
      </c>
      <c r="AF38">
        <v>8.8740000000000006</v>
      </c>
      <c r="AG38">
        <v>37.380000000000003</v>
      </c>
      <c r="AH38">
        <v>152.94049999999999</v>
      </c>
      <c r="AI38">
        <v>14.6395</v>
      </c>
      <c r="AJ38">
        <v>0</v>
      </c>
      <c r="AK38">
        <v>50.252400000000002</v>
      </c>
      <c r="AL38">
        <v>79.364599999999996</v>
      </c>
      <c r="AM38">
        <v>0</v>
      </c>
      <c r="AN38">
        <v>0.89910999999999996</v>
      </c>
      <c r="AO38">
        <v>28.224</v>
      </c>
      <c r="AP38">
        <v>11.529</v>
      </c>
      <c r="AQ38">
        <v>0</v>
      </c>
      <c r="AR38">
        <v>21.254159999999999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75.78</v>
      </c>
      <c r="BA38">
        <f t="shared" si="1"/>
        <v>2701.7057399999999</v>
      </c>
      <c r="BD38">
        <v>24.07</v>
      </c>
      <c r="BE38">
        <v>3.81</v>
      </c>
      <c r="BF38">
        <v>1.65</v>
      </c>
      <c r="BG38">
        <v>1.96</v>
      </c>
      <c r="BH38">
        <v>5.77</v>
      </c>
      <c r="BI38">
        <v>7.17</v>
      </c>
      <c r="BJ38">
        <v>3.11</v>
      </c>
      <c r="BK38">
        <v>3.96</v>
      </c>
      <c r="BL38">
        <v>2.2400000000000002</v>
      </c>
      <c r="BM38">
        <v>0</v>
      </c>
      <c r="BN38">
        <v>0.51</v>
      </c>
      <c r="BO38">
        <v>11.87</v>
      </c>
      <c r="BP38">
        <v>3.98</v>
      </c>
      <c r="BQ38">
        <v>4.3899999999999997</v>
      </c>
      <c r="BR38">
        <v>1.08</v>
      </c>
      <c r="BS38">
        <v>0.21</v>
      </c>
      <c r="BT38">
        <v>0</v>
      </c>
      <c r="BU38">
        <v>0</v>
      </c>
      <c r="BV38">
        <v>0</v>
      </c>
      <c r="BW38">
        <f t="shared" si="2"/>
        <v>75.78</v>
      </c>
    </row>
    <row r="39" spans="1:75">
      <c r="A39" t="s">
        <v>81</v>
      </c>
      <c r="B39">
        <v>0</v>
      </c>
      <c r="C39">
        <v>34.125</v>
      </c>
      <c r="D39">
        <v>8.4</v>
      </c>
      <c r="E39">
        <v>0</v>
      </c>
      <c r="F39">
        <v>52.128</v>
      </c>
      <c r="G39">
        <v>17.376000000000001</v>
      </c>
      <c r="H39">
        <v>0</v>
      </c>
      <c r="I39">
        <v>58.088000000000001</v>
      </c>
      <c r="J39">
        <v>2.1920000000000002</v>
      </c>
      <c r="K39">
        <v>215.533728</v>
      </c>
      <c r="L39">
        <v>653.15250000000003</v>
      </c>
      <c r="M39">
        <v>46</v>
      </c>
      <c r="N39">
        <v>118.125</v>
      </c>
      <c r="O39">
        <v>123.66562500000001</v>
      </c>
      <c r="P39">
        <v>124.125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348.97500000000002</v>
      </c>
      <c r="V39">
        <v>20.731850000000001</v>
      </c>
      <c r="W39">
        <v>147.515625</v>
      </c>
      <c r="X39">
        <v>0</v>
      </c>
      <c r="Y39">
        <v>0</v>
      </c>
      <c r="Z39">
        <v>13.1076</v>
      </c>
      <c r="AA39">
        <v>0</v>
      </c>
      <c r="AB39">
        <v>26.34008</v>
      </c>
      <c r="AC39">
        <v>19.35568</v>
      </c>
      <c r="AD39">
        <v>36.591700000000003</v>
      </c>
      <c r="AE39">
        <v>49.436556000000003</v>
      </c>
      <c r="AF39">
        <v>8.8740000000000006</v>
      </c>
      <c r="AG39">
        <v>37.380000000000003</v>
      </c>
      <c r="AH39">
        <v>152.94049999999999</v>
      </c>
      <c r="AI39">
        <v>14.6395</v>
      </c>
      <c r="AJ39">
        <v>0</v>
      </c>
      <c r="AK39">
        <v>50.252400000000002</v>
      </c>
      <c r="AL39">
        <v>79.364599999999996</v>
      </c>
      <c r="AM39">
        <v>0</v>
      </c>
      <c r="AN39">
        <v>0.89910999999999996</v>
      </c>
      <c r="AO39">
        <v>28.224</v>
      </c>
      <c r="AP39">
        <v>11.529</v>
      </c>
      <c r="AQ39">
        <v>0</v>
      </c>
      <c r="AR39">
        <v>21.254159999999999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75.78</v>
      </c>
      <c r="BA39">
        <f t="shared" si="1"/>
        <v>2701.7057399999999</v>
      </c>
      <c r="BD39">
        <v>24.07</v>
      </c>
      <c r="BE39">
        <v>3.81</v>
      </c>
      <c r="BF39">
        <v>1.65</v>
      </c>
      <c r="BG39">
        <v>1.96</v>
      </c>
      <c r="BH39">
        <v>5.77</v>
      </c>
      <c r="BI39">
        <v>7.17</v>
      </c>
      <c r="BJ39">
        <v>3.11</v>
      </c>
      <c r="BK39">
        <v>3.96</v>
      </c>
      <c r="BL39">
        <v>2.2400000000000002</v>
      </c>
      <c r="BM39">
        <v>0</v>
      </c>
      <c r="BN39">
        <v>0.51</v>
      </c>
      <c r="BO39">
        <v>11.87</v>
      </c>
      <c r="BP39">
        <v>3.98</v>
      </c>
      <c r="BQ39">
        <v>4.3899999999999997</v>
      </c>
      <c r="BR39">
        <v>1.08</v>
      </c>
      <c r="BS39">
        <v>0.21</v>
      </c>
      <c r="BT39">
        <v>0</v>
      </c>
      <c r="BU39">
        <v>0</v>
      </c>
      <c r="BV39">
        <v>0</v>
      </c>
      <c r="BW39">
        <f t="shared" si="2"/>
        <v>75.78</v>
      </c>
    </row>
    <row r="40" spans="1:75">
      <c r="A40" t="s">
        <v>82</v>
      </c>
      <c r="B40">
        <v>0</v>
      </c>
      <c r="C40">
        <v>34.125</v>
      </c>
      <c r="D40">
        <v>8.4</v>
      </c>
      <c r="E40">
        <v>0</v>
      </c>
      <c r="F40">
        <v>52.128</v>
      </c>
      <c r="G40">
        <v>17.376000000000001</v>
      </c>
      <c r="H40">
        <v>0</v>
      </c>
      <c r="I40">
        <v>58.088000000000001</v>
      </c>
      <c r="J40">
        <v>2.1920000000000002</v>
      </c>
      <c r="K40">
        <v>215.533728</v>
      </c>
      <c r="L40">
        <v>653.15250000000003</v>
      </c>
      <c r="M40">
        <v>46</v>
      </c>
      <c r="N40">
        <v>118.125</v>
      </c>
      <c r="O40">
        <v>123.66562500000001</v>
      </c>
      <c r="P40">
        <v>124.125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348.97500000000002</v>
      </c>
      <c r="V40">
        <v>20.731850000000001</v>
      </c>
      <c r="W40">
        <v>147.515625</v>
      </c>
      <c r="X40">
        <v>0</v>
      </c>
      <c r="Y40">
        <v>0</v>
      </c>
      <c r="Z40">
        <v>13.1076</v>
      </c>
      <c r="AA40">
        <v>0</v>
      </c>
      <c r="AB40">
        <v>26.34008</v>
      </c>
      <c r="AC40">
        <v>19.35568</v>
      </c>
      <c r="AD40">
        <v>36.591700000000003</v>
      </c>
      <c r="AE40">
        <v>49.436556000000003</v>
      </c>
      <c r="AF40">
        <v>8.8740000000000006</v>
      </c>
      <c r="AG40">
        <v>37.380000000000003</v>
      </c>
      <c r="AH40">
        <v>152.94049999999999</v>
      </c>
      <c r="AI40">
        <v>14.6395</v>
      </c>
      <c r="AJ40">
        <v>0</v>
      </c>
      <c r="AK40">
        <v>50.252400000000002</v>
      </c>
      <c r="AL40">
        <v>79.364599999999996</v>
      </c>
      <c r="AM40">
        <v>0</v>
      </c>
      <c r="AN40">
        <v>0.89910999999999996</v>
      </c>
      <c r="AO40">
        <v>28.224</v>
      </c>
      <c r="AP40">
        <v>11.529</v>
      </c>
      <c r="AQ40">
        <v>0</v>
      </c>
      <c r="AR40">
        <v>21.254159999999999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75.78</v>
      </c>
      <c r="BA40">
        <f t="shared" si="1"/>
        <v>2701.7057399999999</v>
      </c>
      <c r="BD40">
        <v>24.07</v>
      </c>
      <c r="BE40">
        <v>3.81</v>
      </c>
      <c r="BF40">
        <v>1.65</v>
      </c>
      <c r="BG40">
        <v>1.96</v>
      </c>
      <c r="BH40">
        <v>5.77</v>
      </c>
      <c r="BI40">
        <v>7.17</v>
      </c>
      <c r="BJ40">
        <v>3.11</v>
      </c>
      <c r="BK40">
        <v>3.96</v>
      </c>
      <c r="BL40">
        <v>2.2400000000000002</v>
      </c>
      <c r="BM40">
        <v>0</v>
      </c>
      <c r="BN40">
        <v>0.51</v>
      </c>
      <c r="BO40">
        <v>11.87</v>
      </c>
      <c r="BP40">
        <v>3.98</v>
      </c>
      <c r="BQ40">
        <v>4.3899999999999997</v>
      </c>
      <c r="BR40">
        <v>1.08</v>
      </c>
      <c r="BS40">
        <v>0.21</v>
      </c>
      <c r="BT40">
        <v>0</v>
      </c>
      <c r="BU40">
        <v>0</v>
      </c>
      <c r="BV40">
        <v>0</v>
      </c>
      <c r="BW40">
        <f t="shared" si="2"/>
        <v>75.78</v>
      </c>
    </row>
    <row r="41" spans="1:75">
      <c r="A41" t="s">
        <v>83</v>
      </c>
      <c r="B41">
        <v>0</v>
      </c>
      <c r="C41">
        <v>34.125</v>
      </c>
      <c r="D41">
        <v>8.4</v>
      </c>
      <c r="E41">
        <v>0</v>
      </c>
      <c r="F41">
        <v>52.128</v>
      </c>
      <c r="G41">
        <v>17.376000000000001</v>
      </c>
      <c r="H41">
        <v>0</v>
      </c>
      <c r="I41">
        <v>58.088000000000001</v>
      </c>
      <c r="J41">
        <v>2.1920000000000002</v>
      </c>
      <c r="K41">
        <v>215.533728</v>
      </c>
      <c r="L41">
        <v>653.15250000000003</v>
      </c>
      <c r="M41">
        <v>46</v>
      </c>
      <c r="N41">
        <v>118.125</v>
      </c>
      <c r="O41">
        <v>123.66562500000001</v>
      </c>
      <c r="P41">
        <v>124.125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348.97500000000002</v>
      </c>
      <c r="V41">
        <v>20.731850000000001</v>
      </c>
      <c r="W41">
        <v>147.515625</v>
      </c>
      <c r="X41">
        <v>0</v>
      </c>
      <c r="Y41">
        <v>0</v>
      </c>
      <c r="Z41">
        <v>13.1076</v>
      </c>
      <c r="AA41">
        <v>0</v>
      </c>
      <c r="AB41">
        <v>26.34008</v>
      </c>
      <c r="AC41">
        <v>19.35568</v>
      </c>
      <c r="AD41">
        <v>36.591700000000003</v>
      </c>
      <c r="AE41">
        <v>49.436556000000003</v>
      </c>
      <c r="AF41">
        <v>8.8740000000000006</v>
      </c>
      <c r="AG41">
        <v>37.380000000000003</v>
      </c>
      <c r="AH41">
        <v>152.94049999999999</v>
      </c>
      <c r="AI41">
        <v>14.6395</v>
      </c>
      <c r="AJ41">
        <v>0</v>
      </c>
      <c r="AK41">
        <v>50.252400000000002</v>
      </c>
      <c r="AL41">
        <v>79.364599999999996</v>
      </c>
      <c r="AM41">
        <v>0</v>
      </c>
      <c r="AN41">
        <v>0.89910999999999996</v>
      </c>
      <c r="AO41">
        <v>28.224</v>
      </c>
      <c r="AP41">
        <v>11.529</v>
      </c>
      <c r="AQ41">
        <v>0</v>
      </c>
      <c r="AR41">
        <v>21.254159999999999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76.25</v>
      </c>
      <c r="BA41">
        <f t="shared" si="1"/>
        <v>2702.1757399999997</v>
      </c>
      <c r="BD41">
        <v>24.07</v>
      </c>
      <c r="BE41">
        <v>3.81</v>
      </c>
      <c r="BF41">
        <v>1.65</v>
      </c>
      <c r="BG41">
        <v>1.96</v>
      </c>
      <c r="BH41">
        <v>5.77</v>
      </c>
      <c r="BI41">
        <v>7.17</v>
      </c>
      <c r="BJ41">
        <v>3.11</v>
      </c>
      <c r="BK41">
        <v>3.96</v>
      </c>
      <c r="BL41">
        <v>2.2400000000000002</v>
      </c>
      <c r="BM41">
        <v>0</v>
      </c>
      <c r="BN41">
        <v>0.51</v>
      </c>
      <c r="BO41">
        <v>12.34</v>
      </c>
      <c r="BP41">
        <v>3.98</v>
      </c>
      <c r="BQ41">
        <v>4.3899999999999997</v>
      </c>
      <c r="BR41">
        <v>1.08</v>
      </c>
      <c r="BS41">
        <v>0.21</v>
      </c>
      <c r="BT41">
        <v>0</v>
      </c>
      <c r="BU41">
        <v>0</v>
      </c>
      <c r="BV41">
        <v>0</v>
      </c>
      <c r="BW41">
        <f t="shared" si="2"/>
        <v>76.25</v>
      </c>
    </row>
    <row r="42" spans="1:75">
      <c r="A42" t="s">
        <v>84</v>
      </c>
      <c r="B42">
        <v>0</v>
      </c>
      <c r="C42">
        <v>34.125</v>
      </c>
      <c r="D42">
        <v>8.4</v>
      </c>
      <c r="E42">
        <v>0</v>
      </c>
      <c r="F42">
        <v>52.128</v>
      </c>
      <c r="G42">
        <v>17.376000000000001</v>
      </c>
      <c r="H42">
        <v>0</v>
      </c>
      <c r="I42">
        <v>58.088000000000001</v>
      </c>
      <c r="J42">
        <v>2.1920000000000002</v>
      </c>
      <c r="K42">
        <v>215.533728</v>
      </c>
      <c r="L42">
        <v>653.15250000000003</v>
      </c>
      <c r="M42">
        <v>46</v>
      </c>
      <c r="N42">
        <v>118.125</v>
      </c>
      <c r="O42">
        <v>123.66562500000001</v>
      </c>
      <c r="P42">
        <v>124.125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348.97500000000002</v>
      </c>
      <c r="V42">
        <v>20.731850000000001</v>
      </c>
      <c r="W42">
        <v>147.515625</v>
      </c>
      <c r="X42">
        <v>0</v>
      </c>
      <c r="Y42">
        <v>0</v>
      </c>
      <c r="Z42">
        <v>13.1076</v>
      </c>
      <c r="AA42">
        <v>0</v>
      </c>
      <c r="AB42">
        <v>26.34008</v>
      </c>
      <c r="AC42">
        <v>19.35568</v>
      </c>
      <c r="AD42">
        <v>36.591700000000003</v>
      </c>
      <c r="AE42">
        <v>49.436556000000003</v>
      </c>
      <c r="AF42">
        <v>8.8740000000000006</v>
      </c>
      <c r="AG42">
        <v>37.380000000000003</v>
      </c>
      <c r="AH42">
        <v>152.94049999999999</v>
      </c>
      <c r="AI42">
        <v>14.6395</v>
      </c>
      <c r="AJ42">
        <v>0</v>
      </c>
      <c r="AK42">
        <v>50.252400000000002</v>
      </c>
      <c r="AL42">
        <v>79.364599999999996</v>
      </c>
      <c r="AM42">
        <v>0</v>
      </c>
      <c r="AN42">
        <v>0.89910999999999996</v>
      </c>
      <c r="AO42">
        <v>28.224</v>
      </c>
      <c r="AP42">
        <v>11.529</v>
      </c>
      <c r="AQ42">
        <v>0</v>
      </c>
      <c r="AR42">
        <v>21.254159999999999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76.33</v>
      </c>
      <c r="BA42">
        <f t="shared" si="1"/>
        <v>2702.2557399999996</v>
      </c>
      <c r="BD42">
        <v>24.07</v>
      </c>
      <c r="BE42">
        <v>3.81</v>
      </c>
      <c r="BF42">
        <v>1.65</v>
      </c>
      <c r="BG42">
        <v>1.96</v>
      </c>
      <c r="BH42">
        <v>5.77</v>
      </c>
      <c r="BI42">
        <v>7.17</v>
      </c>
      <c r="BJ42">
        <v>3.11</v>
      </c>
      <c r="BK42">
        <v>4</v>
      </c>
      <c r="BL42">
        <v>2.2799999999999998</v>
      </c>
      <c r="BM42">
        <v>0</v>
      </c>
      <c r="BN42">
        <v>0.51</v>
      </c>
      <c r="BO42">
        <v>12.34</v>
      </c>
      <c r="BP42">
        <v>3.98</v>
      </c>
      <c r="BQ42">
        <v>4.3899999999999997</v>
      </c>
      <c r="BR42">
        <v>1.08</v>
      </c>
      <c r="BS42">
        <v>0.21</v>
      </c>
      <c r="BT42">
        <v>0</v>
      </c>
      <c r="BU42">
        <v>0</v>
      </c>
      <c r="BV42">
        <v>0</v>
      </c>
      <c r="BW42">
        <f t="shared" si="2"/>
        <v>76.33</v>
      </c>
    </row>
    <row r="43" spans="1:75">
      <c r="A43" t="s">
        <v>85</v>
      </c>
      <c r="B43">
        <v>0</v>
      </c>
      <c r="C43">
        <v>34.125</v>
      </c>
      <c r="D43">
        <v>8.4</v>
      </c>
      <c r="E43">
        <v>0</v>
      </c>
      <c r="F43">
        <v>52.128</v>
      </c>
      <c r="G43">
        <v>17.376000000000001</v>
      </c>
      <c r="H43">
        <v>0</v>
      </c>
      <c r="I43">
        <v>58.088000000000001</v>
      </c>
      <c r="J43">
        <v>2.1920000000000002</v>
      </c>
      <c r="K43">
        <v>215.533728</v>
      </c>
      <c r="L43">
        <v>653.15250000000003</v>
      </c>
      <c r="M43">
        <v>46</v>
      </c>
      <c r="N43">
        <v>118.125</v>
      </c>
      <c r="O43">
        <v>123.66562500000001</v>
      </c>
      <c r="P43">
        <v>124.125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348.97500000000002</v>
      </c>
      <c r="V43">
        <v>20.731850000000001</v>
      </c>
      <c r="W43">
        <v>147.515625</v>
      </c>
      <c r="X43">
        <v>0</v>
      </c>
      <c r="Y43">
        <v>0</v>
      </c>
      <c r="Z43">
        <v>13.1076</v>
      </c>
      <c r="AA43">
        <v>0</v>
      </c>
      <c r="AB43">
        <v>26.34008</v>
      </c>
      <c r="AC43">
        <v>19.35568</v>
      </c>
      <c r="AD43">
        <v>27.3447</v>
      </c>
      <c r="AE43">
        <v>49.436556000000003</v>
      </c>
      <c r="AF43">
        <v>8.8740000000000006</v>
      </c>
      <c r="AG43">
        <v>37.380000000000003</v>
      </c>
      <c r="AH43">
        <v>152.94049999999999</v>
      </c>
      <c r="AI43">
        <v>14.6395</v>
      </c>
      <c r="AJ43">
        <v>0</v>
      </c>
      <c r="AK43">
        <v>50.252400000000002</v>
      </c>
      <c r="AL43">
        <v>79.364599999999996</v>
      </c>
      <c r="AM43">
        <v>0</v>
      </c>
      <c r="AN43">
        <v>0.89910999999999996</v>
      </c>
      <c r="AO43">
        <v>28.224</v>
      </c>
      <c r="AP43">
        <v>11.529</v>
      </c>
      <c r="AQ43">
        <v>0</v>
      </c>
      <c r="AR43">
        <v>21.254159999999999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76.389999999999986</v>
      </c>
      <c r="BA43">
        <f t="shared" si="1"/>
        <v>2693.0687399999997</v>
      </c>
      <c r="BD43">
        <v>24.07</v>
      </c>
      <c r="BE43">
        <v>3.81</v>
      </c>
      <c r="BF43">
        <v>1.65</v>
      </c>
      <c r="BG43">
        <v>1.96</v>
      </c>
      <c r="BH43">
        <v>5.77</v>
      </c>
      <c r="BI43">
        <v>7.17</v>
      </c>
      <c r="BJ43">
        <v>3.11</v>
      </c>
      <c r="BK43">
        <v>4</v>
      </c>
      <c r="BL43">
        <v>2.34</v>
      </c>
      <c r="BM43">
        <v>0</v>
      </c>
      <c r="BN43">
        <v>0.51</v>
      </c>
      <c r="BO43">
        <v>12.34</v>
      </c>
      <c r="BP43">
        <v>3.98</v>
      </c>
      <c r="BQ43">
        <v>4.3899999999999997</v>
      </c>
      <c r="BR43">
        <v>1.08</v>
      </c>
      <c r="BS43">
        <v>0.21</v>
      </c>
      <c r="BT43">
        <v>0</v>
      </c>
      <c r="BU43">
        <v>0</v>
      </c>
      <c r="BV43">
        <v>0</v>
      </c>
      <c r="BW43">
        <f t="shared" si="2"/>
        <v>76.389999999999986</v>
      </c>
    </row>
    <row r="44" spans="1:75">
      <c r="A44" t="s">
        <v>86</v>
      </c>
      <c r="B44">
        <v>0</v>
      </c>
      <c r="C44">
        <v>34.125</v>
      </c>
      <c r="D44">
        <v>8.4</v>
      </c>
      <c r="E44">
        <v>0</v>
      </c>
      <c r="F44">
        <v>52.128</v>
      </c>
      <c r="G44">
        <v>17.376000000000001</v>
      </c>
      <c r="H44">
        <v>0</v>
      </c>
      <c r="I44">
        <v>58.088000000000001</v>
      </c>
      <c r="J44">
        <v>2.1920000000000002</v>
      </c>
      <c r="K44">
        <v>215.533728</v>
      </c>
      <c r="L44">
        <v>653.15250000000003</v>
      </c>
      <c r="M44">
        <v>46</v>
      </c>
      <c r="N44">
        <v>118.125</v>
      </c>
      <c r="O44">
        <v>123.66562500000001</v>
      </c>
      <c r="P44">
        <v>124.125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348.97500000000002</v>
      </c>
      <c r="V44">
        <v>20.731850000000001</v>
      </c>
      <c r="W44">
        <v>147.515625</v>
      </c>
      <c r="X44">
        <v>0</v>
      </c>
      <c r="Y44">
        <v>0</v>
      </c>
      <c r="Z44">
        <v>13.1076</v>
      </c>
      <c r="AA44">
        <v>0</v>
      </c>
      <c r="AB44">
        <v>26.34008</v>
      </c>
      <c r="AC44">
        <v>19.35568</v>
      </c>
      <c r="AD44">
        <v>27.3447</v>
      </c>
      <c r="AE44">
        <v>49.436556000000003</v>
      </c>
      <c r="AF44">
        <v>8.8740000000000006</v>
      </c>
      <c r="AG44">
        <v>37.380000000000003</v>
      </c>
      <c r="AH44">
        <v>152.94049999999999</v>
      </c>
      <c r="AI44">
        <v>14.6395</v>
      </c>
      <c r="AJ44">
        <v>0</v>
      </c>
      <c r="AK44">
        <v>50.252400000000002</v>
      </c>
      <c r="AL44">
        <v>79.364599999999996</v>
      </c>
      <c r="AM44">
        <v>0</v>
      </c>
      <c r="AN44">
        <v>0.89910999999999996</v>
      </c>
      <c r="AO44">
        <v>28.224</v>
      </c>
      <c r="AP44">
        <v>11.529</v>
      </c>
      <c r="AQ44">
        <v>0</v>
      </c>
      <c r="AR44">
        <v>21.254159999999999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76.539999999999992</v>
      </c>
      <c r="BA44">
        <f t="shared" si="1"/>
        <v>2693.2187399999998</v>
      </c>
      <c r="BD44">
        <v>24.07</v>
      </c>
      <c r="BE44">
        <v>3.81</v>
      </c>
      <c r="BF44">
        <v>1.65</v>
      </c>
      <c r="BG44">
        <v>1.96</v>
      </c>
      <c r="BH44">
        <v>5.77</v>
      </c>
      <c r="BI44">
        <v>7.17</v>
      </c>
      <c r="BJ44">
        <v>3.11</v>
      </c>
      <c r="BK44">
        <v>4.09</v>
      </c>
      <c r="BL44">
        <v>2.4</v>
      </c>
      <c r="BM44">
        <v>0</v>
      </c>
      <c r="BN44">
        <v>0.51</v>
      </c>
      <c r="BO44">
        <v>12.34</v>
      </c>
      <c r="BP44">
        <v>3.98</v>
      </c>
      <c r="BQ44">
        <v>4.3899999999999997</v>
      </c>
      <c r="BR44">
        <v>1.08</v>
      </c>
      <c r="BS44">
        <v>0.21</v>
      </c>
      <c r="BT44">
        <v>0</v>
      </c>
      <c r="BU44">
        <v>0</v>
      </c>
      <c r="BV44">
        <v>0</v>
      </c>
      <c r="BW44">
        <f t="shared" si="2"/>
        <v>76.539999999999992</v>
      </c>
    </row>
    <row r="45" spans="1:75">
      <c r="A45" t="s">
        <v>87</v>
      </c>
      <c r="B45">
        <v>0</v>
      </c>
      <c r="C45">
        <v>34.125</v>
      </c>
      <c r="D45">
        <v>8.4</v>
      </c>
      <c r="E45">
        <v>0</v>
      </c>
      <c r="F45">
        <v>52.128</v>
      </c>
      <c r="G45">
        <v>17.376000000000001</v>
      </c>
      <c r="H45">
        <v>0</v>
      </c>
      <c r="I45">
        <v>58.088000000000001</v>
      </c>
      <c r="J45">
        <v>2.1920000000000002</v>
      </c>
      <c r="K45">
        <v>215.533728</v>
      </c>
      <c r="L45">
        <v>653.15250000000003</v>
      </c>
      <c r="M45">
        <v>46</v>
      </c>
      <c r="N45">
        <v>118.125</v>
      </c>
      <c r="O45">
        <v>123.66562500000001</v>
      </c>
      <c r="P45">
        <v>124.125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348.97500000000002</v>
      </c>
      <c r="V45">
        <v>20.731850000000001</v>
      </c>
      <c r="W45">
        <v>147.515625</v>
      </c>
      <c r="X45">
        <v>0</v>
      </c>
      <c r="Y45">
        <v>0</v>
      </c>
      <c r="Z45">
        <v>13.1076</v>
      </c>
      <c r="AA45">
        <v>0</v>
      </c>
      <c r="AB45">
        <v>26.34008</v>
      </c>
      <c r="AC45">
        <v>19.35568</v>
      </c>
      <c r="AD45">
        <v>27.3447</v>
      </c>
      <c r="AE45">
        <v>49.436556000000003</v>
      </c>
      <c r="AF45">
        <v>8.8740000000000006</v>
      </c>
      <c r="AG45">
        <v>37.380000000000003</v>
      </c>
      <c r="AH45">
        <v>152.94049999999999</v>
      </c>
      <c r="AI45">
        <v>14.6395</v>
      </c>
      <c r="AJ45">
        <v>0</v>
      </c>
      <c r="AK45">
        <v>50.252400000000002</v>
      </c>
      <c r="AL45">
        <v>79.364599999999996</v>
      </c>
      <c r="AM45">
        <v>0</v>
      </c>
      <c r="AN45">
        <v>0.89910999999999996</v>
      </c>
      <c r="AO45">
        <v>28.224</v>
      </c>
      <c r="AP45">
        <v>5.7645</v>
      </c>
      <c r="AQ45">
        <v>0</v>
      </c>
      <c r="AR45">
        <v>21.254159999999999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76.539999999999992</v>
      </c>
      <c r="BA45">
        <f t="shared" si="1"/>
        <v>2687.45424</v>
      </c>
      <c r="BD45">
        <v>24.07</v>
      </c>
      <c r="BE45">
        <v>3.81</v>
      </c>
      <c r="BF45">
        <v>1.65</v>
      </c>
      <c r="BG45">
        <v>1.96</v>
      </c>
      <c r="BH45">
        <v>5.77</v>
      </c>
      <c r="BI45">
        <v>7.17</v>
      </c>
      <c r="BJ45">
        <v>3.11</v>
      </c>
      <c r="BK45">
        <v>4.09</v>
      </c>
      <c r="BL45">
        <v>2.4</v>
      </c>
      <c r="BM45">
        <v>0</v>
      </c>
      <c r="BN45">
        <v>0.51</v>
      </c>
      <c r="BO45">
        <v>12.34</v>
      </c>
      <c r="BP45">
        <v>3.98</v>
      </c>
      <c r="BQ45">
        <v>4.3899999999999997</v>
      </c>
      <c r="BR45">
        <v>1.08</v>
      </c>
      <c r="BS45">
        <v>0.21</v>
      </c>
      <c r="BT45">
        <v>0</v>
      </c>
      <c r="BU45">
        <v>0</v>
      </c>
      <c r="BV45">
        <v>0</v>
      </c>
      <c r="BW45">
        <f t="shared" si="2"/>
        <v>76.539999999999992</v>
      </c>
    </row>
    <row r="46" spans="1:75">
      <c r="A46" t="s">
        <v>88</v>
      </c>
      <c r="B46">
        <v>0</v>
      </c>
      <c r="C46">
        <v>34.125</v>
      </c>
      <c r="D46">
        <v>8.4</v>
      </c>
      <c r="E46">
        <v>0</v>
      </c>
      <c r="F46">
        <v>52.128</v>
      </c>
      <c r="G46">
        <v>17.376000000000001</v>
      </c>
      <c r="H46">
        <v>0</v>
      </c>
      <c r="I46">
        <v>58.088000000000001</v>
      </c>
      <c r="J46">
        <v>2.1920000000000002</v>
      </c>
      <c r="K46">
        <v>215.533728</v>
      </c>
      <c r="L46">
        <v>653.15250000000003</v>
      </c>
      <c r="M46">
        <v>46</v>
      </c>
      <c r="N46">
        <v>118.125</v>
      </c>
      <c r="O46">
        <v>123.66562500000001</v>
      </c>
      <c r="P46">
        <v>124.125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348.97500000000002</v>
      </c>
      <c r="V46">
        <v>20.731850000000001</v>
      </c>
      <c r="W46">
        <v>147.515625</v>
      </c>
      <c r="X46">
        <v>0</v>
      </c>
      <c r="Y46">
        <v>0</v>
      </c>
      <c r="Z46">
        <v>13.1076</v>
      </c>
      <c r="AA46">
        <v>0</v>
      </c>
      <c r="AB46">
        <v>26.34008</v>
      </c>
      <c r="AC46">
        <v>19.35568</v>
      </c>
      <c r="AD46">
        <v>27.3447</v>
      </c>
      <c r="AE46">
        <v>49.436556000000003</v>
      </c>
      <c r="AF46">
        <v>8.8740000000000006</v>
      </c>
      <c r="AG46">
        <v>37.380000000000003</v>
      </c>
      <c r="AH46">
        <v>152.94049999999999</v>
      </c>
      <c r="AI46">
        <v>14.6395</v>
      </c>
      <c r="AJ46">
        <v>0</v>
      </c>
      <c r="AK46">
        <v>50.252400000000002</v>
      </c>
      <c r="AL46">
        <v>79.364599999999996</v>
      </c>
      <c r="AM46">
        <v>0</v>
      </c>
      <c r="AN46">
        <v>0.89910999999999996</v>
      </c>
      <c r="AO46">
        <v>28.224</v>
      </c>
      <c r="AP46">
        <v>5.7645</v>
      </c>
      <c r="AQ46">
        <v>0</v>
      </c>
      <c r="AR46">
        <v>21.254159999999999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76.539999999999992</v>
      </c>
      <c r="BA46">
        <f t="shared" si="1"/>
        <v>2687.45424</v>
      </c>
      <c r="BD46">
        <v>24.07</v>
      </c>
      <c r="BE46">
        <v>3.81</v>
      </c>
      <c r="BF46">
        <v>1.65</v>
      </c>
      <c r="BG46">
        <v>1.96</v>
      </c>
      <c r="BH46">
        <v>5.77</v>
      </c>
      <c r="BI46">
        <v>7.17</v>
      </c>
      <c r="BJ46">
        <v>3.11</v>
      </c>
      <c r="BK46">
        <v>4.09</v>
      </c>
      <c r="BL46">
        <v>2.4</v>
      </c>
      <c r="BM46">
        <v>0</v>
      </c>
      <c r="BN46">
        <v>0.51</v>
      </c>
      <c r="BO46">
        <v>12.34</v>
      </c>
      <c r="BP46">
        <v>3.98</v>
      </c>
      <c r="BQ46">
        <v>4.3899999999999997</v>
      </c>
      <c r="BR46">
        <v>1.08</v>
      </c>
      <c r="BS46">
        <v>0.21</v>
      </c>
      <c r="BT46">
        <v>0</v>
      </c>
      <c r="BU46">
        <v>0</v>
      </c>
      <c r="BV46">
        <v>0</v>
      </c>
      <c r="BW46">
        <f t="shared" si="2"/>
        <v>76.539999999999992</v>
      </c>
    </row>
    <row r="47" spans="1:75">
      <c r="A47" t="s">
        <v>89</v>
      </c>
      <c r="B47">
        <v>0</v>
      </c>
      <c r="C47">
        <v>34.125</v>
      </c>
      <c r="D47">
        <v>8.4</v>
      </c>
      <c r="E47">
        <v>0</v>
      </c>
      <c r="F47">
        <v>52.128</v>
      </c>
      <c r="G47">
        <v>17.376000000000001</v>
      </c>
      <c r="H47">
        <v>0</v>
      </c>
      <c r="I47">
        <v>58.088000000000001</v>
      </c>
      <c r="J47">
        <v>2.1920000000000002</v>
      </c>
      <c r="K47">
        <v>215.533728</v>
      </c>
      <c r="L47">
        <v>653.15250000000003</v>
      </c>
      <c r="M47">
        <v>46</v>
      </c>
      <c r="N47">
        <v>118.125</v>
      </c>
      <c r="O47">
        <v>123.66562500000001</v>
      </c>
      <c r="P47">
        <v>124.125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348.97500000000002</v>
      </c>
      <c r="V47">
        <v>20.731850000000001</v>
      </c>
      <c r="W47">
        <v>147.515625</v>
      </c>
      <c r="X47">
        <v>0</v>
      </c>
      <c r="Y47">
        <v>0</v>
      </c>
      <c r="Z47">
        <v>13.1076</v>
      </c>
      <c r="AA47">
        <v>0</v>
      </c>
      <c r="AB47">
        <v>26.34008</v>
      </c>
      <c r="AC47">
        <v>19.35568</v>
      </c>
      <c r="AD47">
        <v>27.3447</v>
      </c>
      <c r="AE47">
        <v>49.436556000000003</v>
      </c>
      <c r="AF47">
        <v>8.8740000000000006</v>
      </c>
      <c r="AG47">
        <v>37.380000000000003</v>
      </c>
      <c r="AH47">
        <v>152.94049999999999</v>
      </c>
      <c r="AI47">
        <v>14.6395</v>
      </c>
      <c r="AJ47">
        <v>0</v>
      </c>
      <c r="AK47">
        <v>50.252400000000002</v>
      </c>
      <c r="AL47">
        <v>79.364599999999996</v>
      </c>
      <c r="AM47">
        <v>0</v>
      </c>
      <c r="AN47">
        <v>0.89910999999999996</v>
      </c>
      <c r="AO47">
        <v>28.224</v>
      </c>
      <c r="AP47">
        <v>5.7645</v>
      </c>
      <c r="AQ47">
        <v>0</v>
      </c>
      <c r="AR47">
        <v>25.558800000000002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76.539999999999992</v>
      </c>
      <c r="BA47">
        <f t="shared" si="1"/>
        <v>2691.7588799999999</v>
      </c>
      <c r="BD47">
        <v>24.07</v>
      </c>
      <c r="BE47">
        <v>3.81</v>
      </c>
      <c r="BF47">
        <v>1.65</v>
      </c>
      <c r="BG47">
        <v>1.96</v>
      </c>
      <c r="BH47">
        <v>5.77</v>
      </c>
      <c r="BI47">
        <v>7.17</v>
      </c>
      <c r="BJ47">
        <v>3.11</v>
      </c>
      <c r="BK47">
        <v>4.09</v>
      </c>
      <c r="BL47">
        <v>2.4</v>
      </c>
      <c r="BM47">
        <v>0</v>
      </c>
      <c r="BN47">
        <v>0.51</v>
      </c>
      <c r="BO47">
        <v>12.34</v>
      </c>
      <c r="BP47">
        <v>3.98</v>
      </c>
      <c r="BQ47">
        <v>4.3899999999999997</v>
      </c>
      <c r="BR47">
        <v>1.08</v>
      </c>
      <c r="BS47">
        <v>0.21</v>
      </c>
      <c r="BT47">
        <v>0</v>
      </c>
      <c r="BU47">
        <v>0</v>
      </c>
      <c r="BV47">
        <v>0</v>
      </c>
      <c r="BW47">
        <f t="shared" si="2"/>
        <v>76.539999999999992</v>
      </c>
    </row>
    <row r="48" spans="1:75">
      <c r="A48" t="s">
        <v>90</v>
      </c>
      <c r="B48">
        <v>0</v>
      </c>
      <c r="C48">
        <v>34.125</v>
      </c>
      <c r="D48">
        <v>8.4</v>
      </c>
      <c r="E48">
        <v>0</v>
      </c>
      <c r="F48">
        <v>52.128</v>
      </c>
      <c r="G48">
        <v>17.376000000000001</v>
      </c>
      <c r="H48">
        <v>0</v>
      </c>
      <c r="I48">
        <v>58.088000000000001</v>
      </c>
      <c r="J48">
        <v>2.1920000000000002</v>
      </c>
      <c r="K48">
        <v>215.533728</v>
      </c>
      <c r="L48">
        <v>653.15250000000003</v>
      </c>
      <c r="M48">
        <v>46</v>
      </c>
      <c r="N48">
        <v>118.125</v>
      </c>
      <c r="O48">
        <v>123.66562500000001</v>
      </c>
      <c r="P48">
        <v>124.125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348.97500000000002</v>
      </c>
      <c r="V48">
        <v>20.731850000000001</v>
      </c>
      <c r="W48">
        <v>147.515625</v>
      </c>
      <c r="X48">
        <v>0</v>
      </c>
      <c r="Y48">
        <v>0</v>
      </c>
      <c r="Z48">
        <v>13.1076</v>
      </c>
      <c r="AA48">
        <v>0</v>
      </c>
      <c r="AB48">
        <v>26.34008</v>
      </c>
      <c r="AC48">
        <v>19.35568</v>
      </c>
      <c r="AD48">
        <v>27.3447</v>
      </c>
      <c r="AE48">
        <v>49.436556000000003</v>
      </c>
      <c r="AF48">
        <v>8.8740000000000006</v>
      </c>
      <c r="AG48">
        <v>37.380000000000003</v>
      </c>
      <c r="AH48">
        <v>152.94049999999999</v>
      </c>
      <c r="AI48">
        <v>14.6395</v>
      </c>
      <c r="AJ48">
        <v>0</v>
      </c>
      <c r="AK48">
        <v>50.252400000000002</v>
      </c>
      <c r="AL48">
        <v>79.364599999999996</v>
      </c>
      <c r="AM48">
        <v>0</v>
      </c>
      <c r="AN48">
        <v>0.89910999999999996</v>
      </c>
      <c r="AO48">
        <v>28.224</v>
      </c>
      <c r="AP48">
        <v>5.7645</v>
      </c>
      <c r="AQ48">
        <v>0</v>
      </c>
      <c r="AR48">
        <v>25.558800000000002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76.539999999999992</v>
      </c>
      <c r="BA48">
        <f t="shared" si="1"/>
        <v>2691.7588799999999</v>
      </c>
      <c r="BD48">
        <v>24.07</v>
      </c>
      <c r="BE48">
        <v>3.81</v>
      </c>
      <c r="BF48">
        <v>1.65</v>
      </c>
      <c r="BG48">
        <v>1.96</v>
      </c>
      <c r="BH48">
        <v>5.77</v>
      </c>
      <c r="BI48">
        <v>7.17</v>
      </c>
      <c r="BJ48">
        <v>3.11</v>
      </c>
      <c r="BK48">
        <v>4.09</v>
      </c>
      <c r="BL48">
        <v>2.4</v>
      </c>
      <c r="BM48">
        <v>0</v>
      </c>
      <c r="BN48">
        <v>0.51</v>
      </c>
      <c r="BO48">
        <v>12.34</v>
      </c>
      <c r="BP48">
        <v>3.98</v>
      </c>
      <c r="BQ48">
        <v>4.3899999999999997</v>
      </c>
      <c r="BR48">
        <v>1.08</v>
      </c>
      <c r="BS48">
        <v>0.21</v>
      </c>
      <c r="BT48">
        <v>0</v>
      </c>
      <c r="BU48">
        <v>0</v>
      </c>
      <c r="BV48">
        <v>0</v>
      </c>
      <c r="BW48">
        <f t="shared" si="2"/>
        <v>76.539999999999992</v>
      </c>
    </row>
    <row r="49" spans="1:75">
      <c r="A49" t="s">
        <v>91</v>
      </c>
      <c r="B49">
        <v>0</v>
      </c>
      <c r="C49">
        <v>34.125</v>
      </c>
      <c r="D49">
        <v>8.4</v>
      </c>
      <c r="E49">
        <v>0</v>
      </c>
      <c r="F49">
        <v>52.128</v>
      </c>
      <c r="G49">
        <v>17.376000000000001</v>
      </c>
      <c r="H49">
        <v>0</v>
      </c>
      <c r="I49">
        <v>58.088000000000001</v>
      </c>
      <c r="J49">
        <v>2.1920000000000002</v>
      </c>
      <c r="K49">
        <v>215.533728</v>
      </c>
      <c r="L49">
        <v>653.15250000000003</v>
      </c>
      <c r="M49">
        <v>46</v>
      </c>
      <c r="N49">
        <v>118.125</v>
      </c>
      <c r="O49">
        <v>123.66562500000001</v>
      </c>
      <c r="P49">
        <v>124.125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348.97500000000002</v>
      </c>
      <c r="V49">
        <v>20.731850000000001</v>
      </c>
      <c r="W49">
        <v>147.515625</v>
      </c>
      <c r="X49">
        <v>0</v>
      </c>
      <c r="Y49">
        <v>0</v>
      </c>
      <c r="Z49">
        <v>13.1076</v>
      </c>
      <c r="AA49">
        <v>0</v>
      </c>
      <c r="AB49">
        <v>26.34008</v>
      </c>
      <c r="AC49">
        <v>19.35568</v>
      </c>
      <c r="AD49">
        <v>27.3447</v>
      </c>
      <c r="AE49">
        <v>49.436556000000003</v>
      </c>
      <c r="AF49">
        <v>8.8740000000000006</v>
      </c>
      <c r="AG49">
        <v>37.380000000000003</v>
      </c>
      <c r="AH49">
        <v>152.94049999999999</v>
      </c>
      <c r="AI49">
        <v>14.003</v>
      </c>
      <c r="AJ49">
        <v>0</v>
      </c>
      <c r="AK49">
        <v>50.252400000000002</v>
      </c>
      <c r="AL49">
        <v>79.364599999999996</v>
      </c>
      <c r="AM49">
        <v>0</v>
      </c>
      <c r="AN49">
        <v>0.89910999999999996</v>
      </c>
      <c r="AO49">
        <v>28.224</v>
      </c>
      <c r="AP49">
        <v>11.529</v>
      </c>
      <c r="AQ49">
        <v>0</v>
      </c>
      <c r="AR49">
        <v>29.5944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76.539999999999992</v>
      </c>
      <c r="BA49">
        <f t="shared" si="1"/>
        <v>2700.9224799999997</v>
      </c>
      <c r="BD49">
        <v>24.07</v>
      </c>
      <c r="BE49">
        <v>3.81</v>
      </c>
      <c r="BF49">
        <v>1.65</v>
      </c>
      <c r="BG49">
        <v>1.96</v>
      </c>
      <c r="BH49">
        <v>5.77</v>
      </c>
      <c r="BI49">
        <v>7.17</v>
      </c>
      <c r="BJ49">
        <v>3.11</v>
      </c>
      <c r="BK49">
        <v>4.09</v>
      </c>
      <c r="BL49">
        <v>2.4</v>
      </c>
      <c r="BM49">
        <v>0</v>
      </c>
      <c r="BN49">
        <v>0.51</v>
      </c>
      <c r="BO49">
        <v>12.34</v>
      </c>
      <c r="BP49">
        <v>3.98</v>
      </c>
      <c r="BQ49">
        <v>4.3899999999999997</v>
      </c>
      <c r="BR49">
        <v>1.08</v>
      </c>
      <c r="BS49">
        <v>0.21</v>
      </c>
      <c r="BT49">
        <v>0</v>
      </c>
      <c r="BU49">
        <v>0</v>
      </c>
      <c r="BV49">
        <v>0</v>
      </c>
      <c r="BW49">
        <f t="shared" si="2"/>
        <v>76.539999999999992</v>
      </c>
    </row>
    <row r="50" spans="1:75">
      <c r="A50" t="s">
        <v>92</v>
      </c>
      <c r="B50">
        <v>0</v>
      </c>
      <c r="C50">
        <v>34.125</v>
      </c>
      <c r="D50">
        <v>8.4</v>
      </c>
      <c r="E50">
        <v>0</v>
      </c>
      <c r="F50">
        <v>52.128</v>
      </c>
      <c r="G50">
        <v>17.376000000000001</v>
      </c>
      <c r="H50">
        <v>0</v>
      </c>
      <c r="I50">
        <v>58.088000000000001</v>
      </c>
      <c r="J50">
        <v>2.1920000000000002</v>
      </c>
      <c r="K50">
        <v>215.533728</v>
      </c>
      <c r="L50">
        <v>653.15250000000003</v>
      </c>
      <c r="M50">
        <v>46</v>
      </c>
      <c r="N50">
        <v>118.125</v>
      </c>
      <c r="O50">
        <v>123.66562500000001</v>
      </c>
      <c r="P50">
        <v>124.125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348.97500000000002</v>
      </c>
      <c r="V50">
        <v>20.731850000000001</v>
      </c>
      <c r="W50">
        <v>147.515625</v>
      </c>
      <c r="X50">
        <v>0</v>
      </c>
      <c r="Y50">
        <v>0</v>
      </c>
      <c r="Z50">
        <v>13.1076</v>
      </c>
      <c r="AA50">
        <v>0</v>
      </c>
      <c r="AB50">
        <v>26.34008</v>
      </c>
      <c r="AC50">
        <v>19.35568</v>
      </c>
      <c r="AD50">
        <v>27.3447</v>
      </c>
      <c r="AE50">
        <v>49.436556000000003</v>
      </c>
      <c r="AF50">
        <v>8.8740000000000006</v>
      </c>
      <c r="AG50">
        <v>37.380000000000003</v>
      </c>
      <c r="AH50">
        <v>152.94049999999999</v>
      </c>
      <c r="AI50">
        <v>14.003</v>
      </c>
      <c r="AJ50">
        <v>0</v>
      </c>
      <c r="AK50">
        <v>50.252400000000002</v>
      </c>
      <c r="AL50">
        <v>79.364599999999996</v>
      </c>
      <c r="AM50">
        <v>0</v>
      </c>
      <c r="AN50">
        <v>0.89910999999999996</v>
      </c>
      <c r="AO50">
        <v>28.224</v>
      </c>
      <c r="AP50">
        <v>11.529</v>
      </c>
      <c r="AQ50">
        <v>0</v>
      </c>
      <c r="AR50">
        <v>29.5944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76.539999999999992</v>
      </c>
      <c r="BA50">
        <f t="shared" si="1"/>
        <v>2700.9224799999997</v>
      </c>
      <c r="BD50">
        <v>24.07</v>
      </c>
      <c r="BE50">
        <v>3.81</v>
      </c>
      <c r="BF50">
        <v>1.65</v>
      </c>
      <c r="BG50">
        <v>1.96</v>
      </c>
      <c r="BH50">
        <v>5.77</v>
      </c>
      <c r="BI50">
        <v>7.17</v>
      </c>
      <c r="BJ50">
        <v>3.11</v>
      </c>
      <c r="BK50">
        <v>4.09</v>
      </c>
      <c r="BL50">
        <v>2.4</v>
      </c>
      <c r="BM50">
        <v>0</v>
      </c>
      <c r="BN50">
        <v>0.51</v>
      </c>
      <c r="BO50">
        <v>12.34</v>
      </c>
      <c r="BP50">
        <v>3.98</v>
      </c>
      <c r="BQ50">
        <v>4.3899999999999997</v>
      </c>
      <c r="BR50">
        <v>1.08</v>
      </c>
      <c r="BS50">
        <v>0.21</v>
      </c>
      <c r="BT50">
        <v>0</v>
      </c>
      <c r="BU50">
        <v>0</v>
      </c>
      <c r="BV50">
        <v>0</v>
      </c>
      <c r="BW50">
        <f t="shared" si="2"/>
        <v>76.539999999999992</v>
      </c>
    </row>
    <row r="51" spans="1:75">
      <c r="A51" t="s">
        <v>93</v>
      </c>
      <c r="B51">
        <v>0</v>
      </c>
      <c r="C51">
        <v>34.125</v>
      </c>
      <c r="D51">
        <v>8.4</v>
      </c>
      <c r="E51">
        <v>0</v>
      </c>
      <c r="F51">
        <v>52.128</v>
      </c>
      <c r="G51">
        <v>17.376000000000001</v>
      </c>
      <c r="H51">
        <v>0</v>
      </c>
      <c r="I51">
        <v>58.088000000000001</v>
      </c>
      <c r="J51">
        <v>2.1920000000000002</v>
      </c>
      <c r="K51">
        <v>215.533728</v>
      </c>
      <c r="L51">
        <v>653.15250000000003</v>
      </c>
      <c r="M51">
        <v>46</v>
      </c>
      <c r="N51">
        <v>118.125</v>
      </c>
      <c r="O51">
        <v>123.66562500000001</v>
      </c>
      <c r="P51">
        <v>124.125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348.97500000000002</v>
      </c>
      <c r="V51">
        <v>20.731850000000001</v>
      </c>
      <c r="W51">
        <v>147.515625</v>
      </c>
      <c r="X51">
        <v>0</v>
      </c>
      <c r="Y51">
        <v>0</v>
      </c>
      <c r="Z51">
        <v>13.1076</v>
      </c>
      <c r="AA51">
        <v>0</v>
      </c>
      <c r="AB51">
        <v>26.34008</v>
      </c>
      <c r="AC51">
        <v>19.35568</v>
      </c>
      <c r="AD51">
        <v>27.3447</v>
      </c>
      <c r="AE51">
        <v>49.436556000000003</v>
      </c>
      <c r="AF51">
        <v>8.8740000000000006</v>
      </c>
      <c r="AG51">
        <v>37.380000000000003</v>
      </c>
      <c r="AH51">
        <v>152.94049999999999</v>
      </c>
      <c r="AI51">
        <v>14.003</v>
      </c>
      <c r="AJ51">
        <v>0</v>
      </c>
      <c r="AK51">
        <v>50.252400000000002</v>
      </c>
      <c r="AL51">
        <v>79.364599999999996</v>
      </c>
      <c r="AM51">
        <v>0</v>
      </c>
      <c r="AN51">
        <v>0.89910999999999996</v>
      </c>
      <c r="AO51">
        <v>28.224</v>
      </c>
      <c r="AP51">
        <v>11.529</v>
      </c>
      <c r="AQ51">
        <v>0</v>
      </c>
      <c r="AR51">
        <v>25.558800000000002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76.569999999999993</v>
      </c>
      <c r="BA51">
        <f t="shared" si="1"/>
        <v>2696.9168799999998</v>
      </c>
      <c r="BD51">
        <v>24.07</v>
      </c>
      <c r="BE51">
        <v>3.81</v>
      </c>
      <c r="BF51">
        <v>1.68</v>
      </c>
      <c r="BG51">
        <v>1.96</v>
      </c>
      <c r="BH51">
        <v>5.77</v>
      </c>
      <c r="BI51">
        <v>7.17</v>
      </c>
      <c r="BJ51">
        <v>3.11</v>
      </c>
      <c r="BK51">
        <v>4.09</v>
      </c>
      <c r="BL51">
        <v>2.4</v>
      </c>
      <c r="BM51">
        <v>0</v>
      </c>
      <c r="BN51">
        <v>0.51</v>
      </c>
      <c r="BO51">
        <v>12.34</v>
      </c>
      <c r="BP51">
        <v>3.98</v>
      </c>
      <c r="BQ51">
        <v>4.3899999999999997</v>
      </c>
      <c r="BR51">
        <v>1.08</v>
      </c>
      <c r="BS51">
        <v>0.21</v>
      </c>
      <c r="BT51">
        <v>0</v>
      </c>
      <c r="BU51">
        <v>0</v>
      </c>
      <c r="BV51">
        <v>0</v>
      </c>
      <c r="BW51">
        <f t="shared" si="2"/>
        <v>76.569999999999993</v>
      </c>
    </row>
    <row r="52" spans="1:75">
      <c r="A52" t="s">
        <v>94</v>
      </c>
      <c r="B52">
        <v>0</v>
      </c>
      <c r="C52">
        <v>34.125</v>
      </c>
      <c r="D52">
        <v>8.4</v>
      </c>
      <c r="E52">
        <v>0</v>
      </c>
      <c r="F52">
        <v>52.128</v>
      </c>
      <c r="G52">
        <v>17.376000000000001</v>
      </c>
      <c r="H52">
        <v>0</v>
      </c>
      <c r="I52">
        <v>58.088000000000001</v>
      </c>
      <c r="J52">
        <v>2.1920000000000002</v>
      </c>
      <c r="K52">
        <v>215.533728</v>
      </c>
      <c r="L52">
        <v>653.15250000000003</v>
      </c>
      <c r="M52">
        <v>46</v>
      </c>
      <c r="N52">
        <v>118.125</v>
      </c>
      <c r="O52">
        <v>123.66562500000001</v>
      </c>
      <c r="P52">
        <v>124.125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348.97500000000002</v>
      </c>
      <c r="V52">
        <v>20.731850000000001</v>
      </c>
      <c r="W52">
        <v>147.515625</v>
      </c>
      <c r="X52">
        <v>0</v>
      </c>
      <c r="Y52">
        <v>0</v>
      </c>
      <c r="Z52">
        <v>13.1076</v>
      </c>
      <c r="AA52">
        <v>0</v>
      </c>
      <c r="AB52">
        <v>26.34008</v>
      </c>
      <c r="AC52">
        <v>19.35568</v>
      </c>
      <c r="AD52">
        <v>27.3447</v>
      </c>
      <c r="AE52">
        <v>49.436556000000003</v>
      </c>
      <c r="AF52">
        <v>8.8740000000000006</v>
      </c>
      <c r="AG52">
        <v>37.380000000000003</v>
      </c>
      <c r="AH52">
        <v>152.94049999999999</v>
      </c>
      <c r="AI52">
        <v>14.003</v>
      </c>
      <c r="AJ52">
        <v>0</v>
      </c>
      <c r="AK52">
        <v>50.252400000000002</v>
      </c>
      <c r="AL52">
        <v>79.364599999999996</v>
      </c>
      <c r="AM52">
        <v>0</v>
      </c>
      <c r="AN52">
        <v>0.89910999999999996</v>
      </c>
      <c r="AO52">
        <v>28.224</v>
      </c>
      <c r="AP52">
        <v>11.529</v>
      </c>
      <c r="AQ52">
        <v>0</v>
      </c>
      <c r="AR52">
        <v>25.558800000000002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76.569999999999993</v>
      </c>
      <c r="BA52">
        <f t="shared" si="1"/>
        <v>2696.9168799999998</v>
      </c>
      <c r="BD52">
        <v>24.07</v>
      </c>
      <c r="BE52">
        <v>3.81</v>
      </c>
      <c r="BF52">
        <v>1.68</v>
      </c>
      <c r="BG52">
        <v>1.96</v>
      </c>
      <c r="BH52">
        <v>5.77</v>
      </c>
      <c r="BI52">
        <v>7.17</v>
      </c>
      <c r="BJ52">
        <v>3.11</v>
      </c>
      <c r="BK52">
        <v>4.09</v>
      </c>
      <c r="BL52">
        <v>2.4</v>
      </c>
      <c r="BM52">
        <v>0</v>
      </c>
      <c r="BN52">
        <v>0.51</v>
      </c>
      <c r="BO52">
        <v>12.34</v>
      </c>
      <c r="BP52">
        <v>3.98</v>
      </c>
      <c r="BQ52">
        <v>4.3899999999999997</v>
      </c>
      <c r="BR52">
        <v>1.08</v>
      </c>
      <c r="BS52">
        <v>0.21</v>
      </c>
      <c r="BT52">
        <v>0</v>
      </c>
      <c r="BU52">
        <v>0</v>
      </c>
      <c r="BV52">
        <v>0</v>
      </c>
      <c r="BW52">
        <f t="shared" si="2"/>
        <v>76.569999999999993</v>
      </c>
    </row>
    <row r="53" spans="1:75">
      <c r="A53" t="s">
        <v>95</v>
      </c>
      <c r="B53">
        <v>0</v>
      </c>
      <c r="C53">
        <v>34.125</v>
      </c>
      <c r="D53">
        <v>8.4</v>
      </c>
      <c r="E53">
        <v>0</v>
      </c>
      <c r="F53">
        <v>52.128</v>
      </c>
      <c r="G53">
        <v>17.376000000000001</v>
      </c>
      <c r="H53">
        <v>0</v>
      </c>
      <c r="I53">
        <v>58.088000000000001</v>
      </c>
      <c r="J53">
        <v>2.1920000000000002</v>
      </c>
      <c r="K53">
        <v>215.533728</v>
      </c>
      <c r="L53">
        <v>653.15250000000003</v>
      </c>
      <c r="M53">
        <v>46</v>
      </c>
      <c r="N53">
        <v>118.125</v>
      </c>
      <c r="O53">
        <v>123.66562500000001</v>
      </c>
      <c r="P53">
        <v>124.125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348.97500000000002</v>
      </c>
      <c r="V53">
        <v>20.731850000000001</v>
      </c>
      <c r="W53">
        <v>147.515625</v>
      </c>
      <c r="X53">
        <v>0</v>
      </c>
      <c r="Y53">
        <v>0</v>
      </c>
      <c r="Z53">
        <v>13.1076</v>
      </c>
      <c r="AA53">
        <v>0</v>
      </c>
      <c r="AB53">
        <v>26.34008</v>
      </c>
      <c r="AC53">
        <v>19.35568</v>
      </c>
      <c r="AD53">
        <v>27.3447</v>
      </c>
      <c r="AE53">
        <v>49.436556000000003</v>
      </c>
      <c r="AF53">
        <v>8.8740000000000006</v>
      </c>
      <c r="AG53">
        <v>37.380000000000003</v>
      </c>
      <c r="AH53">
        <v>152.94049999999999</v>
      </c>
      <c r="AI53">
        <v>14.003</v>
      </c>
      <c r="AJ53">
        <v>0</v>
      </c>
      <c r="AK53">
        <v>50.252400000000002</v>
      </c>
      <c r="AL53">
        <v>79.364599999999996</v>
      </c>
      <c r="AM53">
        <v>0</v>
      </c>
      <c r="AN53">
        <v>0.89910999999999996</v>
      </c>
      <c r="AO53">
        <v>28.224</v>
      </c>
      <c r="AP53">
        <v>11.529</v>
      </c>
      <c r="AQ53">
        <v>0</v>
      </c>
      <c r="AR53">
        <v>22.868400000000001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76.569999999999993</v>
      </c>
      <c r="BA53">
        <f t="shared" si="1"/>
        <v>2694.2264799999998</v>
      </c>
      <c r="BD53">
        <v>24.07</v>
      </c>
      <c r="BE53">
        <v>3.81</v>
      </c>
      <c r="BF53">
        <v>1.68</v>
      </c>
      <c r="BG53">
        <v>1.96</v>
      </c>
      <c r="BH53">
        <v>5.77</v>
      </c>
      <c r="BI53">
        <v>7.17</v>
      </c>
      <c r="BJ53">
        <v>3.11</v>
      </c>
      <c r="BK53">
        <v>4.09</v>
      </c>
      <c r="BL53">
        <v>2.4</v>
      </c>
      <c r="BM53">
        <v>0</v>
      </c>
      <c r="BN53">
        <v>0.51</v>
      </c>
      <c r="BO53">
        <v>12.34</v>
      </c>
      <c r="BP53">
        <v>3.98</v>
      </c>
      <c r="BQ53">
        <v>4.3899999999999997</v>
      </c>
      <c r="BR53">
        <v>1.08</v>
      </c>
      <c r="BS53">
        <v>0.21</v>
      </c>
      <c r="BT53">
        <v>0</v>
      </c>
      <c r="BU53">
        <v>0</v>
      </c>
      <c r="BV53">
        <v>0</v>
      </c>
      <c r="BW53">
        <f t="shared" si="2"/>
        <v>76.569999999999993</v>
      </c>
    </row>
    <row r="54" spans="1:75">
      <c r="A54" t="s">
        <v>96</v>
      </c>
      <c r="B54">
        <v>0</v>
      </c>
      <c r="C54">
        <v>34.125</v>
      </c>
      <c r="D54">
        <v>8.4</v>
      </c>
      <c r="E54">
        <v>0</v>
      </c>
      <c r="F54">
        <v>52.128</v>
      </c>
      <c r="G54">
        <v>17.376000000000001</v>
      </c>
      <c r="H54">
        <v>0</v>
      </c>
      <c r="I54">
        <v>58.088000000000001</v>
      </c>
      <c r="J54">
        <v>2.1920000000000002</v>
      </c>
      <c r="K54">
        <v>215.533728</v>
      </c>
      <c r="L54">
        <v>653.15250000000003</v>
      </c>
      <c r="M54">
        <v>46</v>
      </c>
      <c r="N54">
        <v>118.125</v>
      </c>
      <c r="O54">
        <v>123.66562500000001</v>
      </c>
      <c r="P54">
        <v>124.125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348.97500000000002</v>
      </c>
      <c r="V54">
        <v>20.731850000000001</v>
      </c>
      <c r="W54">
        <v>147.515625</v>
      </c>
      <c r="X54">
        <v>0</v>
      </c>
      <c r="Y54">
        <v>0</v>
      </c>
      <c r="Z54">
        <v>13.1076</v>
      </c>
      <c r="AA54">
        <v>0</v>
      </c>
      <c r="AB54">
        <v>26.34008</v>
      </c>
      <c r="AC54">
        <v>19.35568</v>
      </c>
      <c r="AD54">
        <v>27.3447</v>
      </c>
      <c r="AE54">
        <v>49.436556000000003</v>
      </c>
      <c r="AF54">
        <v>8.8740000000000006</v>
      </c>
      <c r="AG54">
        <v>37.380000000000003</v>
      </c>
      <c r="AH54">
        <v>152.94049999999999</v>
      </c>
      <c r="AI54">
        <v>14.003</v>
      </c>
      <c r="AJ54">
        <v>0</v>
      </c>
      <c r="AK54">
        <v>50.252400000000002</v>
      </c>
      <c r="AL54">
        <v>79.364599999999996</v>
      </c>
      <c r="AM54">
        <v>0</v>
      </c>
      <c r="AN54">
        <v>0.89910999999999996</v>
      </c>
      <c r="AO54">
        <v>28.224</v>
      </c>
      <c r="AP54">
        <v>11.529</v>
      </c>
      <c r="AQ54">
        <v>0</v>
      </c>
      <c r="AR54">
        <v>22.868400000000001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76.399999999999991</v>
      </c>
      <c r="BA54">
        <f t="shared" si="1"/>
        <v>2694.0564799999997</v>
      </c>
      <c r="BD54">
        <v>24.07</v>
      </c>
      <c r="BE54">
        <v>3.81</v>
      </c>
      <c r="BF54">
        <v>1.68</v>
      </c>
      <c r="BG54">
        <v>1.96</v>
      </c>
      <c r="BH54">
        <v>5.77</v>
      </c>
      <c r="BI54">
        <v>7.17</v>
      </c>
      <c r="BJ54">
        <v>3.11</v>
      </c>
      <c r="BK54">
        <v>3.99</v>
      </c>
      <c r="BL54">
        <v>2.33</v>
      </c>
      <c r="BM54">
        <v>0</v>
      </c>
      <c r="BN54">
        <v>0.51</v>
      </c>
      <c r="BO54">
        <v>12.34</v>
      </c>
      <c r="BP54">
        <v>3.98</v>
      </c>
      <c r="BQ54">
        <v>4.3899999999999997</v>
      </c>
      <c r="BR54">
        <v>1.08</v>
      </c>
      <c r="BS54">
        <v>0.21</v>
      </c>
      <c r="BT54">
        <v>0</v>
      </c>
      <c r="BU54">
        <v>0</v>
      </c>
      <c r="BV54">
        <v>0</v>
      </c>
      <c r="BW54">
        <f t="shared" si="2"/>
        <v>76.399999999999991</v>
      </c>
    </row>
    <row r="55" spans="1:75">
      <c r="A55" t="s">
        <v>97</v>
      </c>
      <c r="B55">
        <v>0</v>
      </c>
      <c r="C55">
        <v>34.125</v>
      </c>
      <c r="D55">
        <v>8.4</v>
      </c>
      <c r="E55">
        <v>0</v>
      </c>
      <c r="F55">
        <v>52.128</v>
      </c>
      <c r="G55">
        <v>17.376000000000001</v>
      </c>
      <c r="H55">
        <v>0</v>
      </c>
      <c r="I55">
        <v>58.088000000000001</v>
      </c>
      <c r="J55">
        <v>2.1920000000000002</v>
      </c>
      <c r="K55">
        <v>215.533728</v>
      </c>
      <c r="L55">
        <v>653.15250000000003</v>
      </c>
      <c r="M55">
        <v>46</v>
      </c>
      <c r="N55">
        <v>118.125</v>
      </c>
      <c r="O55">
        <v>123.66562500000001</v>
      </c>
      <c r="P55">
        <v>124.125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343.125</v>
      </c>
      <c r="V55">
        <v>20.731850000000001</v>
      </c>
      <c r="W55">
        <v>147.515625</v>
      </c>
      <c r="X55">
        <v>0</v>
      </c>
      <c r="Y55">
        <v>0</v>
      </c>
      <c r="Z55">
        <v>6.5537999999999998</v>
      </c>
      <c r="AA55">
        <v>0</v>
      </c>
      <c r="AB55">
        <v>26.34008</v>
      </c>
      <c r="AC55">
        <v>19.35568</v>
      </c>
      <c r="AD55">
        <v>27.3447</v>
      </c>
      <c r="AE55">
        <v>49.436556000000003</v>
      </c>
      <c r="AF55">
        <v>8.8740000000000006</v>
      </c>
      <c r="AG55">
        <v>37.380000000000003</v>
      </c>
      <c r="AH55">
        <v>152.94049999999999</v>
      </c>
      <c r="AI55">
        <v>3.1825000000000001</v>
      </c>
      <c r="AJ55">
        <v>0</v>
      </c>
      <c r="AK55">
        <v>50.252400000000002</v>
      </c>
      <c r="AL55">
        <v>79.364599999999996</v>
      </c>
      <c r="AM55">
        <v>0</v>
      </c>
      <c r="AN55">
        <v>0.89910999999999996</v>
      </c>
      <c r="AO55">
        <v>29.106000000000002</v>
      </c>
      <c r="AP55">
        <v>11.529</v>
      </c>
      <c r="AQ55">
        <v>0</v>
      </c>
      <c r="AR55">
        <v>22.868400000000001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76.399999999999991</v>
      </c>
      <c r="BA55">
        <f t="shared" si="1"/>
        <v>2671.7141799999999</v>
      </c>
      <c r="BD55">
        <v>24.07</v>
      </c>
      <c r="BE55">
        <v>3.81</v>
      </c>
      <c r="BF55">
        <v>1.68</v>
      </c>
      <c r="BG55">
        <v>1.96</v>
      </c>
      <c r="BH55">
        <v>5.77</v>
      </c>
      <c r="BI55">
        <v>7.17</v>
      </c>
      <c r="BJ55">
        <v>3.11</v>
      </c>
      <c r="BK55">
        <v>3.99</v>
      </c>
      <c r="BL55">
        <v>2.33</v>
      </c>
      <c r="BM55">
        <v>0</v>
      </c>
      <c r="BN55">
        <v>0.51</v>
      </c>
      <c r="BO55">
        <v>12.34</v>
      </c>
      <c r="BP55">
        <v>3.98</v>
      </c>
      <c r="BQ55">
        <v>4.3899999999999997</v>
      </c>
      <c r="BR55">
        <v>1.08</v>
      </c>
      <c r="BS55">
        <v>0.21</v>
      </c>
      <c r="BT55">
        <v>0</v>
      </c>
      <c r="BU55">
        <v>0</v>
      </c>
      <c r="BV55">
        <v>0</v>
      </c>
      <c r="BW55">
        <f t="shared" si="2"/>
        <v>76.399999999999991</v>
      </c>
    </row>
    <row r="56" spans="1:75">
      <c r="A56" t="s">
        <v>98</v>
      </c>
      <c r="B56">
        <v>0</v>
      </c>
      <c r="C56">
        <v>34.125</v>
      </c>
      <c r="D56">
        <v>8.4</v>
      </c>
      <c r="E56">
        <v>0</v>
      </c>
      <c r="F56">
        <v>52.128</v>
      </c>
      <c r="G56">
        <v>17.376000000000001</v>
      </c>
      <c r="H56">
        <v>0</v>
      </c>
      <c r="I56">
        <v>58.088000000000001</v>
      </c>
      <c r="J56">
        <v>2.1920000000000002</v>
      </c>
      <c r="K56">
        <v>215.533728</v>
      </c>
      <c r="L56">
        <v>653.15250000000003</v>
      </c>
      <c r="M56">
        <v>46</v>
      </c>
      <c r="N56">
        <v>118.125</v>
      </c>
      <c r="O56">
        <v>123.66562500000001</v>
      </c>
      <c r="P56">
        <v>124.125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343.125</v>
      </c>
      <c r="V56">
        <v>20.731850000000001</v>
      </c>
      <c r="W56">
        <v>147.515625</v>
      </c>
      <c r="X56">
        <v>0</v>
      </c>
      <c r="Y56">
        <v>0</v>
      </c>
      <c r="Z56">
        <v>6.5537999999999998</v>
      </c>
      <c r="AA56">
        <v>0</v>
      </c>
      <c r="AB56">
        <v>26.34008</v>
      </c>
      <c r="AC56">
        <v>19.35568</v>
      </c>
      <c r="AD56">
        <v>27.3447</v>
      </c>
      <c r="AE56">
        <v>49.436556000000003</v>
      </c>
      <c r="AF56">
        <v>8.8740000000000006</v>
      </c>
      <c r="AG56">
        <v>37.380000000000003</v>
      </c>
      <c r="AH56">
        <v>152.94049999999999</v>
      </c>
      <c r="AI56">
        <v>3.1825000000000001</v>
      </c>
      <c r="AJ56">
        <v>0</v>
      </c>
      <c r="AK56">
        <v>50.252400000000002</v>
      </c>
      <c r="AL56">
        <v>79.364599999999996</v>
      </c>
      <c r="AM56">
        <v>0</v>
      </c>
      <c r="AN56">
        <v>0.89910999999999996</v>
      </c>
      <c r="AO56">
        <v>29.106000000000002</v>
      </c>
      <c r="AP56">
        <v>11.529</v>
      </c>
      <c r="AQ56">
        <v>0</v>
      </c>
      <c r="AR56">
        <v>22.868400000000001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76.399999999999991</v>
      </c>
      <c r="BA56">
        <f t="shared" si="1"/>
        <v>2671.7141799999999</v>
      </c>
      <c r="BD56">
        <v>24.07</v>
      </c>
      <c r="BE56">
        <v>3.81</v>
      </c>
      <c r="BF56">
        <v>1.68</v>
      </c>
      <c r="BG56">
        <v>1.96</v>
      </c>
      <c r="BH56">
        <v>5.77</v>
      </c>
      <c r="BI56">
        <v>7.17</v>
      </c>
      <c r="BJ56">
        <v>3.11</v>
      </c>
      <c r="BK56">
        <v>3.99</v>
      </c>
      <c r="BL56">
        <v>2.33</v>
      </c>
      <c r="BM56">
        <v>0</v>
      </c>
      <c r="BN56">
        <v>0.51</v>
      </c>
      <c r="BO56">
        <v>12.34</v>
      </c>
      <c r="BP56">
        <v>3.98</v>
      </c>
      <c r="BQ56">
        <v>4.3899999999999997</v>
      </c>
      <c r="BR56">
        <v>1.08</v>
      </c>
      <c r="BS56">
        <v>0.21</v>
      </c>
      <c r="BT56">
        <v>0</v>
      </c>
      <c r="BU56">
        <v>0</v>
      </c>
      <c r="BV56">
        <v>0</v>
      </c>
      <c r="BW56">
        <f t="shared" si="2"/>
        <v>76.399999999999991</v>
      </c>
    </row>
    <row r="57" spans="1:75">
      <c r="A57" t="s">
        <v>99</v>
      </c>
      <c r="B57">
        <v>0</v>
      </c>
      <c r="C57">
        <v>34.125</v>
      </c>
      <c r="D57">
        <v>8.4</v>
      </c>
      <c r="E57">
        <v>0</v>
      </c>
      <c r="F57">
        <v>52.128</v>
      </c>
      <c r="G57">
        <v>17.376000000000001</v>
      </c>
      <c r="H57">
        <v>0</v>
      </c>
      <c r="I57">
        <v>58.088000000000001</v>
      </c>
      <c r="J57">
        <v>2.1920000000000002</v>
      </c>
      <c r="K57">
        <v>215.533728</v>
      </c>
      <c r="L57">
        <v>653.15250000000003</v>
      </c>
      <c r="M57">
        <v>46</v>
      </c>
      <c r="N57">
        <v>118.125</v>
      </c>
      <c r="O57">
        <v>123.66562500000001</v>
      </c>
      <c r="P57">
        <v>124.125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343.125</v>
      </c>
      <c r="V57">
        <v>20.731850000000001</v>
      </c>
      <c r="W57">
        <v>147.515625</v>
      </c>
      <c r="X57">
        <v>0</v>
      </c>
      <c r="Y57">
        <v>0</v>
      </c>
      <c r="Z57">
        <v>6.5537999999999998</v>
      </c>
      <c r="AA57">
        <v>0</v>
      </c>
      <c r="AB57">
        <v>26.34008</v>
      </c>
      <c r="AC57">
        <v>19.35568</v>
      </c>
      <c r="AD57">
        <v>36.591700000000003</v>
      </c>
      <c r="AE57">
        <v>49.436556000000003</v>
      </c>
      <c r="AF57">
        <v>8.8740000000000006</v>
      </c>
      <c r="AG57">
        <v>37.380000000000003</v>
      </c>
      <c r="AH57">
        <v>152.94049999999999</v>
      </c>
      <c r="AI57">
        <v>3.1825000000000001</v>
      </c>
      <c r="AJ57">
        <v>0</v>
      </c>
      <c r="AK57">
        <v>50.252400000000002</v>
      </c>
      <c r="AL57">
        <v>79.364599999999996</v>
      </c>
      <c r="AM57">
        <v>0</v>
      </c>
      <c r="AN57">
        <v>0.89910999999999996</v>
      </c>
      <c r="AO57">
        <v>29.106000000000002</v>
      </c>
      <c r="AP57">
        <v>11.529</v>
      </c>
      <c r="AQ57">
        <v>0</v>
      </c>
      <c r="AR57">
        <v>21.254159999999999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76.459999999999994</v>
      </c>
      <c r="BA57">
        <f t="shared" si="1"/>
        <v>2679.4069399999998</v>
      </c>
      <c r="BD57">
        <v>24.07</v>
      </c>
      <c r="BE57">
        <v>3.81</v>
      </c>
      <c r="BF57">
        <v>1.74</v>
      </c>
      <c r="BG57">
        <v>1.96</v>
      </c>
      <c r="BH57">
        <v>5.77</v>
      </c>
      <c r="BI57">
        <v>7.17</v>
      </c>
      <c r="BJ57">
        <v>3.11</v>
      </c>
      <c r="BK57">
        <v>3.99</v>
      </c>
      <c r="BL57">
        <v>2.33</v>
      </c>
      <c r="BM57">
        <v>0</v>
      </c>
      <c r="BN57">
        <v>0.51</v>
      </c>
      <c r="BO57">
        <v>12.34</v>
      </c>
      <c r="BP57">
        <v>3.98</v>
      </c>
      <c r="BQ57">
        <v>4.3899999999999997</v>
      </c>
      <c r="BR57">
        <v>1.08</v>
      </c>
      <c r="BS57">
        <v>0.21</v>
      </c>
      <c r="BT57">
        <v>0</v>
      </c>
      <c r="BU57">
        <v>0</v>
      </c>
      <c r="BV57">
        <v>0</v>
      </c>
      <c r="BW57">
        <f t="shared" si="2"/>
        <v>76.459999999999994</v>
      </c>
    </row>
    <row r="58" spans="1:75">
      <c r="A58" t="s">
        <v>100</v>
      </c>
      <c r="B58">
        <v>0</v>
      </c>
      <c r="C58">
        <v>34.125</v>
      </c>
      <c r="D58">
        <v>8.4</v>
      </c>
      <c r="E58">
        <v>0</v>
      </c>
      <c r="F58">
        <v>52.128</v>
      </c>
      <c r="G58">
        <v>17.376000000000001</v>
      </c>
      <c r="H58">
        <v>0</v>
      </c>
      <c r="I58">
        <v>58.088000000000001</v>
      </c>
      <c r="J58">
        <v>2.1920000000000002</v>
      </c>
      <c r="K58">
        <v>215.533728</v>
      </c>
      <c r="L58">
        <v>653.15250000000003</v>
      </c>
      <c r="M58">
        <v>46</v>
      </c>
      <c r="N58">
        <v>118.125</v>
      </c>
      <c r="O58">
        <v>123.66562500000001</v>
      </c>
      <c r="P58">
        <v>124.125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343.125</v>
      </c>
      <c r="V58">
        <v>20.731850000000001</v>
      </c>
      <c r="W58">
        <v>147.515625</v>
      </c>
      <c r="X58">
        <v>0</v>
      </c>
      <c r="Y58">
        <v>0</v>
      </c>
      <c r="Z58">
        <v>6.5537999999999998</v>
      </c>
      <c r="AA58">
        <v>0</v>
      </c>
      <c r="AB58">
        <v>26.34008</v>
      </c>
      <c r="AC58">
        <v>19.35568</v>
      </c>
      <c r="AD58">
        <v>36.591700000000003</v>
      </c>
      <c r="AE58">
        <v>49.436556000000003</v>
      </c>
      <c r="AF58">
        <v>8.8740000000000006</v>
      </c>
      <c r="AG58">
        <v>37.380000000000003</v>
      </c>
      <c r="AH58">
        <v>152.94049999999999</v>
      </c>
      <c r="AI58">
        <v>3.1825000000000001</v>
      </c>
      <c r="AJ58">
        <v>0</v>
      </c>
      <c r="AK58">
        <v>50.252400000000002</v>
      </c>
      <c r="AL58">
        <v>79.364599999999996</v>
      </c>
      <c r="AM58">
        <v>0</v>
      </c>
      <c r="AN58">
        <v>0.89910999999999996</v>
      </c>
      <c r="AO58">
        <v>29.106000000000002</v>
      </c>
      <c r="AP58">
        <v>11.529</v>
      </c>
      <c r="AQ58">
        <v>0</v>
      </c>
      <c r="AR58">
        <v>21.254159999999999</v>
      </c>
      <c r="AS58">
        <v>0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76.459999999999994</v>
      </c>
      <c r="BA58">
        <f t="shared" si="1"/>
        <v>2679.4069399999998</v>
      </c>
      <c r="BD58">
        <v>24.07</v>
      </c>
      <c r="BE58">
        <v>3.81</v>
      </c>
      <c r="BF58">
        <v>1.74</v>
      </c>
      <c r="BG58">
        <v>1.96</v>
      </c>
      <c r="BH58">
        <v>5.77</v>
      </c>
      <c r="BI58">
        <v>7.17</v>
      </c>
      <c r="BJ58">
        <v>3.11</v>
      </c>
      <c r="BK58">
        <v>3.99</v>
      </c>
      <c r="BL58">
        <v>2.33</v>
      </c>
      <c r="BM58">
        <v>0</v>
      </c>
      <c r="BN58">
        <v>0.51</v>
      </c>
      <c r="BO58">
        <v>12.34</v>
      </c>
      <c r="BP58">
        <v>3.98</v>
      </c>
      <c r="BQ58">
        <v>4.3899999999999997</v>
      </c>
      <c r="BR58">
        <v>1.08</v>
      </c>
      <c r="BS58">
        <v>0.21</v>
      </c>
      <c r="BT58">
        <v>0</v>
      </c>
      <c r="BU58">
        <v>0</v>
      </c>
      <c r="BV58">
        <v>0</v>
      </c>
      <c r="BW58">
        <f t="shared" si="2"/>
        <v>76.459999999999994</v>
      </c>
    </row>
    <row r="59" spans="1:75">
      <c r="A59" t="s">
        <v>101</v>
      </c>
      <c r="B59">
        <v>0</v>
      </c>
      <c r="C59">
        <v>34.125</v>
      </c>
      <c r="D59">
        <v>8.4</v>
      </c>
      <c r="E59">
        <v>0</v>
      </c>
      <c r="F59">
        <v>52.128</v>
      </c>
      <c r="G59">
        <v>17.376000000000001</v>
      </c>
      <c r="H59">
        <v>0</v>
      </c>
      <c r="I59">
        <v>58.088000000000001</v>
      </c>
      <c r="J59">
        <v>2.1920000000000002</v>
      </c>
      <c r="K59">
        <v>215.533728</v>
      </c>
      <c r="L59">
        <v>653.15250000000003</v>
      </c>
      <c r="M59">
        <v>46</v>
      </c>
      <c r="N59">
        <v>118.125</v>
      </c>
      <c r="O59">
        <v>123.66562500000001</v>
      </c>
      <c r="P59">
        <v>124.125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343.125</v>
      </c>
      <c r="V59">
        <v>20.731850000000001</v>
      </c>
      <c r="W59">
        <v>147.515625</v>
      </c>
      <c r="X59">
        <v>0</v>
      </c>
      <c r="Y59">
        <v>0</v>
      </c>
      <c r="Z59">
        <v>6.5537999999999998</v>
      </c>
      <c r="AA59">
        <v>0</v>
      </c>
      <c r="AB59">
        <v>26.34008</v>
      </c>
      <c r="AC59">
        <v>19.35568</v>
      </c>
      <c r="AD59">
        <v>36.591700000000003</v>
      </c>
      <c r="AE59">
        <v>49.436556000000003</v>
      </c>
      <c r="AF59">
        <v>8.8740000000000006</v>
      </c>
      <c r="AG59">
        <v>37.380000000000003</v>
      </c>
      <c r="AH59">
        <v>152.94049999999999</v>
      </c>
      <c r="AI59">
        <v>14.003</v>
      </c>
      <c r="AJ59">
        <v>0</v>
      </c>
      <c r="AK59">
        <v>50.252400000000002</v>
      </c>
      <c r="AL59">
        <v>79.364599999999996</v>
      </c>
      <c r="AM59">
        <v>0</v>
      </c>
      <c r="AN59">
        <v>0.89910999999999996</v>
      </c>
      <c r="AO59">
        <v>29.106000000000002</v>
      </c>
      <c r="AP59">
        <v>11.529</v>
      </c>
      <c r="AQ59">
        <v>0</v>
      </c>
      <c r="AR59">
        <v>21.254159999999999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76.459999999999994</v>
      </c>
      <c r="BA59">
        <f t="shared" si="1"/>
        <v>2690.2274400000001</v>
      </c>
      <c r="BD59">
        <v>24.07</v>
      </c>
      <c r="BE59">
        <v>3.81</v>
      </c>
      <c r="BF59">
        <v>1.74</v>
      </c>
      <c r="BG59">
        <v>1.96</v>
      </c>
      <c r="BH59">
        <v>5.77</v>
      </c>
      <c r="BI59">
        <v>7.17</v>
      </c>
      <c r="BJ59">
        <v>3.11</v>
      </c>
      <c r="BK59">
        <v>3.99</v>
      </c>
      <c r="BL59">
        <v>2.33</v>
      </c>
      <c r="BM59">
        <v>0</v>
      </c>
      <c r="BN59">
        <v>0.51</v>
      </c>
      <c r="BO59">
        <v>12.34</v>
      </c>
      <c r="BP59">
        <v>3.98</v>
      </c>
      <c r="BQ59">
        <v>4.3899999999999997</v>
      </c>
      <c r="BR59">
        <v>1.08</v>
      </c>
      <c r="BS59">
        <v>0.21</v>
      </c>
      <c r="BT59">
        <v>0</v>
      </c>
      <c r="BU59">
        <v>0</v>
      </c>
      <c r="BV59">
        <v>0</v>
      </c>
      <c r="BW59">
        <f t="shared" si="2"/>
        <v>76.459999999999994</v>
      </c>
    </row>
    <row r="60" spans="1:75">
      <c r="A60" t="s">
        <v>102</v>
      </c>
      <c r="B60">
        <v>0</v>
      </c>
      <c r="C60">
        <v>34.125</v>
      </c>
      <c r="D60">
        <v>8.4</v>
      </c>
      <c r="E60">
        <v>0</v>
      </c>
      <c r="F60">
        <v>52.128</v>
      </c>
      <c r="G60">
        <v>17.376000000000001</v>
      </c>
      <c r="H60">
        <v>0</v>
      </c>
      <c r="I60">
        <v>58.088000000000001</v>
      </c>
      <c r="J60">
        <v>2.1920000000000002</v>
      </c>
      <c r="K60">
        <v>215.533728</v>
      </c>
      <c r="L60">
        <v>653.15250000000003</v>
      </c>
      <c r="M60">
        <v>46</v>
      </c>
      <c r="N60">
        <v>118.125</v>
      </c>
      <c r="O60">
        <v>123.66562500000001</v>
      </c>
      <c r="P60">
        <v>124.125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343.125</v>
      </c>
      <c r="V60">
        <v>20.731850000000001</v>
      </c>
      <c r="W60">
        <v>147.515625</v>
      </c>
      <c r="X60">
        <v>0</v>
      </c>
      <c r="Y60">
        <v>0</v>
      </c>
      <c r="Z60">
        <v>6.5537999999999998</v>
      </c>
      <c r="AA60">
        <v>0</v>
      </c>
      <c r="AB60">
        <v>26.34008</v>
      </c>
      <c r="AC60">
        <v>19.35568</v>
      </c>
      <c r="AD60">
        <v>36.591700000000003</v>
      </c>
      <c r="AE60">
        <v>49.436556000000003</v>
      </c>
      <c r="AF60">
        <v>8.8740000000000006</v>
      </c>
      <c r="AG60">
        <v>37.380000000000003</v>
      </c>
      <c r="AH60">
        <v>152.94049999999999</v>
      </c>
      <c r="AI60">
        <v>14.003</v>
      </c>
      <c r="AJ60">
        <v>0</v>
      </c>
      <c r="AK60">
        <v>50.252400000000002</v>
      </c>
      <c r="AL60">
        <v>79.364599999999996</v>
      </c>
      <c r="AM60">
        <v>0</v>
      </c>
      <c r="AN60">
        <v>0.89910999999999996</v>
      </c>
      <c r="AO60">
        <v>29.106000000000002</v>
      </c>
      <c r="AP60">
        <v>11.529</v>
      </c>
      <c r="AQ60">
        <v>0</v>
      </c>
      <c r="AR60">
        <v>21.254159999999999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76.459999999999994</v>
      </c>
      <c r="BA60">
        <f t="shared" si="1"/>
        <v>2690.2274400000001</v>
      </c>
      <c r="BD60">
        <v>24.07</v>
      </c>
      <c r="BE60">
        <v>3.81</v>
      </c>
      <c r="BF60">
        <v>1.74</v>
      </c>
      <c r="BG60">
        <v>1.96</v>
      </c>
      <c r="BH60">
        <v>5.77</v>
      </c>
      <c r="BI60">
        <v>7.17</v>
      </c>
      <c r="BJ60">
        <v>3.11</v>
      </c>
      <c r="BK60">
        <v>3.99</v>
      </c>
      <c r="BL60">
        <v>2.33</v>
      </c>
      <c r="BM60">
        <v>0</v>
      </c>
      <c r="BN60">
        <v>0.51</v>
      </c>
      <c r="BO60">
        <v>12.34</v>
      </c>
      <c r="BP60">
        <v>3.98</v>
      </c>
      <c r="BQ60">
        <v>4.3899999999999997</v>
      </c>
      <c r="BR60">
        <v>1.08</v>
      </c>
      <c r="BS60">
        <v>0.21</v>
      </c>
      <c r="BT60">
        <v>0</v>
      </c>
      <c r="BU60">
        <v>0</v>
      </c>
      <c r="BV60">
        <v>0</v>
      </c>
      <c r="BW60">
        <f t="shared" si="2"/>
        <v>76.459999999999994</v>
      </c>
    </row>
    <row r="61" spans="1:75">
      <c r="A61" t="s">
        <v>103</v>
      </c>
      <c r="B61">
        <v>0</v>
      </c>
      <c r="C61">
        <v>34.125</v>
      </c>
      <c r="D61">
        <v>8.4</v>
      </c>
      <c r="E61">
        <v>0</v>
      </c>
      <c r="F61">
        <v>52.128</v>
      </c>
      <c r="G61">
        <v>17.376000000000001</v>
      </c>
      <c r="H61">
        <v>0</v>
      </c>
      <c r="I61">
        <v>58.088000000000001</v>
      </c>
      <c r="J61">
        <v>2.1920000000000002</v>
      </c>
      <c r="K61">
        <v>215.533728</v>
      </c>
      <c r="L61">
        <v>653.15250000000003</v>
      </c>
      <c r="M61">
        <v>46</v>
      </c>
      <c r="N61">
        <v>118.125</v>
      </c>
      <c r="O61">
        <v>123.66562500000001</v>
      </c>
      <c r="P61">
        <v>124.125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343.125</v>
      </c>
      <c r="V61">
        <v>20.731850000000001</v>
      </c>
      <c r="W61">
        <v>147.515625</v>
      </c>
      <c r="X61">
        <v>0</v>
      </c>
      <c r="Y61">
        <v>0</v>
      </c>
      <c r="Z61">
        <v>6.5537999999999998</v>
      </c>
      <c r="AA61">
        <v>0</v>
      </c>
      <c r="AB61">
        <v>26.34008</v>
      </c>
      <c r="AC61">
        <v>19.35568</v>
      </c>
      <c r="AD61">
        <v>36.591700000000003</v>
      </c>
      <c r="AE61">
        <v>49.436556000000003</v>
      </c>
      <c r="AF61">
        <v>8.8740000000000006</v>
      </c>
      <c r="AG61">
        <v>37.380000000000003</v>
      </c>
      <c r="AH61">
        <v>152.94049999999999</v>
      </c>
      <c r="AI61">
        <v>14.003</v>
      </c>
      <c r="AJ61">
        <v>0</v>
      </c>
      <c r="AK61">
        <v>50.252400000000002</v>
      </c>
      <c r="AL61">
        <v>79.364599999999996</v>
      </c>
      <c r="AM61">
        <v>0</v>
      </c>
      <c r="AN61">
        <v>0.89910999999999996</v>
      </c>
      <c r="AO61">
        <v>29.106000000000002</v>
      </c>
      <c r="AP61">
        <v>11.529</v>
      </c>
      <c r="AQ61">
        <v>0</v>
      </c>
      <c r="AR61">
        <v>22.868400000000001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76.459999999999994</v>
      </c>
      <c r="BA61">
        <f t="shared" si="1"/>
        <v>2691.84168</v>
      </c>
      <c r="BD61">
        <v>24.07</v>
      </c>
      <c r="BE61">
        <v>3.81</v>
      </c>
      <c r="BF61">
        <v>1.74</v>
      </c>
      <c r="BG61">
        <v>1.96</v>
      </c>
      <c r="BH61">
        <v>5.77</v>
      </c>
      <c r="BI61">
        <v>7.17</v>
      </c>
      <c r="BJ61">
        <v>3.11</v>
      </c>
      <c r="BK61">
        <v>3.99</v>
      </c>
      <c r="BL61">
        <v>2.33</v>
      </c>
      <c r="BM61">
        <v>0</v>
      </c>
      <c r="BN61">
        <v>0.51</v>
      </c>
      <c r="BO61">
        <v>12.34</v>
      </c>
      <c r="BP61">
        <v>3.98</v>
      </c>
      <c r="BQ61">
        <v>4.3899999999999997</v>
      </c>
      <c r="BR61">
        <v>1.08</v>
      </c>
      <c r="BS61">
        <v>0.21</v>
      </c>
      <c r="BT61">
        <v>0</v>
      </c>
      <c r="BU61">
        <v>0</v>
      </c>
      <c r="BV61">
        <v>0</v>
      </c>
      <c r="BW61">
        <f t="shared" si="2"/>
        <v>76.459999999999994</v>
      </c>
    </row>
    <row r="62" spans="1:75">
      <c r="A62" t="s">
        <v>104</v>
      </c>
      <c r="B62">
        <v>0</v>
      </c>
      <c r="C62">
        <v>34.125</v>
      </c>
      <c r="D62">
        <v>8.4</v>
      </c>
      <c r="E62">
        <v>0</v>
      </c>
      <c r="F62">
        <v>52.128</v>
      </c>
      <c r="G62">
        <v>17.376000000000001</v>
      </c>
      <c r="H62">
        <v>0</v>
      </c>
      <c r="I62">
        <v>58.088000000000001</v>
      </c>
      <c r="J62">
        <v>2.1920000000000002</v>
      </c>
      <c r="K62">
        <v>215.533728</v>
      </c>
      <c r="L62">
        <v>653.15250000000003</v>
      </c>
      <c r="M62">
        <v>46</v>
      </c>
      <c r="N62">
        <v>118.125</v>
      </c>
      <c r="O62">
        <v>123.66562500000001</v>
      </c>
      <c r="P62">
        <v>124.125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343.125</v>
      </c>
      <c r="V62">
        <v>20.731850000000001</v>
      </c>
      <c r="W62">
        <v>147.515625</v>
      </c>
      <c r="X62">
        <v>0</v>
      </c>
      <c r="Y62">
        <v>0</v>
      </c>
      <c r="Z62">
        <v>6.5537999999999998</v>
      </c>
      <c r="AA62">
        <v>0</v>
      </c>
      <c r="AB62">
        <v>26.34008</v>
      </c>
      <c r="AC62">
        <v>19.35568</v>
      </c>
      <c r="AD62">
        <v>36.591700000000003</v>
      </c>
      <c r="AE62">
        <v>49.436556000000003</v>
      </c>
      <c r="AF62">
        <v>8.8740000000000006</v>
      </c>
      <c r="AG62">
        <v>37.380000000000003</v>
      </c>
      <c r="AH62">
        <v>152.94049999999999</v>
      </c>
      <c r="AI62">
        <v>14.003</v>
      </c>
      <c r="AJ62">
        <v>0</v>
      </c>
      <c r="AK62">
        <v>50.252400000000002</v>
      </c>
      <c r="AL62">
        <v>79.364599999999996</v>
      </c>
      <c r="AM62">
        <v>0</v>
      </c>
      <c r="AN62">
        <v>0.89910999999999996</v>
      </c>
      <c r="AO62">
        <v>29.106000000000002</v>
      </c>
      <c r="AP62">
        <v>11.529</v>
      </c>
      <c r="AQ62">
        <v>0</v>
      </c>
      <c r="AR62">
        <v>22.868400000000001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76.36999999999999</v>
      </c>
      <c r="BA62">
        <f t="shared" si="1"/>
        <v>2691.7516799999999</v>
      </c>
      <c r="BD62">
        <v>24.07</v>
      </c>
      <c r="BE62">
        <v>3.81</v>
      </c>
      <c r="BF62">
        <v>1.74</v>
      </c>
      <c r="BG62">
        <v>1.96</v>
      </c>
      <c r="BH62">
        <v>5.77</v>
      </c>
      <c r="BI62">
        <v>7.17</v>
      </c>
      <c r="BJ62">
        <v>3.11</v>
      </c>
      <c r="BK62">
        <v>3.94</v>
      </c>
      <c r="BL62">
        <v>2.29</v>
      </c>
      <c r="BM62">
        <v>0</v>
      </c>
      <c r="BN62">
        <v>0.51</v>
      </c>
      <c r="BO62">
        <v>12.34</v>
      </c>
      <c r="BP62">
        <v>3.98</v>
      </c>
      <c r="BQ62">
        <v>4.3899999999999997</v>
      </c>
      <c r="BR62">
        <v>1.08</v>
      </c>
      <c r="BS62">
        <v>0.21</v>
      </c>
      <c r="BT62">
        <v>0</v>
      </c>
      <c r="BU62">
        <v>0</v>
      </c>
      <c r="BV62">
        <v>0</v>
      </c>
      <c r="BW62">
        <f t="shared" si="2"/>
        <v>76.36999999999999</v>
      </c>
    </row>
    <row r="63" spans="1:75">
      <c r="A63" t="s">
        <v>105</v>
      </c>
      <c r="B63">
        <v>0</v>
      </c>
      <c r="C63">
        <v>35.174999999999997</v>
      </c>
      <c r="D63">
        <v>7.35</v>
      </c>
      <c r="E63">
        <v>0</v>
      </c>
      <c r="F63">
        <v>52.128</v>
      </c>
      <c r="G63">
        <v>17.376000000000001</v>
      </c>
      <c r="H63">
        <v>0</v>
      </c>
      <c r="I63">
        <v>58.088000000000001</v>
      </c>
      <c r="J63">
        <v>2.1920000000000002</v>
      </c>
      <c r="K63">
        <v>215.533728</v>
      </c>
      <c r="L63">
        <v>653.15250000000003</v>
      </c>
      <c r="M63">
        <v>46</v>
      </c>
      <c r="N63">
        <v>118.125</v>
      </c>
      <c r="O63">
        <v>123.66562500000001</v>
      </c>
      <c r="P63">
        <v>124.125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343.125</v>
      </c>
      <c r="V63">
        <v>20.731850000000001</v>
      </c>
      <c r="W63">
        <v>147.515625</v>
      </c>
      <c r="X63">
        <v>0</v>
      </c>
      <c r="Y63">
        <v>0</v>
      </c>
      <c r="Z63">
        <v>6.5537999999999998</v>
      </c>
      <c r="AA63">
        <v>0</v>
      </c>
      <c r="AB63">
        <v>26.34008</v>
      </c>
      <c r="AC63">
        <v>19.35568</v>
      </c>
      <c r="AD63">
        <v>36.591700000000003</v>
      </c>
      <c r="AE63">
        <v>49.436556000000003</v>
      </c>
      <c r="AF63">
        <v>8.8740000000000006</v>
      </c>
      <c r="AG63">
        <v>37.380000000000003</v>
      </c>
      <c r="AH63">
        <v>152.94049999999999</v>
      </c>
      <c r="AI63">
        <v>3.1825000000000001</v>
      </c>
      <c r="AJ63">
        <v>0</v>
      </c>
      <c r="AK63">
        <v>50.252400000000002</v>
      </c>
      <c r="AL63">
        <v>79.364599999999996</v>
      </c>
      <c r="AM63">
        <v>0</v>
      </c>
      <c r="AN63">
        <v>0.89910999999999996</v>
      </c>
      <c r="AO63">
        <v>29.106000000000002</v>
      </c>
      <c r="AP63">
        <v>11.529</v>
      </c>
      <c r="AQ63">
        <v>0</v>
      </c>
      <c r="AR63">
        <v>22.868400000000001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76.36999999999999</v>
      </c>
      <c r="BA63">
        <f t="shared" si="1"/>
        <v>2680.9311799999996</v>
      </c>
      <c r="BD63">
        <v>24.07</v>
      </c>
      <c r="BE63">
        <v>3.81</v>
      </c>
      <c r="BF63">
        <v>1.74</v>
      </c>
      <c r="BG63">
        <v>1.96</v>
      </c>
      <c r="BH63">
        <v>5.77</v>
      </c>
      <c r="BI63">
        <v>7.17</v>
      </c>
      <c r="BJ63">
        <v>3.11</v>
      </c>
      <c r="BK63">
        <v>3.94</v>
      </c>
      <c r="BL63">
        <v>2.29</v>
      </c>
      <c r="BM63">
        <v>0</v>
      </c>
      <c r="BN63">
        <v>0.51</v>
      </c>
      <c r="BO63">
        <v>12.34</v>
      </c>
      <c r="BP63">
        <v>3.98</v>
      </c>
      <c r="BQ63">
        <v>4.3899999999999997</v>
      </c>
      <c r="BR63">
        <v>1.08</v>
      </c>
      <c r="BS63">
        <v>0.21</v>
      </c>
      <c r="BT63">
        <v>0</v>
      </c>
      <c r="BU63">
        <v>0</v>
      </c>
      <c r="BV63">
        <v>0</v>
      </c>
      <c r="BW63">
        <f t="shared" si="2"/>
        <v>76.36999999999999</v>
      </c>
    </row>
    <row r="64" spans="1:75">
      <c r="A64" t="s">
        <v>106</v>
      </c>
      <c r="B64">
        <v>0</v>
      </c>
      <c r="C64">
        <v>35.174999999999997</v>
      </c>
      <c r="D64">
        <v>7.35</v>
      </c>
      <c r="E64">
        <v>0</v>
      </c>
      <c r="F64">
        <v>52.128</v>
      </c>
      <c r="G64">
        <v>17.376000000000001</v>
      </c>
      <c r="H64">
        <v>0</v>
      </c>
      <c r="I64">
        <v>58.088000000000001</v>
      </c>
      <c r="J64">
        <v>2.1920000000000002</v>
      </c>
      <c r="K64">
        <v>215.533728</v>
      </c>
      <c r="L64">
        <v>653.15250000000003</v>
      </c>
      <c r="M64">
        <v>46</v>
      </c>
      <c r="N64">
        <v>118.125</v>
      </c>
      <c r="O64">
        <v>123.66562500000001</v>
      </c>
      <c r="P64">
        <v>124.125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343.125</v>
      </c>
      <c r="V64">
        <v>20.731850000000001</v>
      </c>
      <c r="W64">
        <v>147.515625</v>
      </c>
      <c r="X64">
        <v>0</v>
      </c>
      <c r="Y64">
        <v>0</v>
      </c>
      <c r="Z64">
        <v>6.5537999999999998</v>
      </c>
      <c r="AA64">
        <v>0</v>
      </c>
      <c r="AB64">
        <v>26.34008</v>
      </c>
      <c r="AC64">
        <v>19.35568</v>
      </c>
      <c r="AD64">
        <v>36.591700000000003</v>
      </c>
      <c r="AE64">
        <v>49.436556000000003</v>
      </c>
      <c r="AF64">
        <v>8.8740000000000006</v>
      </c>
      <c r="AG64">
        <v>37.380000000000003</v>
      </c>
      <c r="AH64">
        <v>152.94049999999999</v>
      </c>
      <c r="AI64">
        <v>3.1825000000000001</v>
      </c>
      <c r="AJ64">
        <v>0</v>
      </c>
      <c r="AK64">
        <v>50.252400000000002</v>
      </c>
      <c r="AL64">
        <v>79.364599999999996</v>
      </c>
      <c r="AM64">
        <v>0</v>
      </c>
      <c r="AN64">
        <v>0.89910999999999996</v>
      </c>
      <c r="AO64">
        <v>29.106000000000002</v>
      </c>
      <c r="AP64">
        <v>11.529</v>
      </c>
      <c r="AQ64">
        <v>0</v>
      </c>
      <c r="AR64">
        <v>22.868400000000001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76.36999999999999</v>
      </c>
      <c r="BA64">
        <f t="shared" si="1"/>
        <v>2680.9311799999996</v>
      </c>
      <c r="BD64">
        <v>24.07</v>
      </c>
      <c r="BE64">
        <v>3.81</v>
      </c>
      <c r="BF64">
        <v>1.74</v>
      </c>
      <c r="BG64">
        <v>1.96</v>
      </c>
      <c r="BH64">
        <v>5.77</v>
      </c>
      <c r="BI64">
        <v>7.17</v>
      </c>
      <c r="BJ64">
        <v>3.11</v>
      </c>
      <c r="BK64">
        <v>3.94</v>
      </c>
      <c r="BL64">
        <v>2.29</v>
      </c>
      <c r="BM64">
        <v>0</v>
      </c>
      <c r="BN64">
        <v>0.51</v>
      </c>
      <c r="BO64">
        <v>12.34</v>
      </c>
      <c r="BP64">
        <v>3.98</v>
      </c>
      <c r="BQ64">
        <v>4.3899999999999997</v>
      </c>
      <c r="BR64">
        <v>1.08</v>
      </c>
      <c r="BS64">
        <v>0.21</v>
      </c>
      <c r="BT64">
        <v>0</v>
      </c>
      <c r="BU64">
        <v>0</v>
      </c>
      <c r="BV64">
        <v>0</v>
      </c>
      <c r="BW64">
        <f t="shared" si="2"/>
        <v>76.36999999999999</v>
      </c>
    </row>
    <row r="65" spans="1:75">
      <c r="A65" t="s">
        <v>107</v>
      </c>
      <c r="B65">
        <v>0</v>
      </c>
      <c r="C65">
        <v>35.174999999999997</v>
      </c>
      <c r="D65">
        <v>7.35</v>
      </c>
      <c r="E65">
        <v>0</v>
      </c>
      <c r="F65">
        <v>52.128</v>
      </c>
      <c r="G65">
        <v>17.376000000000001</v>
      </c>
      <c r="H65">
        <v>0</v>
      </c>
      <c r="I65">
        <v>58.088000000000001</v>
      </c>
      <c r="J65">
        <v>2.1920000000000002</v>
      </c>
      <c r="K65">
        <v>215.533728</v>
      </c>
      <c r="L65">
        <v>653.15250000000003</v>
      </c>
      <c r="M65">
        <v>46</v>
      </c>
      <c r="N65">
        <v>118.125</v>
      </c>
      <c r="O65">
        <v>123.66562500000001</v>
      </c>
      <c r="P65">
        <v>124.125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343.125</v>
      </c>
      <c r="V65">
        <v>20.731850000000001</v>
      </c>
      <c r="W65">
        <v>147.515625</v>
      </c>
      <c r="X65">
        <v>0</v>
      </c>
      <c r="Y65">
        <v>0</v>
      </c>
      <c r="Z65">
        <v>6.5537999999999998</v>
      </c>
      <c r="AA65">
        <v>0</v>
      </c>
      <c r="AB65">
        <v>26.34008</v>
      </c>
      <c r="AC65">
        <v>19.35568</v>
      </c>
      <c r="AD65">
        <v>36.591700000000003</v>
      </c>
      <c r="AE65">
        <v>46.188000000000002</v>
      </c>
      <c r="AF65">
        <v>8.8740000000000006</v>
      </c>
      <c r="AG65">
        <v>37.380000000000003</v>
      </c>
      <c r="AH65">
        <v>152.94049999999999</v>
      </c>
      <c r="AI65">
        <v>3.1825000000000001</v>
      </c>
      <c r="AJ65">
        <v>0</v>
      </c>
      <c r="AK65">
        <v>50.252400000000002</v>
      </c>
      <c r="AL65">
        <v>79.364599999999996</v>
      </c>
      <c r="AM65">
        <v>0</v>
      </c>
      <c r="AN65">
        <v>0.89910999999999996</v>
      </c>
      <c r="AO65">
        <v>29.106000000000002</v>
      </c>
      <c r="AP65">
        <v>11.529</v>
      </c>
      <c r="AQ65">
        <v>0</v>
      </c>
      <c r="AR65">
        <v>26.904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76.36999999999999</v>
      </c>
      <c r="BA65">
        <f t="shared" si="1"/>
        <v>2681.7182239999997</v>
      </c>
      <c r="BD65">
        <v>24.07</v>
      </c>
      <c r="BE65">
        <v>3.81</v>
      </c>
      <c r="BF65">
        <v>1.74</v>
      </c>
      <c r="BG65">
        <v>1.96</v>
      </c>
      <c r="BH65">
        <v>5.77</v>
      </c>
      <c r="BI65">
        <v>7.17</v>
      </c>
      <c r="BJ65">
        <v>3.11</v>
      </c>
      <c r="BK65">
        <v>3.94</v>
      </c>
      <c r="BL65">
        <v>2.29</v>
      </c>
      <c r="BM65">
        <v>0</v>
      </c>
      <c r="BN65">
        <v>0.51</v>
      </c>
      <c r="BO65">
        <v>12.34</v>
      </c>
      <c r="BP65">
        <v>3.98</v>
      </c>
      <c r="BQ65">
        <v>4.3899999999999997</v>
      </c>
      <c r="BR65">
        <v>1.08</v>
      </c>
      <c r="BS65">
        <v>0.21</v>
      </c>
      <c r="BT65">
        <v>0</v>
      </c>
      <c r="BU65">
        <v>0</v>
      </c>
      <c r="BV65">
        <v>0</v>
      </c>
      <c r="BW65">
        <f t="shared" si="2"/>
        <v>76.36999999999999</v>
      </c>
    </row>
    <row r="66" spans="1:75">
      <c r="A66" t="s">
        <v>108</v>
      </c>
      <c r="B66">
        <v>0</v>
      </c>
      <c r="C66">
        <v>35.174999999999997</v>
      </c>
      <c r="D66">
        <v>7.35</v>
      </c>
      <c r="E66">
        <v>0</v>
      </c>
      <c r="F66">
        <v>52.128</v>
      </c>
      <c r="G66">
        <v>17.376000000000001</v>
      </c>
      <c r="H66">
        <v>0</v>
      </c>
      <c r="I66">
        <v>58.088000000000001</v>
      </c>
      <c r="J66">
        <v>2.1920000000000002</v>
      </c>
      <c r="K66">
        <v>215.533728</v>
      </c>
      <c r="L66">
        <v>653.15250000000003</v>
      </c>
      <c r="M66">
        <v>46</v>
      </c>
      <c r="N66">
        <v>118.125</v>
      </c>
      <c r="O66">
        <v>123.66562500000001</v>
      </c>
      <c r="P66">
        <v>124.125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343.125</v>
      </c>
      <c r="V66">
        <v>20.731850000000001</v>
      </c>
      <c r="W66">
        <v>147.515625</v>
      </c>
      <c r="X66">
        <v>0</v>
      </c>
      <c r="Y66">
        <v>0</v>
      </c>
      <c r="Z66">
        <v>6.5537999999999998</v>
      </c>
      <c r="AA66">
        <v>0</v>
      </c>
      <c r="AB66">
        <v>26.34008</v>
      </c>
      <c r="AC66">
        <v>19.35568</v>
      </c>
      <c r="AD66">
        <v>36.591700000000003</v>
      </c>
      <c r="AE66">
        <v>46.188000000000002</v>
      </c>
      <c r="AF66">
        <v>8.8740000000000006</v>
      </c>
      <c r="AG66">
        <v>37.380000000000003</v>
      </c>
      <c r="AH66">
        <v>152.94049999999999</v>
      </c>
      <c r="AI66">
        <v>3.1825000000000001</v>
      </c>
      <c r="AJ66">
        <v>0</v>
      </c>
      <c r="AK66">
        <v>50.252400000000002</v>
      </c>
      <c r="AL66">
        <v>79.364599999999996</v>
      </c>
      <c r="AM66">
        <v>0</v>
      </c>
      <c r="AN66">
        <v>0.89910999999999996</v>
      </c>
      <c r="AO66">
        <v>29.106000000000002</v>
      </c>
      <c r="AP66">
        <v>11.529</v>
      </c>
      <c r="AQ66">
        <v>0</v>
      </c>
      <c r="AR66">
        <v>26.904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76.36999999999999</v>
      </c>
      <c r="BA66">
        <f t="shared" si="1"/>
        <v>2681.7182239999997</v>
      </c>
      <c r="BD66">
        <v>24.07</v>
      </c>
      <c r="BE66">
        <v>3.81</v>
      </c>
      <c r="BF66">
        <v>1.74</v>
      </c>
      <c r="BG66">
        <v>1.96</v>
      </c>
      <c r="BH66">
        <v>5.77</v>
      </c>
      <c r="BI66">
        <v>7.17</v>
      </c>
      <c r="BJ66">
        <v>3.11</v>
      </c>
      <c r="BK66">
        <v>3.94</v>
      </c>
      <c r="BL66">
        <v>2.29</v>
      </c>
      <c r="BM66">
        <v>0</v>
      </c>
      <c r="BN66">
        <v>0.51</v>
      </c>
      <c r="BO66">
        <v>12.34</v>
      </c>
      <c r="BP66">
        <v>3.98</v>
      </c>
      <c r="BQ66">
        <v>4.3899999999999997</v>
      </c>
      <c r="BR66">
        <v>1.08</v>
      </c>
      <c r="BS66">
        <v>0.21</v>
      </c>
      <c r="BT66">
        <v>0</v>
      </c>
      <c r="BU66">
        <v>0</v>
      </c>
      <c r="BV66">
        <v>0</v>
      </c>
      <c r="BW66">
        <f t="shared" si="2"/>
        <v>76.36999999999999</v>
      </c>
    </row>
    <row r="67" spans="1:75">
      <c r="A67" t="s">
        <v>109</v>
      </c>
      <c r="B67">
        <v>0</v>
      </c>
      <c r="C67">
        <v>35.174999999999997</v>
      </c>
      <c r="D67">
        <v>7.35</v>
      </c>
      <c r="E67">
        <v>0</v>
      </c>
      <c r="F67">
        <v>52.128</v>
      </c>
      <c r="G67">
        <v>17.376000000000001</v>
      </c>
      <c r="H67">
        <v>0</v>
      </c>
      <c r="I67">
        <v>58.088000000000001</v>
      </c>
      <c r="J67">
        <v>2.1920000000000002</v>
      </c>
      <c r="K67">
        <v>215.533728</v>
      </c>
      <c r="L67">
        <v>653.15250000000003</v>
      </c>
      <c r="M67">
        <v>46</v>
      </c>
      <c r="N67">
        <v>118.125</v>
      </c>
      <c r="O67">
        <v>123.66562500000001</v>
      </c>
      <c r="P67">
        <v>124.125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343.125</v>
      </c>
      <c r="V67">
        <v>20.731850000000001</v>
      </c>
      <c r="W67">
        <v>147.515625</v>
      </c>
      <c r="X67">
        <v>0</v>
      </c>
      <c r="Y67">
        <v>0</v>
      </c>
      <c r="Z67">
        <v>0</v>
      </c>
      <c r="AA67">
        <v>0</v>
      </c>
      <c r="AB67">
        <v>26.34008</v>
      </c>
      <c r="AC67">
        <v>19.35568</v>
      </c>
      <c r="AD67">
        <v>36.591700000000003</v>
      </c>
      <c r="AE67">
        <v>46.188000000000002</v>
      </c>
      <c r="AF67">
        <v>8.8740000000000006</v>
      </c>
      <c r="AG67">
        <v>37.380000000000003</v>
      </c>
      <c r="AH67">
        <v>152.94049999999999</v>
      </c>
      <c r="AI67">
        <v>3.1825000000000001</v>
      </c>
      <c r="AJ67">
        <v>0</v>
      </c>
      <c r="AK67">
        <v>50.252400000000002</v>
      </c>
      <c r="AL67">
        <v>79.364599999999996</v>
      </c>
      <c r="AM67">
        <v>0</v>
      </c>
      <c r="AN67">
        <v>0.89910999999999996</v>
      </c>
      <c r="AO67">
        <v>29.106000000000002</v>
      </c>
      <c r="AP67">
        <v>11.529</v>
      </c>
      <c r="AQ67">
        <v>0</v>
      </c>
      <c r="AR67">
        <v>26.904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76.399999999999991</v>
      </c>
      <c r="BA67">
        <f t="shared" si="1"/>
        <v>2675.1944239999998</v>
      </c>
      <c r="BD67">
        <v>24.07</v>
      </c>
      <c r="BE67">
        <v>3.81</v>
      </c>
      <c r="BF67">
        <v>1.77</v>
      </c>
      <c r="BG67">
        <v>1.96</v>
      </c>
      <c r="BH67">
        <v>5.77</v>
      </c>
      <c r="BI67">
        <v>7.17</v>
      </c>
      <c r="BJ67">
        <v>3.11</v>
      </c>
      <c r="BK67">
        <v>3.94</v>
      </c>
      <c r="BL67">
        <v>2.29</v>
      </c>
      <c r="BM67">
        <v>0</v>
      </c>
      <c r="BN67">
        <v>0.51</v>
      </c>
      <c r="BO67">
        <v>12.34</v>
      </c>
      <c r="BP67">
        <v>3.98</v>
      </c>
      <c r="BQ67">
        <v>4.3899999999999997</v>
      </c>
      <c r="BR67">
        <v>1.08</v>
      </c>
      <c r="BS67">
        <v>0.21</v>
      </c>
      <c r="BT67">
        <v>0</v>
      </c>
      <c r="BU67">
        <v>0</v>
      </c>
      <c r="BV67">
        <v>0</v>
      </c>
      <c r="BW67">
        <f t="shared" si="2"/>
        <v>76.399999999999991</v>
      </c>
    </row>
    <row r="68" spans="1:75">
      <c r="A68" t="s">
        <v>110</v>
      </c>
      <c r="B68">
        <v>0</v>
      </c>
      <c r="C68">
        <v>35.174999999999997</v>
      </c>
      <c r="D68">
        <v>7.35</v>
      </c>
      <c r="E68">
        <v>0</v>
      </c>
      <c r="F68">
        <v>52.128</v>
      </c>
      <c r="G68">
        <v>17.376000000000001</v>
      </c>
      <c r="H68">
        <v>0</v>
      </c>
      <c r="I68">
        <v>58.088000000000001</v>
      </c>
      <c r="J68">
        <v>2.1920000000000002</v>
      </c>
      <c r="K68">
        <v>215.533728</v>
      </c>
      <c r="L68">
        <v>653.15250000000003</v>
      </c>
      <c r="M68">
        <v>46</v>
      </c>
      <c r="N68">
        <v>118.125</v>
      </c>
      <c r="O68">
        <v>123.66562500000001</v>
      </c>
      <c r="P68">
        <v>124.125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343.125</v>
      </c>
      <c r="V68">
        <v>20.731850000000001</v>
      </c>
      <c r="W68">
        <v>147.515625</v>
      </c>
      <c r="X68">
        <v>0</v>
      </c>
      <c r="Y68">
        <v>0</v>
      </c>
      <c r="Z68">
        <v>0</v>
      </c>
      <c r="AA68">
        <v>0</v>
      </c>
      <c r="AB68">
        <v>26.34008</v>
      </c>
      <c r="AC68">
        <v>19.35568</v>
      </c>
      <c r="AD68">
        <v>36.591700000000003</v>
      </c>
      <c r="AE68">
        <v>46.188000000000002</v>
      </c>
      <c r="AF68">
        <v>8.8740000000000006</v>
      </c>
      <c r="AG68">
        <v>37.380000000000003</v>
      </c>
      <c r="AH68">
        <v>152.94049999999999</v>
      </c>
      <c r="AI68">
        <v>3.1825000000000001</v>
      </c>
      <c r="AJ68">
        <v>0</v>
      </c>
      <c r="AK68">
        <v>50.252400000000002</v>
      </c>
      <c r="AL68">
        <v>79.364599999999996</v>
      </c>
      <c r="AM68">
        <v>0</v>
      </c>
      <c r="AN68">
        <v>0.89910999999999996</v>
      </c>
      <c r="AO68">
        <v>29.106000000000002</v>
      </c>
      <c r="AP68">
        <v>11.529</v>
      </c>
      <c r="AQ68">
        <v>0</v>
      </c>
      <c r="AR68">
        <v>26.904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76.399999999999991</v>
      </c>
      <c r="BA68">
        <f t="shared" ref="BA68:BA98" si="4">SUM(B68:AZ68)</f>
        <v>2675.1944239999998</v>
      </c>
      <c r="BD68">
        <v>24.07</v>
      </c>
      <c r="BE68">
        <v>3.81</v>
      </c>
      <c r="BF68">
        <v>1.77</v>
      </c>
      <c r="BG68">
        <v>1.96</v>
      </c>
      <c r="BH68">
        <v>5.77</v>
      </c>
      <c r="BI68">
        <v>7.17</v>
      </c>
      <c r="BJ68">
        <v>3.11</v>
      </c>
      <c r="BK68">
        <v>3.94</v>
      </c>
      <c r="BL68">
        <v>2.29</v>
      </c>
      <c r="BM68">
        <v>0</v>
      </c>
      <c r="BN68">
        <v>0.51</v>
      </c>
      <c r="BO68">
        <v>12.34</v>
      </c>
      <c r="BP68">
        <v>3.98</v>
      </c>
      <c r="BQ68">
        <v>4.3899999999999997</v>
      </c>
      <c r="BR68">
        <v>1.08</v>
      </c>
      <c r="BS68">
        <v>0.21</v>
      </c>
      <c r="BT68">
        <v>0</v>
      </c>
      <c r="BU68">
        <v>0</v>
      </c>
      <c r="BV68">
        <v>0</v>
      </c>
      <c r="BW68">
        <f t="shared" ref="BW68:BW98" si="5">SUM(BD68:BV68)</f>
        <v>76.399999999999991</v>
      </c>
    </row>
    <row r="69" spans="1:75">
      <c r="A69" t="s">
        <v>111</v>
      </c>
      <c r="B69">
        <v>0</v>
      </c>
      <c r="C69">
        <v>35.174999999999997</v>
      </c>
      <c r="D69">
        <v>7.35</v>
      </c>
      <c r="E69">
        <v>0</v>
      </c>
      <c r="F69">
        <v>52.128</v>
      </c>
      <c r="G69">
        <v>17.376000000000001</v>
      </c>
      <c r="H69">
        <v>0</v>
      </c>
      <c r="I69">
        <v>58.088000000000001</v>
      </c>
      <c r="J69">
        <v>2.1920000000000002</v>
      </c>
      <c r="K69">
        <v>215.533728</v>
      </c>
      <c r="L69">
        <v>653.15250000000003</v>
      </c>
      <c r="M69">
        <v>46</v>
      </c>
      <c r="N69">
        <v>118.125</v>
      </c>
      <c r="O69">
        <v>123.66562500000001</v>
      </c>
      <c r="P69">
        <v>124.125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343.125</v>
      </c>
      <c r="V69">
        <v>20.731850000000001</v>
      </c>
      <c r="W69">
        <v>147.515625</v>
      </c>
      <c r="X69">
        <v>0</v>
      </c>
      <c r="Y69">
        <v>0</v>
      </c>
      <c r="Z69">
        <v>0</v>
      </c>
      <c r="AA69">
        <v>0</v>
      </c>
      <c r="AB69">
        <v>26.34008</v>
      </c>
      <c r="AC69">
        <v>19.35568</v>
      </c>
      <c r="AD69">
        <v>36.591700000000003</v>
      </c>
      <c r="AE69">
        <v>46.188000000000002</v>
      </c>
      <c r="AF69">
        <v>8.8740000000000006</v>
      </c>
      <c r="AG69">
        <v>37.380000000000003</v>
      </c>
      <c r="AH69">
        <v>152.94049999999999</v>
      </c>
      <c r="AI69">
        <v>3.1825000000000001</v>
      </c>
      <c r="AJ69">
        <v>0</v>
      </c>
      <c r="AK69">
        <v>50.252400000000002</v>
      </c>
      <c r="AL69">
        <v>79.364599999999996</v>
      </c>
      <c r="AM69">
        <v>0</v>
      </c>
      <c r="AN69">
        <v>0.89910999999999996</v>
      </c>
      <c r="AO69">
        <v>29.106000000000002</v>
      </c>
      <c r="AP69">
        <v>11.529</v>
      </c>
      <c r="AQ69">
        <v>0</v>
      </c>
      <c r="AR69">
        <v>28.249199999999998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76.399999999999991</v>
      </c>
      <c r="BA69">
        <f t="shared" si="4"/>
        <v>2676.539624</v>
      </c>
      <c r="BD69">
        <v>24.07</v>
      </c>
      <c r="BE69">
        <v>3.81</v>
      </c>
      <c r="BF69">
        <v>1.77</v>
      </c>
      <c r="BG69">
        <v>1.96</v>
      </c>
      <c r="BH69">
        <v>5.77</v>
      </c>
      <c r="BI69">
        <v>7.17</v>
      </c>
      <c r="BJ69">
        <v>3.11</v>
      </c>
      <c r="BK69">
        <v>3.94</v>
      </c>
      <c r="BL69">
        <v>2.29</v>
      </c>
      <c r="BM69">
        <v>0</v>
      </c>
      <c r="BN69">
        <v>0.51</v>
      </c>
      <c r="BO69">
        <v>12.34</v>
      </c>
      <c r="BP69">
        <v>3.98</v>
      </c>
      <c r="BQ69">
        <v>4.3899999999999997</v>
      </c>
      <c r="BR69">
        <v>1.08</v>
      </c>
      <c r="BS69">
        <v>0.21</v>
      </c>
      <c r="BT69">
        <v>0</v>
      </c>
      <c r="BU69">
        <v>0</v>
      </c>
      <c r="BV69">
        <v>0</v>
      </c>
      <c r="BW69">
        <f t="shared" si="5"/>
        <v>76.399999999999991</v>
      </c>
    </row>
    <row r="70" spans="1:75">
      <c r="A70" t="s">
        <v>112</v>
      </c>
      <c r="B70">
        <v>0</v>
      </c>
      <c r="C70">
        <v>35.174999999999997</v>
      </c>
      <c r="D70">
        <v>7.35</v>
      </c>
      <c r="E70">
        <v>0</v>
      </c>
      <c r="F70">
        <v>52.128</v>
      </c>
      <c r="G70">
        <v>17.376000000000001</v>
      </c>
      <c r="H70">
        <v>0</v>
      </c>
      <c r="I70">
        <v>58.088000000000001</v>
      </c>
      <c r="J70">
        <v>2.1920000000000002</v>
      </c>
      <c r="K70">
        <v>215.533728</v>
      </c>
      <c r="L70">
        <v>653.15250000000003</v>
      </c>
      <c r="M70">
        <v>46</v>
      </c>
      <c r="N70">
        <v>118.125</v>
      </c>
      <c r="O70">
        <v>123.66562500000001</v>
      </c>
      <c r="P70">
        <v>124.125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343.125</v>
      </c>
      <c r="V70">
        <v>20.731850000000001</v>
      </c>
      <c r="W70">
        <v>147.515625</v>
      </c>
      <c r="X70">
        <v>0</v>
      </c>
      <c r="Y70">
        <v>0</v>
      </c>
      <c r="Z70">
        <v>0</v>
      </c>
      <c r="AA70">
        <v>0</v>
      </c>
      <c r="AB70">
        <v>26.34008</v>
      </c>
      <c r="AC70">
        <v>19.35568</v>
      </c>
      <c r="AD70">
        <v>36.591700000000003</v>
      </c>
      <c r="AE70">
        <v>46.188000000000002</v>
      </c>
      <c r="AF70">
        <v>8.8740000000000006</v>
      </c>
      <c r="AG70">
        <v>37.380000000000003</v>
      </c>
      <c r="AH70">
        <v>152.94049999999999</v>
      </c>
      <c r="AI70">
        <v>3.1825000000000001</v>
      </c>
      <c r="AJ70">
        <v>0</v>
      </c>
      <c r="AK70">
        <v>50.252400000000002</v>
      </c>
      <c r="AL70">
        <v>79.364599999999996</v>
      </c>
      <c r="AM70">
        <v>0</v>
      </c>
      <c r="AN70">
        <v>0.89910999999999996</v>
      </c>
      <c r="AO70">
        <v>29.106000000000002</v>
      </c>
      <c r="AP70">
        <v>11.529</v>
      </c>
      <c r="AQ70">
        <v>0</v>
      </c>
      <c r="AR70">
        <v>28.249199999999998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76.399999999999991</v>
      </c>
      <c r="BA70">
        <f t="shared" si="4"/>
        <v>2676.539624</v>
      </c>
      <c r="BD70">
        <v>24.07</v>
      </c>
      <c r="BE70">
        <v>3.81</v>
      </c>
      <c r="BF70">
        <v>1.77</v>
      </c>
      <c r="BG70">
        <v>1.96</v>
      </c>
      <c r="BH70">
        <v>5.77</v>
      </c>
      <c r="BI70">
        <v>7.17</v>
      </c>
      <c r="BJ70">
        <v>3.11</v>
      </c>
      <c r="BK70">
        <v>3.94</v>
      </c>
      <c r="BL70">
        <v>2.29</v>
      </c>
      <c r="BM70">
        <v>0</v>
      </c>
      <c r="BN70">
        <v>0.51</v>
      </c>
      <c r="BO70">
        <v>12.34</v>
      </c>
      <c r="BP70">
        <v>3.98</v>
      </c>
      <c r="BQ70">
        <v>4.3899999999999997</v>
      </c>
      <c r="BR70">
        <v>1.08</v>
      </c>
      <c r="BS70">
        <v>0.21</v>
      </c>
      <c r="BT70">
        <v>0</v>
      </c>
      <c r="BU70">
        <v>0</v>
      </c>
      <c r="BV70">
        <v>0</v>
      </c>
      <c r="BW70">
        <f t="shared" si="5"/>
        <v>76.399999999999991</v>
      </c>
    </row>
    <row r="71" spans="1:75">
      <c r="A71" t="s">
        <v>113</v>
      </c>
      <c r="B71">
        <v>0</v>
      </c>
      <c r="C71">
        <v>35.174999999999997</v>
      </c>
      <c r="D71">
        <v>7.35</v>
      </c>
      <c r="E71">
        <v>0</v>
      </c>
      <c r="F71">
        <v>52.128</v>
      </c>
      <c r="G71">
        <v>17.376000000000001</v>
      </c>
      <c r="H71">
        <v>0</v>
      </c>
      <c r="I71">
        <v>58.088000000000001</v>
      </c>
      <c r="J71">
        <v>2.1920000000000002</v>
      </c>
      <c r="K71">
        <v>215.533728</v>
      </c>
      <c r="L71">
        <v>653.15250000000003</v>
      </c>
      <c r="M71">
        <v>46</v>
      </c>
      <c r="N71">
        <v>118.125</v>
      </c>
      <c r="O71">
        <v>123.66562500000001</v>
      </c>
      <c r="P71">
        <v>124.125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343.125</v>
      </c>
      <c r="V71">
        <v>20.731850000000001</v>
      </c>
      <c r="W71">
        <v>147.515625</v>
      </c>
      <c r="X71">
        <v>0</v>
      </c>
      <c r="Y71">
        <v>0</v>
      </c>
      <c r="Z71">
        <v>0</v>
      </c>
      <c r="AA71">
        <v>0</v>
      </c>
      <c r="AB71">
        <v>26.34008</v>
      </c>
      <c r="AC71">
        <v>19.35568</v>
      </c>
      <c r="AD71">
        <v>36.591700000000003</v>
      </c>
      <c r="AE71">
        <v>29.509</v>
      </c>
      <c r="AF71">
        <v>8.8740000000000006</v>
      </c>
      <c r="AG71">
        <v>37.380000000000003</v>
      </c>
      <c r="AH71">
        <v>152.94049999999999</v>
      </c>
      <c r="AI71">
        <v>3.1825000000000001</v>
      </c>
      <c r="AJ71">
        <v>0</v>
      </c>
      <c r="AK71">
        <v>50.252400000000002</v>
      </c>
      <c r="AL71">
        <v>79.364599999999996</v>
      </c>
      <c r="AM71">
        <v>9.3309999999999995</v>
      </c>
      <c r="AN71">
        <v>0.89910999999999996</v>
      </c>
      <c r="AO71">
        <v>29.106000000000002</v>
      </c>
      <c r="AP71">
        <v>11.529</v>
      </c>
      <c r="AQ71">
        <v>0</v>
      </c>
      <c r="AR71">
        <v>28.249199999999998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76.399999999999991</v>
      </c>
      <c r="BA71">
        <f t="shared" si="4"/>
        <v>2669.191624</v>
      </c>
      <c r="BD71">
        <v>24.07</v>
      </c>
      <c r="BE71">
        <v>3.81</v>
      </c>
      <c r="BF71">
        <v>1.77</v>
      </c>
      <c r="BG71">
        <v>1.96</v>
      </c>
      <c r="BH71">
        <v>5.77</v>
      </c>
      <c r="BI71">
        <v>7.17</v>
      </c>
      <c r="BJ71">
        <v>3.11</v>
      </c>
      <c r="BK71">
        <v>3.94</v>
      </c>
      <c r="BL71">
        <v>2.29</v>
      </c>
      <c r="BM71">
        <v>0</v>
      </c>
      <c r="BN71">
        <v>0.51</v>
      </c>
      <c r="BO71">
        <v>12.34</v>
      </c>
      <c r="BP71">
        <v>3.98</v>
      </c>
      <c r="BQ71">
        <v>4.3899999999999997</v>
      </c>
      <c r="BR71">
        <v>1.08</v>
      </c>
      <c r="BS71">
        <v>0.21</v>
      </c>
      <c r="BT71">
        <v>0</v>
      </c>
      <c r="BU71">
        <v>0</v>
      </c>
      <c r="BV71">
        <v>0</v>
      </c>
      <c r="BW71">
        <f t="shared" si="5"/>
        <v>76.399999999999991</v>
      </c>
    </row>
    <row r="72" spans="1:75">
      <c r="A72" t="s">
        <v>114</v>
      </c>
      <c r="B72">
        <v>0</v>
      </c>
      <c r="C72">
        <v>35.174999999999997</v>
      </c>
      <c r="D72">
        <v>7.35</v>
      </c>
      <c r="E72">
        <v>0</v>
      </c>
      <c r="F72">
        <v>52.128</v>
      </c>
      <c r="G72">
        <v>17.376000000000001</v>
      </c>
      <c r="H72">
        <v>0</v>
      </c>
      <c r="I72">
        <v>58.088000000000001</v>
      </c>
      <c r="J72">
        <v>2.1920000000000002</v>
      </c>
      <c r="K72">
        <v>215.533728</v>
      </c>
      <c r="L72">
        <v>653.15250000000003</v>
      </c>
      <c r="M72">
        <v>46</v>
      </c>
      <c r="N72">
        <v>118.125</v>
      </c>
      <c r="O72">
        <v>123.66562500000001</v>
      </c>
      <c r="P72">
        <v>124.125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343.125</v>
      </c>
      <c r="V72">
        <v>20.731850000000001</v>
      </c>
      <c r="W72">
        <v>147.515625</v>
      </c>
      <c r="X72">
        <v>0</v>
      </c>
      <c r="Y72">
        <v>0</v>
      </c>
      <c r="Z72">
        <v>0</v>
      </c>
      <c r="AA72">
        <v>14.128360000000001</v>
      </c>
      <c r="AB72">
        <v>26.34008</v>
      </c>
      <c r="AC72">
        <v>19.35568</v>
      </c>
      <c r="AD72">
        <v>36.591700000000003</v>
      </c>
      <c r="AE72">
        <v>29.509</v>
      </c>
      <c r="AF72">
        <v>8.8740000000000006</v>
      </c>
      <c r="AG72">
        <v>37.380000000000003</v>
      </c>
      <c r="AH72">
        <v>152.94049999999999</v>
      </c>
      <c r="AI72">
        <v>3.1825000000000001</v>
      </c>
      <c r="AJ72">
        <v>0</v>
      </c>
      <c r="AK72">
        <v>50.252400000000002</v>
      </c>
      <c r="AL72">
        <v>79.364599999999996</v>
      </c>
      <c r="AM72">
        <v>10.557359999999999</v>
      </c>
      <c r="AN72">
        <v>0.89910999999999996</v>
      </c>
      <c r="AO72">
        <v>29.106000000000002</v>
      </c>
      <c r="AP72">
        <v>11.529</v>
      </c>
      <c r="AQ72">
        <v>0</v>
      </c>
      <c r="AR72">
        <v>28.249199999999998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76.399999999999991</v>
      </c>
      <c r="BA72">
        <f t="shared" si="4"/>
        <v>2684.5463439999999</v>
      </c>
      <c r="BD72">
        <v>24.07</v>
      </c>
      <c r="BE72">
        <v>3.81</v>
      </c>
      <c r="BF72">
        <v>1.77</v>
      </c>
      <c r="BG72">
        <v>1.96</v>
      </c>
      <c r="BH72">
        <v>5.77</v>
      </c>
      <c r="BI72">
        <v>7.17</v>
      </c>
      <c r="BJ72">
        <v>3.11</v>
      </c>
      <c r="BK72">
        <v>3.94</v>
      </c>
      <c r="BL72">
        <v>2.29</v>
      </c>
      <c r="BM72">
        <v>0</v>
      </c>
      <c r="BN72">
        <v>0.51</v>
      </c>
      <c r="BO72">
        <v>12.34</v>
      </c>
      <c r="BP72">
        <v>3.98</v>
      </c>
      <c r="BQ72">
        <v>4.3899999999999997</v>
      </c>
      <c r="BR72">
        <v>1.08</v>
      </c>
      <c r="BS72">
        <v>0.21</v>
      </c>
      <c r="BT72">
        <v>0</v>
      </c>
      <c r="BU72">
        <v>0</v>
      </c>
      <c r="BV72">
        <v>0</v>
      </c>
      <c r="BW72">
        <f t="shared" si="5"/>
        <v>76.399999999999991</v>
      </c>
    </row>
    <row r="73" spans="1:75">
      <c r="A73" t="s">
        <v>115</v>
      </c>
      <c r="B73">
        <v>0</v>
      </c>
      <c r="C73">
        <v>35.174999999999997</v>
      </c>
      <c r="D73">
        <v>7.35</v>
      </c>
      <c r="E73">
        <v>0</v>
      </c>
      <c r="F73">
        <v>52.128</v>
      </c>
      <c r="G73">
        <v>17.376000000000001</v>
      </c>
      <c r="H73">
        <v>0</v>
      </c>
      <c r="I73">
        <v>58.088000000000001</v>
      </c>
      <c r="J73">
        <v>2.1920000000000002</v>
      </c>
      <c r="K73">
        <v>215.533728</v>
      </c>
      <c r="L73">
        <v>653.15250000000003</v>
      </c>
      <c r="M73">
        <v>46</v>
      </c>
      <c r="N73">
        <v>118.125</v>
      </c>
      <c r="O73">
        <v>123.66562500000001</v>
      </c>
      <c r="P73">
        <v>124.125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343.125</v>
      </c>
      <c r="V73">
        <v>20.731850000000001</v>
      </c>
      <c r="W73">
        <v>147.515625</v>
      </c>
      <c r="X73">
        <v>0</v>
      </c>
      <c r="Y73">
        <v>0</v>
      </c>
      <c r="Z73">
        <v>0</v>
      </c>
      <c r="AA73">
        <v>28.09872</v>
      </c>
      <c r="AB73">
        <v>26.34008</v>
      </c>
      <c r="AC73">
        <v>19.35568</v>
      </c>
      <c r="AD73">
        <v>36.591700000000003</v>
      </c>
      <c r="AE73">
        <v>29.509</v>
      </c>
      <c r="AF73">
        <v>8.8740000000000006</v>
      </c>
      <c r="AG73">
        <v>37.380000000000003</v>
      </c>
      <c r="AH73">
        <v>152.94049999999999</v>
      </c>
      <c r="AI73">
        <v>3.1825000000000001</v>
      </c>
      <c r="AJ73">
        <v>0</v>
      </c>
      <c r="AK73">
        <v>50.252400000000002</v>
      </c>
      <c r="AL73">
        <v>79.364599999999996</v>
      </c>
      <c r="AM73">
        <v>10.557359999999999</v>
      </c>
      <c r="AN73">
        <v>0.89910999999999996</v>
      </c>
      <c r="AO73">
        <v>29.106000000000002</v>
      </c>
      <c r="AP73">
        <v>11.529</v>
      </c>
      <c r="AQ73">
        <v>0</v>
      </c>
      <c r="AR73">
        <v>29.5944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76.449999999999989</v>
      </c>
      <c r="BA73">
        <f t="shared" si="4"/>
        <v>2699.9119039999991</v>
      </c>
      <c r="BD73">
        <v>24.07</v>
      </c>
      <c r="BE73">
        <v>3.81</v>
      </c>
      <c r="BF73">
        <v>1.82</v>
      </c>
      <c r="BG73">
        <v>1.96</v>
      </c>
      <c r="BH73">
        <v>5.77</v>
      </c>
      <c r="BI73">
        <v>7.17</v>
      </c>
      <c r="BJ73">
        <v>3.11</v>
      </c>
      <c r="BK73">
        <v>3.94</v>
      </c>
      <c r="BL73">
        <v>2.29</v>
      </c>
      <c r="BM73">
        <v>0</v>
      </c>
      <c r="BN73">
        <v>0.51</v>
      </c>
      <c r="BO73">
        <v>12.34</v>
      </c>
      <c r="BP73">
        <v>3.98</v>
      </c>
      <c r="BQ73">
        <v>4.3899999999999997</v>
      </c>
      <c r="BR73">
        <v>1.08</v>
      </c>
      <c r="BS73">
        <v>0.21</v>
      </c>
      <c r="BT73">
        <v>0</v>
      </c>
      <c r="BU73">
        <v>0</v>
      </c>
      <c r="BV73">
        <v>0</v>
      </c>
      <c r="BW73">
        <f t="shared" si="5"/>
        <v>76.449999999999989</v>
      </c>
    </row>
    <row r="74" spans="1:75">
      <c r="A74" t="s">
        <v>116</v>
      </c>
      <c r="B74">
        <v>0</v>
      </c>
      <c r="C74">
        <v>35.174999999999997</v>
      </c>
      <c r="D74">
        <v>7.35</v>
      </c>
      <c r="E74">
        <v>0</v>
      </c>
      <c r="F74">
        <v>52.128</v>
      </c>
      <c r="G74">
        <v>17.376000000000001</v>
      </c>
      <c r="H74">
        <v>0</v>
      </c>
      <c r="I74">
        <v>58.088000000000001</v>
      </c>
      <c r="J74">
        <v>2.1920000000000002</v>
      </c>
      <c r="K74">
        <v>215.533728</v>
      </c>
      <c r="L74">
        <v>653.15250000000003</v>
      </c>
      <c r="M74">
        <v>46</v>
      </c>
      <c r="N74">
        <v>118.125</v>
      </c>
      <c r="O74">
        <v>123.66562500000001</v>
      </c>
      <c r="P74">
        <v>124.125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343.125</v>
      </c>
      <c r="V74">
        <v>20.731850000000001</v>
      </c>
      <c r="W74">
        <v>147.515625</v>
      </c>
      <c r="X74">
        <v>0</v>
      </c>
      <c r="Y74">
        <v>0</v>
      </c>
      <c r="Z74">
        <v>0</v>
      </c>
      <c r="AA74">
        <v>28.09872</v>
      </c>
      <c r="AB74">
        <v>26.34008</v>
      </c>
      <c r="AC74">
        <v>19.35568</v>
      </c>
      <c r="AD74">
        <v>36.591700000000003</v>
      </c>
      <c r="AE74">
        <v>29.509</v>
      </c>
      <c r="AF74">
        <v>8.8740000000000006</v>
      </c>
      <c r="AG74">
        <v>37.380000000000003</v>
      </c>
      <c r="AH74">
        <v>152.94049999999999</v>
      </c>
      <c r="AI74">
        <v>3.1825000000000001</v>
      </c>
      <c r="AJ74">
        <v>0</v>
      </c>
      <c r="AK74">
        <v>50.252400000000002</v>
      </c>
      <c r="AL74">
        <v>79.364599999999996</v>
      </c>
      <c r="AM74">
        <v>15.836040000000001</v>
      </c>
      <c r="AN74">
        <v>0.89910999999999996</v>
      </c>
      <c r="AO74">
        <v>29.106000000000002</v>
      </c>
      <c r="AP74">
        <v>11.529</v>
      </c>
      <c r="AQ74">
        <v>15.561</v>
      </c>
      <c r="AR74">
        <v>29.5944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76.449999999999989</v>
      </c>
      <c r="BA74">
        <f t="shared" si="4"/>
        <v>2720.7515839999996</v>
      </c>
      <c r="BD74">
        <v>24.07</v>
      </c>
      <c r="BE74">
        <v>3.81</v>
      </c>
      <c r="BF74">
        <v>1.82</v>
      </c>
      <c r="BG74">
        <v>1.96</v>
      </c>
      <c r="BH74">
        <v>5.77</v>
      </c>
      <c r="BI74">
        <v>7.17</v>
      </c>
      <c r="BJ74">
        <v>3.11</v>
      </c>
      <c r="BK74">
        <v>3.94</v>
      </c>
      <c r="BL74">
        <v>2.29</v>
      </c>
      <c r="BM74">
        <v>0</v>
      </c>
      <c r="BN74">
        <v>0.51</v>
      </c>
      <c r="BO74">
        <v>12.34</v>
      </c>
      <c r="BP74">
        <v>3.98</v>
      </c>
      <c r="BQ74">
        <v>4.3899999999999997</v>
      </c>
      <c r="BR74">
        <v>1.08</v>
      </c>
      <c r="BS74">
        <v>0.21</v>
      </c>
      <c r="BT74">
        <v>0</v>
      </c>
      <c r="BU74">
        <v>0</v>
      </c>
      <c r="BV74">
        <v>0</v>
      </c>
      <c r="BW74">
        <f t="shared" si="5"/>
        <v>76.449999999999989</v>
      </c>
    </row>
    <row r="75" spans="1:75">
      <c r="A75" t="s">
        <v>117</v>
      </c>
      <c r="B75">
        <v>0</v>
      </c>
      <c r="C75">
        <v>35.174999999999997</v>
      </c>
      <c r="D75">
        <v>7.35</v>
      </c>
      <c r="E75">
        <v>0</v>
      </c>
      <c r="F75">
        <v>52.128</v>
      </c>
      <c r="G75">
        <v>17.376000000000001</v>
      </c>
      <c r="H75">
        <v>0</v>
      </c>
      <c r="I75">
        <v>58.088000000000001</v>
      </c>
      <c r="J75">
        <v>2.1920000000000002</v>
      </c>
      <c r="K75">
        <v>215.533728</v>
      </c>
      <c r="L75">
        <v>653.15250000000003</v>
      </c>
      <c r="M75">
        <v>46</v>
      </c>
      <c r="N75">
        <v>118.125</v>
      </c>
      <c r="O75">
        <v>123.66562500000001</v>
      </c>
      <c r="P75">
        <v>124.125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339.75</v>
      </c>
      <c r="V75">
        <v>20.731850000000001</v>
      </c>
      <c r="W75">
        <v>147.515625</v>
      </c>
      <c r="X75">
        <v>0</v>
      </c>
      <c r="Y75">
        <v>0</v>
      </c>
      <c r="Z75">
        <v>6.5537999999999998</v>
      </c>
      <c r="AA75">
        <v>32.863999999999997</v>
      </c>
      <c r="AB75">
        <v>26.34008</v>
      </c>
      <c r="AC75">
        <v>19.35568</v>
      </c>
      <c r="AD75">
        <v>36.591700000000003</v>
      </c>
      <c r="AE75">
        <v>29.509</v>
      </c>
      <c r="AF75">
        <v>8.8740000000000006</v>
      </c>
      <c r="AG75">
        <v>37.380000000000003</v>
      </c>
      <c r="AH75">
        <v>152.94049999999999</v>
      </c>
      <c r="AI75">
        <v>3.1825000000000001</v>
      </c>
      <c r="AJ75">
        <v>0</v>
      </c>
      <c r="AK75">
        <v>50.252400000000002</v>
      </c>
      <c r="AL75">
        <v>79.364599999999996</v>
      </c>
      <c r="AM75">
        <v>15.836040000000001</v>
      </c>
      <c r="AN75">
        <v>0.89910999999999996</v>
      </c>
      <c r="AO75">
        <v>29.106000000000002</v>
      </c>
      <c r="AP75">
        <v>5.1239999999999997</v>
      </c>
      <c r="AQ75">
        <v>31.122</v>
      </c>
      <c r="AR75">
        <v>29.5944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76.59</v>
      </c>
      <c r="BA75">
        <f t="shared" si="4"/>
        <v>2737.9916639999997</v>
      </c>
      <c r="BD75">
        <v>25.2</v>
      </c>
      <c r="BE75">
        <v>3.73</v>
      </c>
      <c r="BF75">
        <v>1.88</v>
      </c>
      <c r="BG75">
        <v>1.9</v>
      </c>
      <c r="BH75">
        <v>5.77</v>
      </c>
      <c r="BI75">
        <v>7.03</v>
      </c>
      <c r="BJ75">
        <v>3.21</v>
      </c>
      <c r="BK75">
        <v>3.94</v>
      </c>
      <c r="BL75">
        <v>1.9</v>
      </c>
      <c r="BM75">
        <v>0</v>
      </c>
      <c r="BN75">
        <v>0.49</v>
      </c>
      <c r="BO75">
        <v>12.05</v>
      </c>
      <c r="BP75">
        <v>3.89</v>
      </c>
      <c r="BQ75">
        <v>4.2699999999999996</v>
      </c>
      <c r="BR75">
        <v>1.1200000000000001</v>
      </c>
      <c r="BS75">
        <v>0.21</v>
      </c>
      <c r="BT75">
        <v>0</v>
      </c>
      <c r="BU75">
        <v>0</v>
      </c>
      <c r="BV75">
        <v>0</v>
      </c>
      <c r="BW75">
        <f t="shared" si="5"/>
        <v>76.59</v>
      </c>
    </row>
    <row r="76" spans="1:75">
      <c r="A76" t="s">
        <v>118</v>
      </c>
      <c r="B76">
        <v>0</v>
      </c>
      <c r="C76">
        <v>35.174999999999997</v>
      </c>
      <c r="D76">
        <v>7.35</v>
      </c>
      <c r="E76">
        <v>0</v>
      </c>
      <c r="F76">
        <v>52.128</v>
      </c>
      <c r="G76">
        <v>17.376000000000001</v>
      </c>
      <c r="H76">
        <v>0</v>
      </c>
      <c r="I76">
        <v>58.088000000000001</v>
      </c>
      <c r="J76">
        <v>2.1920000000000002</v>
      </c>
      <c r="K76">
        <v>215.533728</v>
      </c>
      <c r="L76">
        <v>653.15250000000003</v>
      </c>
      <c r="M76">
        <v>46</v>
      </c>
      <c r="N76">
        <v>118.125</v>
      </c>
      <c r="O76">
        <v>123.66562500000001</v>
      </c>
      <c r="P76">
        <v>124.125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339.75</v>
      </c>
      <c r="V76">
        <v>20.731850000000001</v>
      </c>
      <c r="W76">
        <v>147.515625</v>
      </c>
      <c r="X76">
        <v>0</v>
      </c>
      <c r="Y76">
        <v>0</v>
      </c>
      <c r="Z76">
        <v>6.5537999999999998</v>
      </c>
      <c r="AA76">
        <v>42.106999999999999</v>
      </c>
      <c r="AB76">
        <v>26.34008</v>
      </c>
      <c r="AC76">
        <v>19.35568</v>
      </c>
      <c r="AD76">
        <v>36.591700000000003</v>
      </c>
      <c r="AE76">
        <v>29.509</v>
      </c>
      <c r="AF76">
        <v>8.8740000000000006</v>
      </c>
      <c r="AG76">
        <v>37.380000000000003</v>
      </c>
      <c r="AH76">
        <v>152.94049999999999</v>
      </c>
      <c r="AI76">
        <v>3.1825000000000001</v>
      </c>
      <c r="AJ76">
        <v>0</v>
      </c>
      <c r="AK76">
        <v>50.252400000000002</v>
      </c>
      <c r="AL76">
        <v>79.364599999999996</v>
      </c>
      <c r="AM76">
        <v>15.836040000000001</v>
      </c>
      <c r="AN76">
        <v>0.89910999999999996</v>
      </c>
      <c r="AO76">
        <v>29.106000000000002</v>
      </c>
      <c r="AP76">
        <v>5.1239999999999997</v>
      </c>
      <c r="AQ76">
        <v>46.62</v>
      </c>
      <c r="AR76">
        <v>29.5944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76.59</v>
      </c>
      <c r="BA76">
        <f t="shared" si="4"/>
        <v>2762.7326639999997</v>
      </c>
      <c r="BD76">
        <v>25.2</v>
      </c>
      <c r="BE76">
        <v>3.73</v>
      </c>
      <c r="BF76">
        <v>1.88</v>
      </c>
      <c r="BG76">
        <v>1.9</v>
      </c>
      <c r="BH76">
        <v>5.77</v>
      </c>
      <c r="BI76">
        <v>7.03</v>
      </c>
      <c r="BJ76">
        <v>3.21</v>
      </c>
      <c r="BK76">
        <v>3.94</v>
      </c>
      <c r="BL76">
        <v>1.9</v>
      </c>
      <c r="BM76">
        <v>0</v>
      </c>
      <c r="BN76">
        <v>0.49</v>
      </c>
      <c r="BO76">
        <v>12.05</v>
      </c>
      <c r="BP76">
        <v>3.89</v>
      </c>
      <c r="BQ76">
        <v>4.2699999999999996</v>
      </c>
      <c r="BR76">
        <v>1.1200000000000001</v>
      </c>
      <c r="BS76">
        <v>0.21</v>
      </c>
      <c r="BT76">
        <v>0</v>
      </c>
      <c r="BU76">
        <v>0</v>
      </c>
      <c r="BV76">
        <v>0</v>
      </c>
      <c r="BW76">
        <f t="shared" si="5"/>
        <v>76.59</v>
      </c>
    </row>
    <row r="77" spans="1:75">
      <c r="A77" t="s">
        <v>119</v>
      </c>
      <c r="B77">
        <v>0</v>
      </c>
      <c r="C77">
        <v>35.174999999999997</v>
      </c>
      <c r="D77">
        <v>7.35</v>
      </c>
      <c r="E77">
        <v>0</v>
      </c>
      <c r="F77">
        <v>52.128</v>
      </c>
      <c r="G77">
        <v>17.376000000000001</v>
      </c>
      <c r="H77">
        <v>0</v>
      </c>
      <c r="I77">
        <v>58.088000000000001</v>
      </c>
      <c r="J77">
        <v>2.1920000000000002</v>
      </c>
      <c r="K77">
        <v>215.533728</v>
      </c>
      <c r="L77">
        <v>653.15250000000003</v>
      </c>
      <c r="M77">
        <v>46</v>
      </c>
      <c r="N77">
        <v>118.125</v>
      </c>
      <c r="O77">
        <v>123.66562500000001</v>
      </c>
      <c r="P77">
        <v>124.125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339.75</v>
      </c>
      <c r="V77">
        <v>20.731850000000001</v>
      </c>
      <c r="W77">
        <v>147.515625</v>
      </c>
      <c r="X77">
        <v>0</v>
      </c>
      <c r="Y77">
        <v>0</v>
      </c>
      <c r="Z77">
        <v>6.5537999999999998</v>
      </c>
      <c r="AA77">
        <v>42.14808</v>
      </c>
      <c r="AB77">
        <v>26.34008</v>
      </c>
      <c r="AC77">
        <v>29.033519999999999</v>
      </c>
      <c r="AD77">
        <v>36.591700000000003</v>
      </c>
      <c r="AE77">
        <v>29.509</v>
      </c>
      <c r="AF77">
        <v>8.8740000000000006</v>
      </c>
      <c r="AG77">
        <v>37.380000000000003</v>
      </c>
      <c r="AH77">
        <v>152.94049999999999</v>
      </c>
      <c r="AI77">
        <v>14.003</v>
      </c>
      <c r="AJ77">
        <v>0</v>
      </c>
      <c r="AK77">
        <v>50.252400000000002</v>
      </c>
      <c r="AL77">
        <v>79.364599999999996</v>
      </c>
      <c r="AM77">
        <v>15.836040000000001</v>
      </c>
      <c r="AN77">
        <v>0.89910999999999996</v>
      </c>
      <c r="AO77">
        <v>29.106000000000002</v>
      </c>
      <c r="AP77">
        <v>5.1239999999999997</v>
      </c>
      <c r="AQ77">
        <v>46.62</v>
      </c>
      <c r="AR77">
        <v>29.5944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76.59</v>
      </c>
      <c r="BA77">
        <f t="shared" si="4"/>
        <v>2783.2720839999997</v>
      </c>
      <c r="BD77">
        <v>25.2</v>
      </c>
      <c r="BE77">
        <v>3.73</v>
      </c>
      <c r="BF77">
        <v>1.88</v>
      </c>
      <c r="BG77">
        <v>1.9</v>
      </c>
      <c r="BH77">
        <v>5.77</v>
      </c>
      <c r="BI77">
        <v>7.03</v>
      </c>
      <c r="BJ77">
        <v>3.21</v>
      </c>
      <c r="BK77">
        <v>3.94</v>
      </c>
      <c r="BL77">
        <v>1.9</v>
      </c>
      <c r="BM77">
        <v>0</v>
      </c>
      <c r="BN77">
        <v>0.49</v>
      </c>
      <c r="BO77">
        <v>12.05</v>
      </c>
      <c r="BP77">
        <v>3.89</v>
      </c>
      <c r="BQ77">
        <v>4.2699999999999996</v>
      </c>
      <c r="BR77">
        <v>1.1200000000000001</v>
      </c>
      <c r="BS77">
        <v>0.21</v>
      </c>
      <c r="BT77">
        <v>0</v>
      </c>
      <c r="BU77">
        <v>0</v>
      </c>
      <c r="BV77">
        <v>0</v>
      </c>
      <c r="BW77">
        <f t="shared" si="5"/>
        <v>76.59</v>
      </c>
    </row>
    <row r="78" spans="1:75">
      <c r="A78" t="s">
        <v>120</v>
      </c>
      <c r="B78">
        <v>0</v>
      </c>
      <c r="C78">
        <v>35.174999999999997</v>
      </c>
      <c r="D78">
        <v>7.35</v>
      </c>
      <c r="E78">
        <v>0</v>
      </c>
      <c r="F78">
        <v>52.128</v>
      </c>
      <c r="G78">
        <v>17.376000000000001</v>
      </c>
      <c r="H78">
        <v>0</v>
      </c>
      <c r="I78">
        <v>58.088000000000001</v>
      </c>
      <c r="J78">
        <v>2.1920000000000002</v>
      </c>
      <c r="K78">
        <v>215.533728</v>
      </c>
      <c r="L78">
        <v>653.15250000000003</v>
      </c>
      <c r="M78">
        <v>46</v>
      </c>
      <c r="N78">
        <v>118.125</v>
      </c>
      <c r="O78">
        <v>123.66562500000001</v>
      </c>
      <c r="P78">
        <v>124.125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339.75</v>
      </c>
      <c r="V78">
        <v>20.731850000000001</v>
      </c>
      <c r="W78">
        <v>147.515625</v>
      </c>
      <c r="X78">
        <v>0</v>
      </c>
      <c r="Y78">
        <v>0</v>
      </c>
      <c r="Z78">
        <v>6.5537999999999998</v>
      </c>
      <c r="AA78">
        <v>42.14808</v>
      </c>
      <c r="AB78">
        <v>39.510120000000001</v>
      </c>
      <c r="AC78">
        <v>29.062808</v>
      </c>
      <c r="AD78">
        <v>36.591700000000003</v>
      </c>
      <c r="AE78">
        <v>29.509</v>
      </c>
      <c r="AF78">
        <v>17.748000000000001</v>
      </c>
      <c r="AG78">
        <v>37.380000000000003</v>
      </c>
      <c r="AH78">
        <v>152.94049999999999</v>
      </c>
      <c r="AI78">
        <v>14.003</v>
      </c>
      <c r="AJ78">
        <v>0</v>
      </c>
      <c r="AK78">
        <v>50.252400000000002</v>
      </c>
      <c r="AL78">
        <v>79.364599999999996</v>
      </c>
      <c r="AM78">
        <v>15.836040000000001</v>
      </c>
      <c r="AN78">
        <v>0.89910999999999996</v>
      </c>
      <c r="AO78">
        <v>29.106000000000002</v>
      </c>
      <c r="AP78">
        <v>6.4050000000000002</v>
      </c>
      <c r="AQ78">
        <v>60.920999999999999</v>
      </c>
      <c r="AR78">
        <v>29.5944</v>
      </c>
      <c r="AS78">
        <v>0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76.59</v>
      </c>
      <c r="BA78">
        <f t="shared" si="4"/>
        <v>2820.9274120000005</v>
      </c>
      <c r="BD78">
        <v>25.2</v>
      </c>
      <c r="BE78">
        <v>3.73</v>
      </c>
      <c r="BF78">
        <v>1.88</v>
      </c>
      <c r="BG78">
        <v>1.9</v>
      </c>
      <c r="BH78">
        <v>5.77</v>
      </c>
      <c r="BI78">
        <v>7.03</v>
      </c>
      <c r="BJ78">
        <v>3.21</v>
      </c>
      <c r="BK78">
        <v>3.94</v>
      </c>
      <c r="BL78">
        <v>1.9</v>
      </c>
      <c r="BM78">
        <v>0</v>
      </c>
      <c r="BN78">
        <v>0.49</v>
      </c>
      <c r="BO78">
        <v>12.05</v>
      </c>
      <c r="BP78">
        <v>3.89</v>
      </c>
      <c r="BQ78">
        <v>4.2699999999999996</v>
      </c>
      <c r="BR78">
        <v>1.1200000000000001</v>
      </c>
      <c r="BS78">
        <v>0.21</v>
      </c>
      <c r="BT78">
        <v>0</v>
      </c>
      <c r="BU78">
        <v>0</v>
      </c>
      <c r="BV78">
        <v>0</v>
      </c>
      <c r="BW78">
        <f t="shared" si="5"/>
        <v>76.59</v>
      </c>
    </row>
    <row r="79" spans="1:75">
      <c r="A79" t="s">
        <v>121</v>
      </c>
      <c r="B79">
        <v>0</v>
      </c>
      <c r="C79">
        <v>36.225000000000001</v>
      </c>
      <c r="D79">
        <v>6.3</v>
      </c>
      <c r="E79">
        <v>0</v>
      </c>
      <c r="F79">
        <v>47.783999999999999</v>
      </c>
      <c r="G79">
        <v>21.72</v>
      </c>
      <c r="H79">
        <v>0</v>
      </c>
      <c r="I79">
        <v>58.088000000000001</v>
      </c>
      <c r="J79">
        <v>2.1920000000000002</v>
      </c>
      <c r="K79">
        <v>215.533728</v>
      </c>
      <c r="L79">
        <v>653.15250000000003</v>
      </c>
      <c r="M79">
        <v>46</v>
      </c>
      <c r="N79">
        <v>118.125</v>
      </c>
      <c r="O79">
        <v>123.66562500000001</v>
      </c>
      <c r="P79">
        <v>124.5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339.75</v>
      </c>
      <c r="V79">
        <v>20.731850000000001</v>
      </c>
      <c r="W79">
        <v>147.515625</v>
      </c>
      <c r="X79">
        <v>0</v>
      </c>
      <c r="Y79">
        <v>0</v>
      </c>
      <c r="Z79">
        <v>19.36</v>
      </c>
      <c r="AA79">
        <v>42.14808</v>
      </c>
      <c r="AB79">
        <v>40.923099999999998</v>
      </c>
      <c r="AC79">
        <v>29.062808</v>
      </c>
      <c r="AD79">
        <v>36.591700000000003</v>
      </c>
      <c r="AE79">
        <v>49.436556000000003</v>
      </c>
      <c r="AF79">
        <v>30.171600000000002</v>
      </c>
      <c r="AG79">
        <v>37.380000000000003</v>
      </c>
      <c r="AH79">
        <v>154.69245000000001</v>
      </c>
      <c r="AI79">
        <v>15.276</v>
      </c>
      <c r="AJ79">
        <v>0</v>
      </c>
      <c r="AK79">
        <v>50.252400000000002</v>
      </c>
      <c r="AL79">
        <v>83.664000000000001</v>
      </c>
      <c r="AM79">
        <v>15.836040000000001</v>
      </c>
      <c r="AN79">
        <v>0.89910999999999996</v>
      </c>
      <c r="AO79">
        <v>29.106000000000002</v>
      </c>
      <c r="AP79">
        <v>11.529</v>
      </c>
      <c r="AQ79">
        <v>62.244</v>
      </c>
      <c r="AR79">
        <v>28.249199999999998</v>
      </c>
      <c r="AS79">
        <v>0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76.709999999999994</v>
      </c>
      <c r="BA79">
        <f t="shared" si="4"/>
        <v>2880.4188980000008</v>
      </c>
      <c r="BD79">
        <v>25.2</v>
      </c>
      <c r="BE79">
        <v>3.73</v>
      </c>
      <c r="BF79">
        <v>2</v>
      </c>
      <c r="BG79">
        <v>1.9</v>
      </c>
      <c r="BH79">
        <v>5.77</v>
      </c>
      <c r="BI79">
        <v>7.03</v>
      </c>
      <c r="BJ79">
        <v>3.21</v>
      </c>
      <c r="BK79">
        <v>3.94</v>
      </c>
      <c r="BL79">
        <v>1.9</v>
      </c>
      <c r="BM79">
        <v>0</v>
      </c>
      <c r="BN79">
        <v>0.49</v>
      </c>
      <c r="BO79">
        <v>12.05</v>
      </c>
      <c r="BP79">
        <v>3.89</v>
      </c>
      <c r="BQ79">
        <v>4.2699999999999996</v>
      </c>
      <c r="BR79">
        <v>1.1200000000000001</v>
      </c>
      <c r="BS79">
        <v>0.21</v>
      </c>
      <c r="BT79">
        <v>0</v>
      </c>
      <c r="BU79">
        <v>0</v>
      </c>
      <c r="BV79">
        <v>0</v>
      </c>
      <c r="BW79">
        <f t="shared" si="5"/>
        <v>76.709999999999994</v>
      </c>
    </row>
    <row r="80" spans="1:75">
      <c r="A80" t="s">
        <v>122</v>
      </c>
      <c r="B80">
        <v>0</v>
      </c>
      <c r="C80">
        <v>36.225000000000001</v>
      </c>
      <c r="D80">
        <v>6.3</v>
      </c>
      <c r="E80">
        <v>0</v>
      </c>
      <c r="F80">
        <v>47.783999999999999</v>
      </c>
      <c r="G80">
        <v>21.72</v>
      </c>
      <c r="H80">
        <v>0</v>
      </c>
      <c r="I80">
        <v>58.088000000000001</v>
      </c>
      <c r="J80">
        <v>2.1920000000000002</v>
      </c>
      <c r="K80">
        <v>215.533728</v>
      </c>
      <c r="L80">
        <v>653.15250000000003</v>
      </c>
      <c r="M80">
        <v>46</v>
      </c>
      <c r="N80">
        <v>118.125</v>
      </c>
      <c r="O80">
        <v>123.66562500000001</v>
      </c>
      <c r="P80">
        <v>124.5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339.75</v>
      </c>
      <c r="V80">
        <v>20.731850000000001</v>
      </c>
      <c r="W80">
        <v>147.515625</v>
      </c>
      <c r="X80">
        <v>0</v>
      </c>
      <c r="Y80">
        <v>0</v>
      </c>
      <c r="Z80">
        <v>19.6614</v>
      </c>
      <c r="AA80">
        <v>42.14808</v>
      </c>
      <c r="AB80">
        <v>40.923099999999998</v>
      </c>
      <c r="AC80">
        <v>29.062808</v>
      </c>
      <c r="AD80">
        <v>36.591700000000003</v>
      </c>
      <c r="AE80">
        <v>49.436556000000003</v>
      </c>
      <c r="AF80">
        <v>30.171600000000002</v>
      </c>
      <c r="AG80">
        <v>37.380000000000003</v>
      </c>
      <c r="AH80">
        <v>154.69245000000001</v>
      </c>
      <c r="AI80">
        <v>49.646999999999998</v>
      </c>
      <c r="AJ80">
        <v>0</v>
      </c>
      <c r="AK80">
        <v>50.252400000000002</v>
      </c>
      <c r="AL80">
        <v>83.664000000000001</v>
      </c>
      <c r="AM80">
        <v>15.836040000000001</v>
      </c>
      <c r="AN80">
        <v>0.89910999999999996</v>
      </c>
      <c r="AO80">
        <v>29.106000000000002</v>
      </c>
      <c r="AP80">
        <v>11.529</v>
      </c>
      <c r="AQ80">
        <v>62.244</v>
      </c>
      <c r="AR80">
        <v>28.249199999999998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76.709999999999994</v>
      </c>
      <c r="BA80">
        <f t="shared" si="4"/>
        <v>2915.0912980000007</v>
      </c>
      <c r="BD80">
        <v>25.2</v>
      </c>
      <c r="BE80">
        <v>3.73</v>
      </c>
      <c r="BF80">
        <v>2</v>
      </c>
      <c r="BG80">
        <v>1.9</v>
      </c>
      <c r="BH80">
        <v>5.77</v>
      </c>
      <c r="BI80">
        <v>7.03</v>
      </c>
      <c r="BJ80">
        <v>3.21</v>
      </c>
      <c r="BK80">
        <v>3.94</v>
      </c>
      <c r="BL80">
        <v>1.9</v>
      </c>
      <c r="BM80">
        <v>0</v>
      </c>
      <c r="BN80">
        <v>0.49</v>
      </c>
      <c r="BO80">
        <v>12.05</v>
      </c>
      <c r="BP80">
        <v>3.89</v>
      </c>
      <c r="BQ80">
        <v>4.2699999999999996</v>
      </c>
      <c r="BR80">
        <v>1.1200000000000001</v>
      </c>
      <c r="BS80">
        <v>0.21</v>
      </c>
      <c r="BT80">
        <v>0</v>
      </c>
      <c r="BU80">
        <v>0</v>
      </c>
      <c r="BV80">
        <v>0</v>
      </c>
      <c r="BW80">
        <f t="shared" si="5"/>
        <v>76.709999999999994</v>
      </c>
    </row>
    <row r="81" spans="1:75">
      <c r="A81" t="s">
        <v>123</v>
      </c>
      <c r="B81">
        <v>0</v>
      </c>
      <c r="C81">
        <v>36.225000000000001</v>
      </c>
      <c r="D81">
        <v>6.3</v>
      </c>
      <c r="E81">
        <v>0</v>
      </c>
      <c r="F81">
        <v>47.783999999999999</v>
      </c>
      <c r="G81">
        <v>21.72</v>
      </c>
      <c r="H81">
        <v>0</v>
      </c>
      <c r="I81">
        <v>58.088000000000001</v>
      </c>
      <c r="J81">
        <v>2.1920000000000002</v>
      </c>
      <c r="K81">
        <v>215.533728</v>
      </c>
      <c r="L81">
        <v>653.15250000000003</v>
      </c>
      <c r="M81">
        <v>46</v>
      </c>
      <c r="N81">
        <v>118.125</v>
      </c>
      <c r="O81">
        <v>123.66562500000001</v>
      </c>
      <c r="P81">
        <v>124.5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339.75</v>
      </c>
      <c r="V81">
        <v>20.731850000000001</v>
      </c>
      <c r="W81">
        <v>147.515625</v>
      </c>
      <c r="X81">
        <v>0</v>
      </c>
      <c r="Y81">
        <v>0</v>
      </c>
      <c r="Z81">
        <v>19.6614</v>
      </c>
      <c r="AA81">
        <v>42.14808</v>
      </c>
      <c r="AB81">
        <v>40.923099999999998</v>
      </c>
      <c r="AC81">
        <v>29.062808</v>
      </c>
      <c r="AD81">
        <v>36.591700000000003</v>
      </c>
      <c r="AE81">
        <v>49.436556000000003</v>
      </c>
      <c r="AF81">
        <v>30.171600000000002</v>
      </c>
      <c r="AG81">
        <v>37.380000000000003</v>
      </c>
      <c r="AH81">
        <v>154.69245000000001</v>
      </c>
      <c r="AI81">
        <v>49.646999999999998</v>
      </c>
      <c r="AJ81">
        <v>0</v>
      </c>
      <c r="AK81">
        <v>50.252400000000002</v>
      </c>
      <c r="AL81">
        <v>83.664000000000001</v>
      </c>
      <c r="AM81">
        <v>15.836040000000001</v>
      </c>
      <c r="AN81">
        <v>0.89910999999999996</v>
      </c>
      <c r="AO81">
        <v>29.106000000000002</v>
      </c>
      <c r="AP81">
        <v>11.529</v>
      </c>
      <c r="AQ81">
        <v>62.244</v>
      </c>
      <c r="AR81">
        <v>28.249199999999998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76.709999999999994</v>
      </c>
      <c r="BA81">
        <f t="shared" si="4"/>
        <v>2915.0912980000007</v>
      </c>
      <c r="BD81">
        <v>25.2</v>
      </c>
      <c r="BE81">
        <v>3.73</v>
      </c>
      <c r="BF81">
        <v>2</v>
      </c>
      <c r="BG81">
        <v>1.9</v>
      </c>
      <c r="BH81">
        <v>5.77</v>
      </c>
      <c r="BI81">
        <v>7.03</v>
      </c>
      <c r="BJ81">
        <v>3.21</v>
      </c>
      <c r="BK81">
        <v>3.94</v>
      </c>
      <c r="BL81">
        <v>1.9</v>
      </c>
      <c r="BM81">
        <v>0</v>
      </c>
      <c r="BN81">
        <v>0.49</v>
      </c>
      <c r="BO81">
        <v>12.05</v>
      </c>
      <c r="BP81">
        <v>3.89</v>
      </c>
      <c r="BQ81">
        <v>4.2699999999999996</v>
      </c>
      <c r="BR81">
        <v>1.1200000000000001</v>
      </c>
      <c r="BS81">
        <v>0.21</v>
      </c>
      <c r="BT81">
        <v>0</v>
      </c>
      <c r="BU81">
        <v>0</v>
      </c>
      <c r="BV81">
        <v>0</v>
      </c>
      <c r="BW81">
        <f t="shared" si="5"/>
        <v>76.709999999999994</v>
      </c>
    </row>
    <row r="82" spans="1:75">
      <c r="A82" t="s">
        <v>124</v>
      </c>
      <c r="B82">
        <v>0</v>
      </c>
      <c r="C82">
        <v>36.225000000000001</v>
      </c>
      <c r="D82">
        <v>6.3</v>
      </c>
      <c r="E82">
        <v>0</v>
      </c>
      <c r="F82">
        <v>47.783999999999999</v>
      </c>
      <c r="G82">
        <v>21.72</v>
      </c>
      <c r="H82">
        <v>0</v>
      </c>
      <c r="I82">
        <v>58.088000000000001</v>
      </c>
      <c r="J82">
        <v>2.1920000000000002</v>
      </c>
      <c r="K82">
        <v>215.533728</v>
      </c>
      <c r="L82">
        <v>653.15250000000003</v>
      </c>
      <c r="M82">
        <v>46</v>
      </c>
      <c r="N82">
        <v>118.125</v>
      </c>
      <c r="O82">
        <v>123.66562500000001</v>
      </c>
      <c r="P82">
        <v>124.5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339.75</v>
      </c>
      <c r="V82">
        <v>20.731850000000001</v>
      </c>
      <c r="W82">
        <v>147.515625</v>
      </c>
      <c r="X82">
        <v>0</v>
      </c>
      <c r="Y82">
        <v>0</v>
      </c>
      <c r="Z82">
        <v>19.6614</v>
      </c>
      <c r="AA82">
        <v>42.14808</v>
      </c>
      <c r="AB82">
        <v>40.923099999999998</v>
      </c>
      <c r="AC82">
        <v>29.062808</v>
      </c>
      <c r="AD82">
        <v>36.591700000000003</v>
      </c>
      <c r="AE82">
        <v>49.436556000000003</v>
      </c>
      <c r="AF82">
        <v>30.171600000000002</v>
      </c>
      <c r="AG82">
        <v>37.380000000000003</v>
      </c>
      <c r="AH82">
        <v>154.69245000000001</v>
      </c>
      <c r="AI82">
        <v>49.646999999999998</v>
      </c>
      <c r="AJ82">
        <v>0</v>
      </c>
      <c r="AK82">
        <v>50.252400000000002</v>
      </c>
      <c r="AL82">
        <v>83.664000000000001</v>
      </c>
      <c r="AM82">
        <v>15.836040000000001</v>
      </c>
      <c r="AN82">
        <v>0.89910999999999996</v>
      </c>
      <c r="AO82">
        <v>29.106000000000002</v>
      </c>
      <c r="AP82">
        <v>11.529</v>
      </c>
      <c r="AQ82">
        <v>62.244</v>
      </c>
      <c r="AR82">
        <v>28.249199999999998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76.709999999999994</v>
      </c>
      <c r="BA82">
        <f t="shared" si="4"/>
        <v>2915.0912980000007</v>
      </c>
      <c r="BD82">
        <v>25.2</v>
      </c>
      <c r="BE82">
        <v>3.73</v>
      </c>
      <c r="BF82">
        <v>2</v>
      </c>
      <c r="BG82">
        <v>1.9</v>
      </c>
      <c r="BH82">
        <v>5.77</v>
      </c>
      <c r="BI82">
        <v>7.03</v>
      </c>
      <c r="BJ82">
        <v>3.21</v>
      </c>
      <c r="BK82">
        <v>3.94</v>
      </c>
      <c r="BL82">
        <v>1.9</v>
      </c>
      <c r="BM82">
        <v>0</v>
      </c>
      <c r="BN82">
        <v>0.49</v>
      </c>
      <c r="BO82">
        <v>12.05</v>
      </c>
      <c r="BP82">
        <v>3.89</v>
      </c>
      <c r="BQ82">
        <v>4.2699999999999996</v>
      </c>
      <c r="BR82">
        <v>1.1200000000000001</v>
      </c>
      <c r="BS82">
        <v>0.21</v>
      </c>
      <c r="BT82">
        <v>0</v>
      </c>
      <c r="BU82">
        <v>0</v>
      </c>
      <c r="BV82">
        <v>0</v>
      </c>
      <c r="BW82">
        <f t="shared" si="5"/>
        <v>76.709999999999994</v>
      </c>
    </row>
    <row r="83" spans="1:75">
      <c r="A83" t="s">
        <v>125</v>
      </c>
      <c r="B83">
        <v>0</v>
      </c>
      <c r="C83">
        <v>36.225000000000001</v>
      </c>
      <c r="D83">
        <v>6.3</v>
      </c>
      <c r="E83">
        <v>0</v>
      </c>
      <c r="F83">
        <v>47.783999999999999</v>
      </c>
      <c r="G83">
        <v>21.72</v>
      </c>
      <c r="H83">
        <v>0</v>
      </c>
      <c r="I83">
        <v>58.088000000000001</v>
      </c>
      <c r="J83">
        <v>2.1920000000000002</v>
      </c>
      <c r="K83">
        <v>215.533728</v>
      </c>
      <c r="L83">
        <v>653.15250000000003</v>
      </c>
      <c r="M83">
        <v>46</v>
      </c>
      <c r="N83">
        <v>118.125</v>
      </c>
      <c r="O83">
        <v>123.66562500000001</v>
      </c>
      <c r="P83">
        <v>124.5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339.75</v>
      </c>
      <c r="V83">
        <v>20.731850000000001</v>
      </c>
      <c r="W83">
        <v>147.515625</v>
      </c>
      <c r="X83">
        <v>0</v>
      </c>
      <c r="Y83">
        <v>0</v>
      </c>
      <c r="Z83">
        <v>19.6614</v>
      </c>
      <c r="AA83">
        <v>42.14808</v>
      </c>
      <c r="AB83">
        <v>40.923099999999998</v>
      </c>
      <c r="AC83">
        <v>29.062808</v>
      </c>
      <c r="AD83">
        <v>36.591700000000003</v>
      </c>
      <c r="AE83">
        <v>49.436556000000003</v>
      </c>
      <c r="AF83">
        <v>30.171600000000002</v>
      </c>
      <c r="AG83">
        <v>37.380000000000003</v>
      </c>
      <c r="AH83">
        <v>154.69245000000001</v>
      </c>
      <c r="AI83">
        <v>49.646999999999998</v>
      </c>
      <c r="AJ83">
        <v>0</v>
      </c>
      <c r="AK83">
        <v>50.252400000000002</v>
      </c>
      <c r="AL83">
        <v>83.664000000000001</v>
      </c>
      <c r="AM83">
        <v>15.836040000000001</v>
      </c>
      <c r="AN83">
        <v>0.89910999999999996</v>
      </c>
      <c r="AO83">
        <v>29.106000000000002</v>
      </c>
      <c r="AP83">
        <v>11.529</v>
      </c>
      <c r="AQ83">
        <v>62.244</v>
      </c>
      <c r="AR83">
        <v>24.2136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76.77</v>
      </c>
      <c r="BA83">
        <f t="shared" si="4"/>
        <v>2911.1156980000005</v>
      </c>
      <c r="BD83">
        <v>25.2</v>
      </c>
      <c r="BE83">
        <v>3.73</v>
      </c>
      <c r="BF83">
        <v>2</v>
      </c>
      <c r="BG83">
        <v>1.9</v>
      </c>
      <c r="BH83">
        <v>5.77</v>
      </c>
      <c r="BI83">
        <v>7.03</v>
      </c>
      <c r="BJ83">
        <v>3.21</v>
      </c>
      <c r="BK83">
        <v>3.94</v>
      </c>
      <c r="BL83">
        <v>1.96</v>
      </c>
      <c r="BM83">
        <v>0</v>
      </c>
      <c r="BN83">
        <v>0.49</v>
      </c>
      <c r="BO83">
        <v>12.05</v>
      </c>
      <c r="BP83">
        <v>3.89</v>
      </c>
      <c r="BQ83">
        <v>4.2699999999999996</v>
      </c>
      <c r="BR83">
        <v>1.1200000000000001</v>
      </c>
      <c r="BS83">
        <v>0.21</v>
      </c>
      <c r="BT83">
        <v>0</v>
      </c>
      <c r="BU83">
        <v>0</v>
      </c>
      <c r="BV83">
        <v>0</v>
      </c>
      <c r="BW83">
        <f t="shared" si="5"/>
        <v>76.77</v>
      </c>
    </row>
    <row r="84" spans="1:75">
      <c r="A84" t="s">
        <v>126</v>
      </c>
      <c r="B84">
        <v>0</v>
      </c>
      <c r="C84">
        <v>36.225000000000001</v>
      </c>
      <c r="D84">
        <v>6.3</v>
      </c>
      <c r="E84">
        <v>0</v>
      </c>
      <c r="F84">
        <v>47.783999999999999</v>
      </c>
      <c r="G84">
        <v>21.72</v>
      </c>
      <c r="H84">
        <v>0</v>
      </c>
      <c r="I84">
        <v>58.088000000000001</v>
      </c>
      <c r="J84">
        <v>2.1920000000000002</v>
      </c>
      <c r="K84">
        <v>215.533728</v>
      </c>
      <c r="L84">
        <v>653.15250000000003</v>
      </c>
      <c r="M84">
        <v>46</v>
      </c>
      <c r="N84">
        <v>118.125</v>
      </c>
      <c r="O84">
        <v>123.66562500000001</v>
      </c>
      <c r="P84">
        <v>124.5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339.75</v>
      </c>
      <c r="V84">
        <v>20.731850000000001</v>
      </c>
      <c r="W84">
        <v>147.515625</v>
      </c>
      <c r="X84">
        <v>0</v>
      </c>
      <c r="Y84">
        <v>0</v>
      </c>
      <c r="Z84">
        <v>19.6614</v>
      </c>
      <c r="AA84">
        <v>42.14808</v>
      </c>
      <c r="AB84">
        <v>40.923099999999998</v>
      </c>
      <c r="AC84">
        <v>29.062808</v>
      </c>
      <c r="AD84">
        <v>36.591700000000003</v>
      </c>
      <c r="AE84">
        <v>49.436556000000003</v>
      </c>
      <c r="AF84">
        <v>30.171600000000002</v>
      </c>
      <c r="AG84">
        <v>37.380000000000003</v>
      </c>
      <c r="AH84">
        <v>154.69245000000001</v>
      </c>
      <c r="AI84">
        <v>49.646999999999998</v>
      </c>
      <c r="AJ84">
        <v>0</v>
      </c>
      <c r="AK84">
        <v>50.252400000000002</v>
      </c>
      <c r="AL84">
        <v>83.664000000000001</v>
      </c>
      <c r="AM84">
        <v>15.836040000000001</v>
      </c>
      <c r="AN84">
        <v>0.89910999999999996</v>
      </c>
      <c r="AO84">
        <v>29.106000000000002</v>
      </c>
      <c r="AP84">
        <v>11.529</v>
      </c>
      <c r="AQ84">
        <v>62.244</v>
      </c>
      <c r="AR84">
        <v>24.2136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76.77</v>
      </c>
      <c r="BA84">
        <f t="shared" si="4"/>
        <v>2911.1156980000005</v>
      </c>
      <c r="BD84">
        <v>25.2</v>
      </c>
      <c r="BE84">
        <v>3.73</v>
      </c>
      <c r="BF84">
        <v>2</v>
      </c>
      <c r="BG84">
        <v>1.9</v>
      </c>
      <c r="BH84">
        <v>5.77</v>
      </c>
      <c r="BI84">
        <v>7.03</v>
      </c>
      <c r="BJ84">
        <v>3.21</v>
      </c>
      <c r="BK84">
        <v>3.94</v>
      </c>
      <c r="BL84">
        <v>1.96</v>
      </c>
      <c r="BM84">
        <v>0</v>
      </c>
      <c r="BN84">
        <v>0.49</v>
      </c>
      <c r="BO84">
        <v>12.05</v>
      </c>
      <c r="BP84">
        <v>3.89</v>
      </c>
      <c r="BQ84">
        <v>4.2699999999999996</v>
      </c>
      <c r="BR84">
        <v>1.1200000000000001</v>
      </c>
      <c r="BS84">
        <v>0.21</v>
      </c>
      <c r="BT84">
        <v>0</v>
      </c>
      <c r="BU84">
        <v>0</v>
      </c>
      <c r="BV84">
        <v>0</v>
      </c>
      <c r="BW84">
        <f t="shared" si="5"/>
        <v>76.77</v>
      </c>
    </row>
    <row r="85" spans="1:75">
      <c r="A85" t="s">
        <v>127</v>
      </c>
      <c r="B85">
        <v>0</v>
      </c>
      <c r="C85">
        <v>36.225000000000001</v>
      </c>
      <c r="D85">
        <v>6.3</v>
      </c>
      <c r="E85">
        <v>0</v>
      </c>
      <c r="F85">
        <v>47.783999999999999</v>
      </c>
      <c r="G85">
        <v>21.72</v>
      </c>
      <c r="H85">
        <v>0</v>
      </c>
      <c r="I85">
        <v>58.088000000000001</v>
      </c>
      <c r="J85">
        <v>2.1920000000000002</v>
      </c>
      <c r="K85">
        <v>215.533728</v>
      </c>
      <c r="L85">
        <v>653.15250000000003</v>
      </c>
      <c r="M85">
        <v>46</v>
      </c>
      <c r="N85">
        <v>118.125</v>
      </c>
      <c r="O85">
        <v>123.66562500000001</v>
      </c>
      <c r="P85">
        <v>125.58750000000001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339.75</v>
      </c>
      <c r="V85">
        <v>20.731850000000001</v>
      </c>
      <c r="W85">
        <v>147.515625</v>
      </c>
      <c r="X85">
        <v>0</v>
      </c>
      <c r="Y85">
        <v>0</v>
      </c>
      <c r="Z85">
        <v>19.6614</v>
      </c>
      <c r="AA85">
        <v>42.14808</v>
      </c>
      <c r="AB85">
        <v>40.923099999999998</v>
      </c>
      <c r="AC85">
        <v>29.062808</v>
      </c>
      <c r="AD85">
        <v>36.591700000000003</v>
      </c>
      <c r="AE85">
        <v>49.436556000000003</v>
      </c>
      <c r="AF85">
        <v>30.171600000000002</v>
      </c>
      <c r="AG85">
        <v>37.380000000000003</v>
      </c>
      <c r="AH85">
        <v>154.69245000000001</v>
      </c>
      <c r="AI85">
        <v>49.646999999999998</v>
      </c>
      <c r="AJ85">
        <v>0</v>
      </c>
      <c r="AK85">
        <v>50.252400000000002</v>
      </c>
      <c r="AL85">
        <v>79.364599999999996</v>
      </c>
      <c r="AM85">
        <v>15.836040000000001</v>
      </c>
      <c r="AN85">
        <v>0.89910999999999996</v>
      </c>
      <c r="AO85">
        <v>29.106000000000002</v>
      </c>
      <c r="AP85">
        <v>11.529</v>
      </c>
      <c r="AQ85">
        <v>62.244</v>
      </c>
      <c r="AR85">
        <v>24.2136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76.52</v>
      </c>
      <c r="BA85">
        <f t="shared" si="4"/>
        <v>2907.6537980000003</v>
      </c>
      <c r="BD85">
        <v>25.2</v>
      </c>
      <c r="BE85">
        <v>3.73</v>
      </c>
      <c r="BF85">
        <v>2.08</v>
      </c>
      <c r="BG85">
        <v>1.9</v>
      </c>
      <c r="BH85">
        <v>5.77</v>
      </c>
      <c r="BI85">
        <v>7.03</v>
      </c>
      <c r="BJ85">
        <v>3.21</v>
      </c>
      <c r="BK85">
        <v>4.08</v>
      </c>
      <c r="BL85">
        <v>1.96</v>
      </c>
      <c r="BM85">
        <v>0</v>
      </c>
      <c r="BN85">
        <v>0.49</v>
      </c>
      <c r="BO85">
        <v>11.58</v>
      </c>
      <c r="BP85">
        <v>3.89</v>
      </c>
      <c r="BQ85">
        <v>4.2699999999999996</v>
      </c>
      <c r="BR85">
        <v>1.1200000000000001</v>
      </c>
      <c r="BS85">
        <v>0.21</v>
      </c>
      <c r="BT85">
        <v>0</v>
      </c>
      <c r="BU85">
        <v>0</v>
      </c>
      <c r="BV85">
        <v>0</v>
      </c>
      <c r="BW85">
        <f t="shared" si="5"/>
        <v>76.52</v>
      </c>
    </row>
    <row r="86" spans="1:75">
      <c r="A86" t="s">
        <v>128</v>
      </c>
      <c r="B86">
        <v>0</v>
      </c>
      <c r="C86">
        <v>36.225000000000001</v>
      </c>
      <c r="D86">
        <v>6.3</v>
      </c>
      <c r="E86">
        <v>0</v>
      </c>
      <c r="F86">
        <v>47.783999999999999</v>
      </c>
      <c r="G86">
        <v>21.72</v>
      </c>
      <c r="H86">
        <v>0</v>
      </c>
      <c r="I86">
        <v>58.088000000000001</v>
      </c>
      <c r="J86">
        <v>2.1920000000000002</v>
      </c>
      <c r="K86">
        <v>215.533728</v>
      </c>
      <c r="L86">
        <v>653.15250000000003</v>
      </c>
      <c r="M86">
        <v>46</v>
      </c>
      <c r="N86">
        <v>118.125</v>
      </c>
      <c r="O86">
        <v>123.66562500000001</v>
      </c>
      <c r="P86">
        <v>125.58750000000001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339.75</v>
      </c>
      <c r="V86">
        <v>20.731850000000001</v>
      </c>
      <c r="W86">
        <v>147.515625</v>
      </c>
      <c r="X86">
        <v>0</v>
      </c>
      <c r="Y86">
        <v>0</v>
      </c>
      <c r="Z86">
        <v>19.414999999999999</v>
      </c>
      <c r="AA86">
        <v>42.14808</v>
      </c>
      <c r="AB86">
        <v>40.923099999999998</v>
      </c>
      <c r="AC86">
        <v>29.062808</v>
      </c>
      <c r="AD86">
        <v>36.591700000000003</v>
      </c>
      <c r="AE86">
        <v>49.436556000000003</v>
      </c>
      <c r="AF86">
        <v>30.171600000000002</v>
      </c>
      <c r="AG86">
        <v>37.380000000000003</v>
      </c>
      <c r="AH86">
        <v>154.69245000000001</v>
      </c>
      <c r="AI86">
        <v>15.276</v>
      </c>
      <c r="AJ86">
        <v>0</v>
      </c>
      <c r="AK86">
        <v>50.252400000000002</v>
      </c>
      <c r="AL86">
        <v>79.364599999999996</v>
      </c>
      <c r="AM86">
        <v>15.836040000000001</v>
      </c>
      <c r="AN86">
        <v>0.89910999999999996</v>
      </c>
      <c r="AO86">
        <v>29.106000000000002</v>
      </c>
      <c r="AP86">
        <v>11.529</v>
      </c>
      <c r="AQ86">
        <v>62.244</v>
      </c>
      <c r="AR86">
        <v>24.2136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76.52</v>
      </c>
      <c r="BA86">
        <f t="shared" si="4"/>
        <v>2873.0363980000002</v>
      </c>
      <c r="BD86">
        <v>25.2</v>
      </c>
      <c r="BE86">
        <v>3.73</v>
      </c>
      <c r="BF86">
        <v>2.08</v>
      </c>
      <c r="BG86">
        <v>1.9</v>
      </c>
      <c r="BH86">
        <v>5.77</v>
      </c>
      <c r="BI86">
        <v>7.03</v>
      </c>
      <c r="BJ86">
        <v>3.21</v>
      </c>
      <c r="BK86">
        <v>4.08</v>
      </c>
      <c r="BL86">
        <v>1.96</v>
      </c>
      <c r="BM86">
        <v>0</v>
      </c>
      <c r="BN86">
        <v>0.49</v>
      </c>
      <c r="BO86">
        <v>11.58</v>
      </c>
      <c r="BP86">
        <v>3.89</v>
      </c>
      <c r="BQ86">
        <v>4.2699999999999996</v>
      </c>
      <c r="BR86">
        <v>1.1200000000000001</v>
      </c>
      <c r="BS86">
        <v>0.21</v>
      </c>
      <c r="BT86">
        <v>0</v>
      </c>
      <c r="BU86">
        <v>0</v>
      </c>
      <c r="BV86">
        <v>0</v>
      </c>
      <c r="BW86">
        <f t="shared" si="5"/>
        <v>76.52</v>
      </c>
    </row>
    <row r="87" spans="1:75">
      <c r="A87" t="s">
        <v>129</v>
      </c>
      <c r="B87">
        <v>0</v>
      </c>
      <c r="C87">
        <v>36.225000000000001</v>
      </c>
      <c r="D87">
        <v>6.3</v>
      </c>
      <c r="E87">
        <v>0</v>
      </c>
      <c r="F87">
        <v>47.783999999999999</v>
      </c>
      <c r="G87">
        <v>21.72</v>
      </c>
      <c r="H87">
        <v>0</v>
      </c>
      <c r="I87">
        <v>58.088000000000001</v>
      </c>
      <c r="J87">
        <v>2.1920000000000002</v>
      </c>
      <c r="K87">
        <v>215.533728</v>
      </c>
      <c r="L87">
        <v>653.15250000000003</v>
      </c>
      <c r="M87">
        <v>46</v>
      </c>
      <c r="N87">
        <v>118.125</v>
      </c>
      <c r="O87">
        <v>123.66562500000001</v>
      </c>
      <c r="P87">
        <v>125.58750000000001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339.75</v>
      </c>
      <c r="V87">
        <v>20.731850000000001</v>
      </c>
      <c r="W87">
        <v>147.515625</v>
      </c>
      <c r="X87">
        <v>0</v>
      </c>
      <c r="Y87">
        <v>0</v>
      </c>
      <c r="Z87">
        <v>6.5537999999999998</v>
      </c>
      <c r="AA87">
        <v>42.14808</v>
      </c>
      <c r="AB87">
        <v>39.510120000000001</v>
      </c>
      <c r="AC87">
        <v>29.062808</v>
      </c>
      <c r="AD87">
        <v>36.591700000000003</v>
      </c>
      <c r="AE87">
        <v>49.436556000000003</v>
      </c>
      <c r="AF87">
        <v>19.72</v>
      </c>
      <c r="AG87">
        <v>37.380000000000003</v>
      </c>
      <c r="AH87">
        <v>152.94049999999999</v>
      </c>
      <c r="AI87">
        <v>14.003</v>
      </c>
      <c r="AJ87">
        <v>0</v>
      </c>
      <c r="AK87">
        <v>50.252400000000002</v>
      </c>
      <c r="AL87">
        <v>79.364599999999996</v>
      </c>
      <c r="AM87">
        <v>15.836040000000001</v>
      </c>
      <c r="AN87">
        <v>0.89910999999999996</v>
      </c>
      <c r="AO87">
        <v>29.106000000000002</v>
      </c>
      <c r="AP87">
        <v>11.529</v>
      </c>
      <c r="AQ87">
        <v>46.62</v>
      </c>
      <c r="AR87">
        <v>24.2136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76.52</v>
      </c>
      <c r="BA87">
        <f t="shared" si="4"/>
        <v>2829.6616680000002</v>
      </c>
      <c r="BD87">
        <v>25.2</v>
      </c>
      <c r="BE87">
        <v>3.73</v>
      </c>
      <c r="BF87">
        <v>2.08</v>
      </c>
      <c r="BG87">
        <v>1.9</v>
      </c>
      <c r="BH87">
        <v>5.77</v>
      </c>
      <c r="BI87">
        <v>7.03</v>
      </c>
      <c r="BJ87">
        <v>3.21</v>
      </c>
      <c r="BK87">
        <v>4.08</v>
      </c>
      <c r="BL87">
        <v>1.96</v>
      </c>
      <c r="BM87">
        <v>0</v>
      </c>
      <c r="BN87">
        <v>0.49</v>
      </c>
      <c r="BO87">
        <v>11.58</v>
      </c>
      <c r="BP87">
        <v>3.89</v>
      </c>
      <c r="BQ87">
        <v>4.2699999999999996</v>
      </c>
      <c r="BR87">
        <v>1.1200000000000001</v>
      </c>
      <c r="BS87">
        <v>0.21</v>
      </c>
      <c r="BT87">
        <v>0</v>
      </c>
      <c r="BU87">
        <v>0</v>
      </c>
      <c r="BV87">
        <v>0</v>
      </c>
      <c r="BW87">
        <f t="shared" si="5"/>
        <v>76.52</v>
      </c>
    </row>
    <row r="88" spans="1:75">
      <c r="A88" t="s">
        <v>130</v>
      </c>
      <c r="B88">
        <v>0</v>
      </c>
      <c r="C88">
        <v>36.225000000000001</v>
      </c>
      <c r="D88">
        <v>6.3</v>
      </c>
      <c r="E88">
        <v>0</v>
      </c>
      <c r="F88">
        <v>47.783999999999999</v>
      </c>
      <c r="G88">
        <v>21.72</v>
      </c>
      <c r="H88">
        <v>0</v>
      </c>
      <c r="I88">
        <v>58.088000000000001</v>
      </c>
      <c r="J88">
        <v>2.1920000000000002</v>
      </c>
      <c r="K88">
        <v>215.533728</v>
      </c>
      <c r="L88">
        <v>653.15250000000003</v>
      </c>
      <c r="M88">
        <v>46</v>
      </c>
      <c r="N88">
        <v>118.125</v>
      </c>
      <c r="O88">
        <v>123.66562500000001</v>
      </c>
      <c r="P88">
        <v>125.58750000000001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339.75</v>
      </c>
      <c r="V88">
        <v>20.731850000000001</v>
      </c>
      <c r="W88">
        <v>147.515625</v>
      </c>
      <c r="X88">
        <v>0</v>
      </c>
      <c r="Y88">
        <v>0</v>
      </c>
      <c r="Z88">
        <v>6.5537999999999998</v>
      </c>
      <c r="AA88">
        <v>42.14808</v>
      </c>
      <c r="AB88">
        <v>39.510120000000001</v>
      </c>
      <c r="AC88">
        <v>29.062808</v>
      </c>
      <c r="AD88">
        <v>36.591700000000003</v>
      </c>
      <c r="AE88">
        <v>49.436556000000003</v>
      </c>
      <c r="AF88">
        <v>19.72</v>
      </c>
      <c r="AG88">
        <v>37.380000000000003</v>
      </c>
      <c r="AH88">
        <v>152.94049999999999</v>
      </c>
      <c r="AI88">
        <v>14.003</v>
      </c>
      <c r="AJ88">
        <v>0</v>
      </c>
      <c r="AK88">
        <v>50.252400000000002</v>
      </c>
      <c r="AL88">
        <v>79.364599999999996</v>
      </c>
      <c r="AM88">
        <v>15.836040000000001</v>
      </c>
      <c r="AN88">
        <v>0.89910999999999996</v>
      </c>
      <c r="AO88">
        <v>29.106000000000002</v>
      </c>
      <c r="AP88">
        <v>11.529</v>
      </c>
      <c r="AQ88">
        <v>46.62</v>
      </c>
      <c r="AR88">
        <v>24.2136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76.52</v>
      </c>
      <c r="BA88">
        <f t="shared" si="4"/>
        <v>2829.6616680000002</v>
      </c>
      <c r="BD88">
        <v>25.2</v>
      </c>
      <c r="BE88">
        <v>3.73</v>
      </c>
      <c r="BF88">
        <v>2.08</v>
      </c>
      <c r="BG88">
        <v>1.9</v>
      </c>
      <c r="BH88">
        <v>5.77</v>
      </c>
      <c r="BI88">
        <v>7.03</v>
      </c>
      <c r="BJ88">
        <v>3.21</v>
      </c>
      <c r="BK88">
        <v>4.08</v>
      </c>
      <c r="BL88">
        <v>1.96</v>
      </c>
      <c r="BM88">
        <v>0</v>
      </c>
      <c r="BN88">
        <v>0.49</v>
      </c>
      <c r="BO88">
        <v>11.58</v>
      </c>
      <c r="BP88">
        <v>3.89</v>
      </c>
      <c r="BQ88">
        <v>4.2699999999999996</v>
      </c>
      <c r="BR88">
        <v>1.1200000000000001</v>
      </c>
      <c r="BS88">
        <v>0.21</v>
      </c>
      <c r="BT88">
        <v>0</v>
      </c>
      <c r="BU88">
        <v>0</v>
      </c>
      <c r="BV88">
        <v>0</v>
      </c>
      <c r="BW88">
        <f t="shared" si="5"/>
        <v>76.52</v>
      </c>
    </row>
    <row r="89" spans="1:75">
      <c r="A89" t="s">
        <v>131</v>
      </c>
      <c r="B89">
        <v>0</v>
      </c>
      <c r="C89">
        <v>36.225000000000001</v>
      </c>
      <c r="D89">
        <v>6.3</v>
      </c>
      <c r="E89">
        <v>0</v>
      </c>
      <c r="F89">
        <v>47.783999999999999</v>
      </c>
      <c r="G89">
        <v>21.72</v>
      </c>
      <c r="H89">
        <v>0</v>
      </c>
      <c r="I89">
        <v>58.088000000000001</v>
      </c>
      <c r="J89">
        <v>2.1920000000000002</v>
      </c>
      <c r="K89">
        <v>215.533728</v>
      </c>
      <c r="L89">
        <v>653.15250000000003</v>
      </c>
      <c r="M89">
        <v>46</v>
      </c>
      <c r="N89">
        <v>118.125</v>
      </c>
      <c r="O89">
        <v>123.66562500000001</v>
      </c>
      <c r="P89">
        <v>125.58750000000001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339.75</v>
      </c>
      <c r="V89">
        <v>20.731850000000001</v>
      </c>
      <c r="W89">
        <v>147.515625</v>
      </c>
      <c r="X89">
        <v>0</v>
      </c>
      <c r="Y89">
        <v>0</v>
      </c>
      <c r="Z89">
        <v>6.5537999999999998</v>
      </c>
      <c r="AA89">
        <v>42.14808</v>
      </c>
      <c r="AB89">
        <v>39.510120000000001</v>
      </c>
      <c r="AC89">
        <v>29.062808</v>
      </c>
      <c r="AD89">
        <v>36.591700000000003</v>
      </c>
      <c r="AE89">
        <v>49.436556000000003</v>
      </c>
      <c r="AF89">
        <v>19.72</v>
      </c>
      <c r="AG89">
        <v>37.380000000000003</v>
      </c>
      <c r="AH89">
        <v>152.94049999999999</v>
      </c>
      <c r="AI89">
        <v>14.003</v>
      </c>
      <c r="AJ89">
        <v>0</v>
      </c>
      <c r="AK89">
        <v>50.252400000000002</v>
      </c>
      <c r="AL89">
        <v>79.364599999999996</v>
      </c>
      <c r="AM89">
        <v>15.836040000000001</v>
      </c>
      <c r="AN89">
        <v>0.89910999999999996</v>
      </c>
      <c r="AO89">
        <v>29.106000000000002</v>
      </c>
      <c r="AP89">
        <v>11.529</v>
      </c>
      <c r="AQ89">
        <v>46.62</v>
      </c>
      <c r="AR89">
        <v>21.523199999999999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76.52</v>
      </c>
      <c r="BA89">
        <f t="shared" si="4"/>
        <v>2826.9712680000002</v>
      </c>
      <c r="BD89">
        <v>25.2</v>
      </c>
      <c r="BE89">
        <v>3.73</v>
      </c>
      <c r="BF89">
        <v>2.08</v>
      </c>
      <c r="BG89">
        <v>1.9</v>
      </c>
      <c r="BH89">
        <v>5.77</v>
      </c>
      <c r="BI89">
        <v>7.03</v>
      </c>
      <c r="BJ89">
        <v>3.21</v>
      </c>
      <c r="BK89">
        <v>4.08</v>
      </c>
      <c r="BL89">
        <v>1.96</v>
      </c>
      <c r="BM89">
        <v>0</v>
      </c>
      <c r="BN89">
        <v>0.49</v>
      </c>
      <c r="BO89">
        <v>11.58</v>
      </c>
      <c r="BP89">
        <v>3.89</v>
      </c>
      <c r="BQ89">
        <v>4.2699999999999996</v>
      </c>
      <c r="BR89">
        <v>1.1200000000000001</v>
      </c>
      <c r="BS89">
        <v>0.21</v>
      </c>
      <c r="BT89">
        <v>0</v>
      </c>
      <c r="BU89">
        <v>0</v>
      </c>
      <c r="BV89">
        <v>0</v>
      </c>
      <c r="BW89">
        <f t="shared" si="5"/>
        <v>76.52</v>
      </c>
    </row>
    <row r="90" spans="1:75">
      <c r="A90" t="s">
        <v>132</v>
      </c>
      <c r="B90">
        <v>0</v>
      </c>
      <c r="C90">
        <v>36.225000000000001</v>
      </c>
      <c r="D90">
        <v>6.3</v>
      </c>
      <c r="E90">
        <v>0</v>
      </c>
      <c r="F90">
        <v>47.783999999999999</v>
      </c>
      <c r="G90">
        <v>21.72</v>
      </c>
      <c r="H90">
        <v>0</v>
      </c>
      <c r="I90">
        <v>58.088000000000001</v>
      </c>
      <c r="J90">
        <v>2.1920000000000002</v>
      </c>
      <c r="K90">
        <v>215.533728</v>
      </c>
      <c r="L90">
        <v>653.15250000000003</v>
      </c>
      <c r="M90">
        <v>46</v>
      </c>
      <c r="N90">
        <v>118.125</v>
      </c>
      <c r="O90">
        <v>123.66562500000001</v>
      </c>
      <c r="P90">
        <v>125.58750000000001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339.75</v>
      </c>
      <c r="V90">
        <v>20.731850000000001</v>
      </c>
      <c r="W90">
        <v>147.515625</v>
      </c>
      <c r="X90">
        <v>0</v>
      </c>
      <c r="Y90">
        <v>0</v>
      </c>
      <c r="Z90">
        <v>6.5537999999999998</v>
      </c>
      <c r="AA90">
        <v>42.14808</v>
      </c>
      <c r="AB90">
        <v>39.510120000000001</v>
      </c>
      <c r="AC90">
        <v>29.062808</v>
      </c>
      <c r="AD90">
        <v>36.591700000000003</v>
      </c>
      <c r="AE90">
        <v>49.436556000000003</v>
      </c>
      <c r="AF90">
        <v>19.72</v>
      </c>
      <c r="AG90">
        <v>37.380000000000003</v>
      </c>
      <c r="AH90">
        <v>152.94049999999999</v>
      </c>
      <c r="AI90">
        <v>14.003</v>
      </c>
      <c r="AJ90">
        <v>0</v>
      </c>
      <c r="AK90">
        <v>50.252400000000002</v>
      </c>
      <c r="AL90">
        <v>79.364599999999996</v>
      </c>
      <c r="AM90">
        <v>15.836040000000001</v>
      </c>
      <c r="AN90">
        <v>0.89910999999999996</v>
      </c>
      <c r="AO90">
        <v>29.106000000000002</v>
      </c>
      <c r="AP90">
        <v>11.529</v>
      </c>
      <c r="AQ90">
        <v>46.62</v>
      </c>
      <c r="AR90">
        <v>21.523199999999999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76.52</v>
      </c>
      <c r="BA90">
        <f t="shared" si="4"/>
        <v>2826.9712680000002</v>
      </c>
      <c r="BD90">
        <v>25.2</v>
      </c>
      <c r="BE90">
        <v>3.73</v>
      </c>
      <c r="BF90">
        <v>2.08</v>
      </c>
      <c r="BG90">
        <v>1.9</v>
      </c>
      <c r="BH90">
        <v>5.77</v>
      </c>
      <c r="BI90">
        <v>7.03</v>
      </c>
      <c r="BJ90">
        <v>3.21</v>
      </c>
      <c r="BK90">
        <v>4.08</v>
      </c>
      <c r="BL90">
        <v>1.96</v>
      </c>
      <c r="BM90">
        <v>0</v>
      </c>
      <c r="BN90">
        <v>0.49</v>
      </c>
      <c r="BO90">
        <v>11.58</v>
      </c>
      <c r="BP90">
        <v>3.89</v>
      </c>
      <c r="BQ90">
        <v>4.2699999999999996</v>
      </c>
      <c r="BR90">
        <v>1.1200000000000001</v>
      </c>
      <c r="BS90">
        <v>0.21</v>
      </c>
      <c r="BT90">
        <v>0</v>
      </c>
      <c r="BU90">
        <v>0</v>
      </c>
      <c r="BV90">
        <v>0</v>
      </c>
      <c r="BW90">
        <f t="shared" si="5"/>
        <v>76.52</v>
      </c>
    </row>
    <row r="91" spans="1:75">
      <c r="A91" t="s">
        <v>133</v>
      </c>
      <c r="B91">
        <v>0</v>
      </c>
      <c r="C91">
        <v>36.225000000000001</v>
      </c>
      <c r="D91">
        <v>6.3</v>
      </c>
      <c r="E91">
        <v>0</v>
      </c>
      <c r="F91">
        <v>47.783999999999999</v>
      </c>
      <c r="G91">
        <v>21.72</v>
      </c>
      <c r="H91">
        <v>0</v>
      </c>
      <c r="I91">
        <v>58.088000000000001</v>
      </c>
      <c r="J91">
        <v>2.1920000000000002</v>
      </c>
      <c r="K91">
        <v>215.533728</v>
      </c>
      <c r="L91">
        <v>653.15250000000003</v>
      </c>
      <c r="M91">
        <v>46</v>
      </c>
      <c r="N91">
        <v>118.125</v>
      </c>
      <c r="O91">
        <v>123.66562500000001</v>
      </c>
      <c r="P91">
        <v>125.58750000000001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339.75</v>
      </c>
      <c r="V91">
        <v>20.731850000000001</v>
      </c>
      <c r="W91">
        <v>147.515625</v>
      </c>
      <c r="X91">
        <v>0</v>
      </c>
      <c r="Y91">
        <v>0</v>
      </c>
      <c r="Z91">
        <v>19.414999999999999</v>
      </c>
      <c r="AA91">
        <v>42.14808</v>
      </c>
      <c r="AB91">
        <v>40.923099999999998</v>
      </c>
      <c r="AC91">
        <v>29.062808</v>
      </c>
      <c r="AD91">
        <v>36.591700000000003</v>
      </c>
      <c r="AE91">
        <v>49.436556000000003</v>
      </c>
      <c r="AF91">
        <v>30.171600000000002</v>
      </c>
      <c r="AG91">
        <v>37.380000000000003</v>
      </c>
      <c r="AH91">
        <v>154.69245000000001</v>
      </c>
      <c r="AI91">
        <v>14.003</v>
      </c>
      <c r="AJ91">
        <v>0</v>
      </c>
      <c r="AK91">
        <v>50.252400000000002</v>
      </c>
      <c r="AL91">
        <v>79.364599999999996</v>
      </c>
      <c r="AM91">
        <v>15.836040000000001</v>
      </c>
      <c r="AN91">
        <v>0.89910999999999996</v>
      </c>
      <c r="AO91">
        <v>29.4</v>
      </c>
      <c r="AP91">
        <v>11.529</v>
      </c>
      <c r="AQ91">
        <v>62.244</v>
      </c>
      <c r="AR91">
        <v>24.2136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76.199999999999989</v>
      </c>
      <c r="BA91">
        <f t="shared" si="4"/>
        <v>2871.7373980000002</v>
      </c>
      <c r="BD91">
        <v>24.07</v>
      </c>
      <c r="BE91">
        <v>3.81</v>
      </c>
      <c r="BF91">
        <v>2.02</v>
      </c>
      <c r="BG91">
        <v>1.96</v>
      </c>
      <c r="BH91">
        <v>5.77</v>
      </c>
      <c r="BI91">
        <v>7.17</v>
      </c>
      <c r="BJ91">
        <v>3.11</v>
      </c>
      <c r="BK91">
        <v>4.1500000000000004</v>
      </c>
      <c r="BL91">
        <v>2.1</v>
      </c>
      <c r="BM91">
        <v>0</v>
      </c>
      <c r="BN91">
        <v>0.51</v>
      </c>
      <c r="BO91">
        <v>11.87</v>
      </c>
      <c r="BP91">
        <v>3.98</v>
      </c>
      <c r="BQ91">
        <v>4.3899999999999997</v>
      </c>
      <c r="BR91">
        <v>1.08</v>
      </c>
      <c r="BS91">
        <v>0.21</v>
      </c>
      <c r="BT91">
        <v>0</v>
      </c>
      <c r="BU91">
        <v>0</v>
      </c>
      <c r="BV91">
        <v>0</v>
      </c>
      <c r="BW91">
        <f t="shared" si="5"/>
        <v>76.199999999999989</v>
      </c>
    </row>
    <row r="92" spans="1:75">
      <c r="A92" t="s">
        <v>134</v>
      </c>
      <c r="B92">
        <v>0</v>
      </c>
      <c r="C92">
        <v>36.225000000000001</v>
      </c>
      <c r="D92">
        <v>6.3</v>
      </c>
      <c r="E92">
        <v>0</v>
      </c>
      <c r="F92">
        <v>47.783999999999999</v>
      </c>
      <c r="G92">
        <v>21.72</v>
      </c>
      <c r="H92">
        <v>0</v>
      </c>
      <c r="I92">
        <v>58.088000000000001</v>
      </c>
      <c r="J92">
        <v>2.1920000000000002</v>
      </c>
      <c r="K92">
        <v>215.533728</v>
      </c>
      <c r="L92">
        <v>653.15250000000003</v>
      </c>
      <c r="M92">
        <v>46</v>
      </c>
      <c r="N92">
        <v>118.125</v>
      </c>
      <c r="O92">
        <v>123.66562500000001</v>
      </c>
      <c r="P92">
        <v>125.58750000000001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339.75</v>
      </c>
      <c r="V92">
        <v>20.731850000000001</v>
      </c>
      <c r="W92">
        <v>147.515625</v>
      </c>
      <c r="X92">
        <v>0</v>
      </c>
      <c r="Y92">
        <v>0</v>
      </c>
      <c r="Z92">
        <v>19.6614</v>
      </c>
      <c r="AA92">
        <v>42.14808</v>
      </c>
      <c r="AB92">
        <v>40.923099999999998</v>
      </c>
      <c r="AC92">
        <v>29.062808</v>
      </c>
      <c r="AD92">
        <v>36.591700000000003</v>
      </c>
      <c r="AE92">
        <v>49.436556000000003</v>
      </c>
      <c r="AF92">
        <v>30.171600000000002</v>
      </c>
      <c r="AG92">
        <v>37.380000000000003</v>
      </c>
      <c r="AH92">
        <v>154.69245000000001</v>
      </c>
      <c r="AI92">
        <v>14.003</v>
      </c>
      <c r="AJ92">
        <v>0</v>
      </c>
      <c r="AK92">
        <v>50.252400000000002</v>
      </c>
      <c r="AL92">
        <v>79.364599999999996</v>
      </c>
      <c r="AM92">
        <v>15.836040000000001</v>
      </c>
      <c r="AN92">
        <v>0.89910999999999996</v>
      </c>
      <c r="AO92">
        <v>29.4</v>
      </c>
      <c r="AP92">
        <v>5.7645</v>
      </c>
      <c r="AQ92">
        <v>62.244</v>
      </c>
      <c r="AR92">
        <v>24.2136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76.199999999999989</v>
      </c>
      <c r="BA92">
        <f t="shared" si="4"/>
        <v>2866.2192980000004</v>
      </c>
      <c r="BD92">
        <v>24.07</v>
      </c>
      <c r="BE92">
        <v>3.81</v>
      </c>
      <c r="BF92">
        <v>2.02</v>
      </c>
      <c r="BG92">
        <v>1.96</v>
      </c>
      <c r="BH92">
        <v>5.77</v>
      </c>
      <c r="BI92">
        <v>7.17</v>
      </c>
      <c r="BJ92">
        <v>3.11</v>
      </c>
      <c r="BK92">
        <v>4.1500000000000004</v>
      </c>
      <c r="BL92">
        <v>2.1</v>
      </c>
      <c r="BM92">
        <v>0</v>
      </c>
      <c r="BN92">
        <v>0.51</v>
      </c>
      <c r="BO92">
        <v>11.87</v>
      </c>
      <c r="BP92">
        <v>3.98</v>
      </c>
      <c r="BQ92">
        <v>4.3899999999999997</v>
      </c>
      <c r="BR92">
        <v>1.08</v>
      </c>
      <c r="BS92">
        <v>0.21</v>
      </c>
      <c r="BT92">
        <v>0</v>
      </c>
      <c r="BU92">
        <v>0</v>
      </c>
      <c r="BV92">
        <v>0</v>
      </c>
      <c r="BW92">
        <f t="shared" si="5"/>
        <v>76.199999999999989</v>
      </c>
    </row>
    <row r="93" spans="1:75">
      <c r="A93" t="s">
        <v>135</v>
      </c>
      <c r="B93">
        <v>0</v>
      </c>
      <c r="C93">
        <v>36.225000000000001</v>
      </c>
      <c r="D93">
        <v>6.3</v>
      </c>
      <c r="E93">
        <v>0</v>
      </c>
      <c r="F93">
        <v>53.213999999999999</v>
      </c>
      <c r="G93">
        <v>16.29</v>
      </c>
      <c r="H93">
        <v>0</v>
      </c>
      <c r="I93">
        <v>58.088000000000001</v>
      </c>
      <c r="J93">
        <v>2.1920000000000002</v>
      </c>
      <c r="K93">
        <v>215.533728</v>
      </c>
      <c r="L93">
        <v>653.15250000000003</v>
      </c>
      <c r="M93">
        <v>46</v>
      </c>
      <c r="N93">
        <v>118.125</v>
      </c>
      <c r="O93">
        <v>123.66562500000001</v>
      </c>
      <c r="P93">
        <v>125.58750000000001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339.75</v>
      </c>
      <c r="V93">
        <v>20.731850000000001</v>
      </c>
      <c r="W93">
        <v>147.515625</v>
      </c>
      <c r="X93">
        <v>0</v>
      </c>
      <c r="Y93">
        <v>0</v>
      </c>
      <c r="Z93">
        <v>19.6614</v>
      </c>
      <c r="AA93">
        <v>42.14808</v>
      </c>
      <c r="AB93">
        <v>40.923099999999998</v>
      </c>
      <c r="AC93">
        <v>29.062808</v>
      </c>
      <c r="AD93">
        <v>36.591700000000003</v>
      </c>
      <c r="AE93">
        <v>49.436556000000003</v>
      </c>
      <c r="AF93">
        <v>30.171600000000002</v>
      </c>
      <c r="AG93">
        <v>37.380000000000003</v>
      </c>
      <c r="AH93">
        <v>154.69245000000001</v>
      </c>
      <c r="AI93">
        <v>14.003</v>
      </c>
      <c r="AJ93">
        <v>0</v>
      </c>
      <c r="AK93">
        <v>50.252400000000002</v>
      </c>
      <c r="AL93">
        <v>79.364599999999996</v>
      </c>
      <c r="AM93">
        <v>15.836040000000001</v>
      </c>
      <c r="AN93">
        <v>0.89910999999999996</v>
      </c>
      <c r="AO93">
        <v>29.4</v>
      </c>
      <c r="AP93">
        <v>5.7645</v>
      </c>
      <c r="AQ93">
        <v>62.244</v>
      </c>
      <c r="AR93">
        <v>24.2136</v>
      </c>
      <c r="AS93">
        <v>0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76.22</v>
      </c>
      <c r="BA93">
        <f t="shared" si="4"/>
        <v>2866.2392980000004</v>
      </c>
      <c r="BD93">
        <v>24.07</v>
      </c>
      <c r="BE93">
        <v>3.81</v>
      </c>
      <c r="BF93">
        <v>2.04</v>
      </c>
      <c r="BG93">
        <v>1.96</v>
      </c>
      <c r="BH93">
        <v>5.77</v>
      </c>
      <c r="BI93">
        <v>7.17</v>
      </c>
      <c r="BJ93">
        <v>3.11</v>
      </c>
      <c r="BK93">
        <v>4.1500000000000004</v>
      </c>
      <c r="BL93">
        <v>2.1</v>
      </c>
      <c r="BM93">
        <v>0</v>
      </c>
      <c r="BN93">
        <v>0.51</v>
      </c>
      <c r="BO93">
        <v>11.87</v>
      </c>
      <c r="BP93">
        <v>3.98</v>
      </c>
      <c r="BQ93">
        <v>4.3899999999999997</v>
      </c>
      <c r="BR93">
        <v>1.08</v>
      </c>
      <c r="BS93">
        <v>0.21</v>
      </c>
      <c r="BT93">
        <v>0</v>
      </c>
      <c r="BU93">
        <v>0</v>
      </c>
      <c r="BV93">
        <v>0</v>
      </c>
      <c r="BW93">
        <f t="shared" si="5"/>
        <v>76.22</v>
      </c>
    </row>
    <row r="94" spans="1:75">
      <c r="A94" t="s">
        <v>136</v>
      </c>
      <c r="B94">
        <v>0</v>
      </c>
      <c r="C94">
        <v>36.225000000000001</v>
      </c>
      <c r="D94">
        <v>6.3</v>
      </c>
      <c r="E94">
        <v>0</v>
      </c>
      <c r="F94">
        <v>58.643999999999998</v>
      </c>
      <c r="G94">
        <v>10.86</v>
      </c>
      <c r="H94">
        <v>0</v>
      </c>
      <c r="I94">
        <v>58.088000000000001</v>
      </c>
      <c r="J94">
        <v>2.1920000000000002</v>
      </c>
      <c r="K94">
        <v>215.533728</v>
      </c>
      <c r="L94">
        <v>653.15250000000003</v>
      </c>
      <c r="M94">
        <v>46</v>
      </c>
      <c r="N94">
        <v>118.125</v>
      </c>
      <c r="O94">
        <v>123.66562500000001</v>
      </c>
      <c r="P94">
        <v>125.58750000000001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339.75</v>
      </c>
      <c r="V94">
        <v>20.731850000000001</v>
      </c>
      <c r="W94">
        <v>147.515625</v>
      </c>
      <c r="X94">
        <v>0</v>
      </c>
      <c r="Y94">
        <v>0</v>
      </c>
      <c r="Z94">
        <v>19.6614</v>
      </c>
      <c r="AA94">
        <v>42.14808</v>
      </c>
      <c r="AB94">
        <v>40.923099999999998</v>
      </c>
      <c r="AC94">
        <v>29.062808</v>
      </c>
      <c r="AD94">
        <v>36.591700000000003</v>
      </c>
      <c r="AE94">
        <v>49.436556000000003</v>
      </c>
      <c r="AF94">
        <v>30.171600000000002</v>
      </c>
      <c r="AG94">
        <v>37.380000000000003</v>
      </c>
      <c r="AH94">
        <v>154.69245000000001</v>
      </c>
      <c r="AI94">
        <v>3.1825000000000001</v>
      </c>
      <c r="AJ94">
        <v>0</v>
      </c>
      <c r="AK94">
        <v>50.252400000000002</v>
      </c>
      <c r="AL94">
        <v>79.364599999999996</v>
      </c>
      <c r="AM94">
        <v>15.836040000000001</v>
      </c>
      <c r="AN94">
        <v>0.89910999999999996</v>
      </c>
      <c r="AO94">
        <v>29.4</v>
      </c>
      <c r="AP94">
        <v>5.7645</v>
      </c>
      <c r="AQ94">
        <v>62.244</v>
      </c>
      <c r="AR94">
        <v>24.2136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76.11999999999999</v>
      </c>
      <c r="BA94">
        <f t="shared" si="4"/>
        <v>2855.3187980000002</v>
      </c>
      <c r="BD94">
        <v>24.07</v>
      </c>
      <c r="BE94">
        <v>3.81</v>
      </c>
      <c r="BF94">
        <v>2.04</v>
      </c>
      <c r="BG94">
        <v>1.96</v>
      </c>
      <c r="BH94">
        <v>5.77</v>
      </c>
      <c r="BI94">
        <v>7.17</v>
      </c>
      <c r="BJ94">
        <v>3.11</v>
      </c>
      <c r="BK94">
        <v>4.09</v>
      </c>
      <c r="BL94">
        <v>2.06</v>
      </c>
      <c r="BM94">
        <v>0</v>
      </c>
      <c r="BN94">
        <v>0.51</v>
      </c>
      <c r="BO94">
        <v>11.87</v>
      </c>
      <c r="BP94">
        <v>3.98</v>
      </c>
      <c r="BQ94">
        <v>4.3899999999999997</v>
      </c>
      <c r="BR94">
        <v>1.08</v>
      </c>
      <c r="BS94">
        <v>0.21</v>
      </c>
      <c r="BT94">
        <v>0</v>
      </c>
      <c r="BU94">
        <v>0</v>
      </c>
      <c r="BV94">
        <v>0</v>
      </c>
      <c r="BW94">
        <f t="shared" si="5"/>
        <v>76.11999999999999</v>
      </c>
    </row>
    <row r="95" spans="1:75">
      <c r="A95" t="s">
        <v>137</v>
      </c>
      <c r="B95">
        <v>0</v>
      </c>
      <c r="C95">
        <v>36.225000000000001</v>
      </c>
      <c r="D95">
        <v>6.3</v>
      </c>
      <c r="E95">
        <v>0</v>
      </c>
      <c r="F95">
        <v>62.988</v>
      </c>
      <c r="G95">
        <v>6.516</v>
      </c>
      <c r="H95">
        <v>0</v>
      </c>
      <c r="I95">
        <v>58.088000000000001</v>
      </c>
      <c r="J95">
        <v>2.1920000000000002</v>
      </c>
      <c r="K95">
        <v>215.533728</v>
      </c>
      <c r="L95">
        <v>653.15250000000003</v>
      </c>
      <c r="M95">
        <v>46</v>
      </c>
      <c r="N95">
        <v>118.125</v>
      </c>
      <c r="O95">
        <v>123.66562500000001</v>
      </c>
      <c r="P95">
        <v>125.58750000000001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339.75</v>
      </c>
      <c r="V95">
        <v>20.731850000000001</v>
      </c>
      <c r="W95">
        <v>147.515625</v>
      </c>
      <c r="X95">
        <v>0</v>
      </c>
      <c r="Y95">
        <v>0</v>
      </c>
      <c r="Z95">
        <v>13.2</v>
      </c>
      <c r="AA95">
        <v>42.14808</v>
      </c>
      <c r="AB95">
        <v>39.510120000000001</v>
      </c>
      <c r="AC95">
        <v>29.062808</v>
      </c>
      <c r="AD95">
        <v>36.591700000000003</v>
      </c>
      <c r="AE95">
        <v>49.436556000000003</v>
      </c>
      <c r="AF95">
        <v>9.0711999999999993</v>
      </c>
      <c r="AG95">
        <v>37.380000000000003</v>
      </c>
      <c r="AH95">
        <v>152.94049999999999</v>
      </c>
      <c r="AI95">
        <v>3.1825000000000001</v>
      </c>
      <c r="AJ95">
        <v>0</v>
      </c>
      <c r="AK95">
        <v>50.252400000000002</v>
      </c>
      <c r="AL95">
        <v>79.364599999999996</v>
      </c>
      <c r="AM95">
        <v>15.836040000000001</v>
      </c>
      <c r="AN95">
        <v>0.89910999999999996</v>
      </c>
      <c r="AO95">
        <v>29.4</v>
      </c>
      <c r="AP95">
        <v>5.7645</v>
      </c>
      <c r="AQ95">
        <v>46.62</v>
      </c>
      <c r="AR95">
        <v>21.523199999999999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76.289999999999992</v>
      </c>
      <c r="BA95">
        <f t="shared" si="4"/>
        <v>2806.4476679999998</v>
      </c>
      <c r="BD95">
        <v>24.07</v>
      </c>
      <c r="BE95">
        <v>3.81</v>
      </c>
      <c r="BF95">
        <v>2.04</v>
      </c>
      <c r="BG95">
        <v>1.96</v>
      </c>
      <c r="BH95">
        <v>5.77</v>
      </c>
      <c r="BI95">
        <v>7.17</v>
      </c>
      <c r="BJ95">
        <v>3.11</v>
      </c>
      <c r="BK95">
        <v>4.09</v>
      </c>
      <c r="BL95">
        <v>2.23</v>
      </c>
      <c r="BM95">
        <v>0</v>
      </c>
      <c r="BN95">
        <v>0.51</v>
      </c>
      <c r="BO95">
        <v>11.87</v>
      </c>
      <c r="BP95">
        <v>3.98</v>
      </c>
      <c r="BQ95">
        <v>4.3899999999999997</v>
      </c>
      <c r="BR95">
        <v>1.08</v>
      </c>
      <c r="BS95">
        <v>0.21</v>
      </c>
      <c r="BT95">
        <v>0</v>
      </c>
      <c r="BU95">
        <v>0</v>
      </c>
      <c r="BV95">
        <v>0</v>
      </c>
      <c r="BW95">
        <f t="shared" si="5"/>
        <v>76.289999999999992</v>
      </c>
    </row>
    <row r="96" spans="1:75">
      <c r="A96" t="s">
        <v>138</v>
      </c>
      <c r="B96">
        <v>0</v>
      </c>
      <c r="C96">
        <v>36.225000000000001</v>
      </c>
      <c r="D96">
        <v>6.3</v>
      </c>
      <c r="E96">
        <v>0</v>
      </c>
      <c r="F96">
        <v>68.418000000000006</v>
      </c>
      <c r="G96">
        <v>1.0860000000000001</v>
      </c>
      <c r="H96">
        <v>0</v>
      </c>
      <c r="I96">
        <v>58.088000000000001</v>
      </c>
      <c r="J96">
        <v>2.1920000000000002</v>
      </c>
      <c r="K96">
        <v>215.533728</v>
      </c>
      <c r="L96">
        <v>653.15250000000003</v>
      </c>
      <c r="M96">
        <v>46</v>
      </c>
      <c r="N96">
        <v>118.125</v>
      </c>
      <c r="O96">
        <v>123.66562500000001</v>
      </c>
      <c r="P96">
        <v>125.58750000000001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339.75</v>
      </c>
      <c r="V96">
        <v>20.731850000000001</v>
      </c>
      <c r="W96">
        <v>147.515625</v>
      </c>
      <c r="X96">
        <v>0</v>
      </c>
      <c r="Y96">
        <v>0</v>
      </c>
      <c r="Z96">
        <v>13.2</v>
      </c>
      <c r="AA96">
        <v>42.14808</v>
      </c>
      <c r="AB96">
        <v>39.510120000000001</v>
      </c>
      <c r="AC96">
        <v>29.062808</v>
      </c>
      <c r="AD96">
        <v>36.591700000000003</v>
      </c>
      <c r="AE96">
        <v>49.436556000000003</v>
      </c>
      <c r="AF96">
        <v>8.8740000000000006</v>
      </c>
      <c r="AG96">
        <v>37.380000000000003</v>
      </c>
      <c r="AH96">
        <v>152.94049999999999</v>
      </c>
      <c r="AI96">
        <v>3.1825000000000001</v>
      </c>
      <c r="AJ96">
        <v>0</v>
      </c>
      <c r="AK96">
        <v>50.252400000000002</v>
      </c>
      <c r="AL96">
        <v>79.364599999999996</v>
      </c>
      <c r="AM96">
        <v>15.836040000000001</v>
      </c>
      <c r="AN96">
        <v>0.89910999999999996</v>
      </c>
      <c r="AO96">
        <v>29.4</v>
      </c>
      <c r="AP96">
        <v>11.529</v>
      </c>
      <c r="AQ96">
        <v>46.62</v>
      </c>
      <c r="AR96">
        <v>21.523199999999999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76.289999999999992</v>
      </c>
      <c r="BA96">
        <f t="shared" si="4"/>
        <v>2812.0149679999995</v>
      </c>
      <c r="BD96">
        <v>24.07</v>
      </c>
      <c r="BE96">
        <v>3.81</v>
      </c>
      <c r="BF96">
        <v>2.04</v>
      </c>
      <c r="BG96">
        <v>1.96</v>
      </c>
      <c r="BH96">
        <v>5.77</v>
      </c>
      <c r="BI96">
        <v>7.17</v>
      </c>
      <c r="BJ96">
        <v>3.11</v>
      </c>
      <c r="BK96">
        <v>4.09</v>
      </c>
      <c r="BL96">
        <v>2.23</v>
      </c>
      <c r="BM96">
        <v>0</v>
      </c>
      <c r="BN96">
        <v>0.51</v>
      </c>
      <c r="BO96">
        <v>11.87</v>
      </c>
      <c r="BP96">
        <v>3.98</v>
      </c>
      <c r="BQ96">
        <v>4.3899999999999997</v>
      </c>
      <c r="BR96">
        <v>1.08</v>
      </c>
      <c r="BS96">
        <v>0.21</v>
      </c>
      <c r="BT96">
        <v>0</v>
      </c>
      <c r="BU96">
        <v>0</v>
      </c>
      <c r="BV96">
        <v>0</v>
      </c>
      <c r="BW96">
        <f t="shared" si="5"/>
        <v>76.289999999999992</v>
      </c>
    </row>
    <row r="97" spans="1:75">
      <c r="A97" t="s">
        <v>139</v>
      </c>
      <c r="B97">
        <v>0</v>
      </c>
      <c r="C97">
        <v>38.325000000000003</v>
      </c>
      <c r="D97">
        <v>4.2</v>
      </c>
      <c r="E97">
        <v>0</v>
      </c>
      <c r="F97">
        <v>67.331999999999994</v>
      </c>
      <c r="G97">
        <v>2.1720000000000002</v>
      </c>
      <c r="H97">
        <v>0</v>
      </c>
      <c r="I97">
        <v>58.088000000000001</v>
      </c>
      <c r="J97">
        <v>2.1920000000000002</v>
      </c>
      <c r="K97">
        <v>215.533728</v>
      </c>
      <c r="L97">
        <v>653.15250000000003</v>
      </c>
      <c r="M97">
        <v>46</v>
      </c>
      <c r="N97">
        <v>118.125</v>
      </c>
      <c r="O97">
        <v>123.66562500000001</v>
      </c>
      <c r="P97">
        <v>125.58750000000001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339.75</v>
      </c>
      <c r="V97">
        <v>20.731850000000001</v>
      </c>
      <c r="W97">
        <v>147.515625</v>
      </c>
      <c r="X97">
        <v>0</v>
      </c>
      <c r="Y97">
        <v>0</v>
      </c>
      <c r="Z97">
        <v>13.2</v>
      </c>
      <c r="AA97">
        <v>42.14808</v>
      </c>
      <c r="AB97">
        <v>39.510120000000001</v>
      </c>
      <c r="AC97">
        <v>29.062808</v>
      </c>
      <c r="AD97">
        <v>36.591700000000003</v>
      </c>
      <c r="AE97">
        <v>49.436556000000003</v>
      </c>
      <c r="AF97">
        <v>8.8740000000000006</v>
      </c>
      <c r="AG97">
        <v>37.380000000000003</v>
      </c>
      <c r="AH97">
        <v>152.94049999999999</v>
      </c>
      <c r="AI97">
        <v>3.1825000000000001</v>
      </c>
      <c r="AJ97">
        <v>0</v>
      </c>
      <c r="AK97">
        <v>50.252400000000002</v>
      </c>
      <c r="AL97">
        <v>79.364599999999996</v>
      </c>
      <c r="AM97">
        <v>15.836040000000001</v>
      </c>
      <c r="AN97">
        <v>0.87997999999999998</v>
      </c>
      <c r="AO97">
        <v>29.106000000000002</v>
      </c>
      <c r="AP97">
        <v>11.529</v>
      </c>
      <c r="AQ97">
        <v>46.62</v>
      </c>
      <c r="AR97">
        <v>21.523199999999999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76.759999999999991</v>
      </c>
      <c r="BA97">
        <f t="shared" si="4"/>
        <v>2812.1718380000002</v>
      </c>
      <c r="BD97">
        <v>24.07</v>
      </c>
      <c r="BE97">
        <v>3.81</v>
      </c>
      <c r="BF97">
        <v>2.04</v>
      </c>
      <c r="BG97">
        <v>1.96</v>
      </c>
      <c r="BH97">
        <v>5.77</v>
      </c>
      <c r="BI97">
        <v>7.17</v>
      </c>
      <c r="BJ97">
        <v>3.11</v>
      </c>
      <c r="BK97">
        <v>4.09</v>
      </c>
      <c r="BL97">
        <v>2.23</v>
      </c>
      <c r="BM97">
        <v>0</v>
      </c>
      <c r="BN97">
        <v>0.51</v>
      </c>
      <c r="BO97">
        <v>12.34</v>
      </c>
      <c r="BP97">
        <v>3.98</v>
      </c>
      <c r="BQ97">
        <v>4.3899999999999997</v>
      </c>
      <c r="BR97">
        <v>1.08</v>
      </c>
      <c r="BS97">
        <v>0.21</v>
      </c>
      <c r="BT97">
        <v>0</v>
      </c>
      <c r="BU97">
        <v>0</v>
      </c>
      <c r="BV97">
        <v>0</v>
      </c>
      <c r="BW97">
        <f t="shared" si="5"/>
        <v>76.759999999999991</v>
      </c>
    </row>
    <row r="98" spans="1:75">
      <c r="A98" t="s">
        <v>140</v>
      </c>
      <c r="B98">
        <v>0</v>
      </c>
      <c r="C98">
        <v>40.424999999999997</v>
      </c>
      <c r="D98">
        <v>2.1</v>
      </c>
      <c r="E98">
        <v>0</v>
      </c>
      <c r="F98">
        <v>69.504000000000005</v>
      </c>
      <c r="G98">
        <v>0</v>
      </c>
      <c r="H98">
        <v>0</v>
      </c>
      <c r="I98">
        <v>58.088000000000001</v>
      </c>
      <c r="J98">
        <v>2.1920000000000002</v>
      </c>
      <c r="K98">
        <v>215.533728</v>
      </c>
      <c r="L98">
        <v>653.15250000000003</v>
      </c>
      <c r="M98">
        <v>46</v>
      </c>
      <c r="N98">
        <v>118.125</v>
      </c>
      <c r="O98">
        <v>123.66562500000001</v>
      </c>
      <c r="P98">
        <v>125.58750000000001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339.75</v>
      </c>
      <c r="V98">
        <v>20.731850000000001</v>
      </c>
      <c r="W98">
        <v>147.515625</v>
      </c>
      <c r="X98">
        <v>0</v>
      </c>
      <c r="Y98">
        <v>0</v>
      </c>
      <c r="Z98">
        <v>13.2</v>
      </c>
      <c r="AA98">
        <v>42.14808</v>
      </c>
      <c r="AB98">
        <v>39.510120000000001</v>
      </c>
      <c r="AC98">
        <v>29.062808</v>
      </c>
      <c r="AD98">
        <v>36.591700000000003</v>
      </c>
      <c r="AE98">
        <v>49.436556000000003</v>
      </c>
      <c r="AF98">
        <v>8.8740000000000006</v>
      </c>
      <c r="AG98">
        <v>37.380000000000003</v>
      </c>
      <c r="AH98">
        <v>152.94049999999999</v>
      </c>
      <c r="AI98">
        <v>3.1825000000000001</v>
      </c>
      <c r="AJ98">
        <v>0</v>
      </c>
      <c r="AK98">
        <v>50.252400000000002</v>
      </c>
      <c r="AL98">
        <v>79.364599999999996</v>
      </c>
      <c r="AM98">
        <v>15.836040000000001</v>
      </c>
      <c r="AN98">
        <v>0.87997999999999998</v>
      </c>
      <c r="AO98">
        <v>29.106000000000002</v>
      </c>
      <c r="AP98">
        <v>11.529</v>
      </c>
      <c r="AQ98">
        <v>46.62</v>
      </c>
      <c r="AR98">
        <v>21.523199999999999</v>
      </c>
      <c r="AS98">
        <v>0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76.759999999999991</v>
      </c>
      <c r="BA98">
        <f t="shared" si="4"/>
        <v>2812.1718380000002</v>
      </c>
      <c r="BD98">
        <v>24.07</v>
      </c>
      <c r="BE98">
        <v>3.81</v>
      </c>
      <c r="BF98">
        <v>2.04</v>
      </c>
      <c r="BG98">
        <v>1.96</v>
      </c>
      <c r="BH98">
        <v>5.77</v>
      </c>
      <c r="BI98">
        <v>7.17</v>
      </c>
      <c r="BJ98">
        <v>3.11</v>
      </c>
      <c r="BK98">
        <v>4.09</v>
      </c>
      <c r="BL98">
        <v>2.23</v>
      </c>
      <c r="BM98">
        <v>0</v>
      </c>
      <c r="BN98">
        <v>0.51</v>
      </c>
      <c r="BO98">
        <v>12.34</v>
      </c>
      <c r="BP98">
        <v>3.98</v>
      </c>
      <c r="BQ98">
        <v>4.3899999999999997</v>
      </c>
      <c r="BR98">
        <v>1.08</v>
      </c>
      <c r="BS98">
        <v>0.21</v>
      </c>
      <c r="BT98">
        <v>0</v>
      </c>
      <c r="BU98">
        <v>0</v>
      </c>
      <c r="BV98">
        <v>0</v>
      </c>
      <c r="BW98">
        <f t="shared" si="5"/>
        <v>76.759999999999991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0.88567500000000021</v>
      </c>
      <c r="D99">
        <f t="shared" si="6"/>
        <v>0.1349250000000001</v>
      </c>
      <c r="E99">
        <f t="shared" si="6"/>
        <v>0</v>
      </c>
      <c r="F99">
        <f t="shared" si="6"/>
        <v>1.2527010000000003</v>
      </c>
      <c r="G99">
        <f t="shared" si="6"/>
        <v>0.41539499999999974</v>
      </c>
      <c r="H99">
        <f t="shared" si="6"/>
        <v>0</v>
      </c>
      <c r="I99">
        <f t="shared" si="6"/>
        <v>1.3941119999999998</v>
      </c>
      <c r="J99">
        <f t="shared" si="6"/>
        <v>5.260800000000012E-2</v>
      </c>
      <c r="K99">
        <f t="shared" si="6"/>
        <v>5.1728094719999973</v>
      </c>
      <c r="L99">
        <f t="shared" si="6"/>
        <v>15.675659999999962</v>
      </c>
      <c r="M99">
        <f t="shared" si="6"/>
        <v>1.1040000000000001</v>
      </c>
      <c r="N99">
        <f t="shared" si="6"/>
        <v>2.835</v>
      </c>
      <c r="O99">
        <f t="shared" si="6"/>
        <v>2.9679749999999947</v>
      </c>
      <c r="P99">
        <f t="shared" si="6"/>
        <v>2.9965687499999993</v>
      </c>
      <c r="Q99">
        <f t="shared" si="6"/>
        <v>0.52376687999999882</v>
      </c>
      <c r="R99">
        <f t="shared" si="6"/>
        <v>1.0174127039999976</v>
      </c>
      <c r="S99">
        <f t="shared" si="6"/>
        <v>0.63338184000000097</v>
      </c>
      <c r="T99">
        <f t="shared" si="6"/>
        <v>0</v>
      </c>
      <c r="U99">
        <f t="shared" si="6"/>
        <v>8.0407350000000015</v>
      </c>
      <c r="V99">
        <f t="shared" si="6"/>
        <v>0.49756439999999885</v>
      </c>
      <c r="W99">
        <f t="shared" si="6"/>
        <v>3.540375</v>
      </c>
      <c r="X99">
        <f t="shared" si="6"/>
        <v>0</v>
      </c>
      <c r="Y99">
        <f t="shared" si="6"/>
        <v>0</v>
      </c>
      <c r="Z99">
        <f t="shared" si="6"/>
        <v>0.23255374999999998</v>
      </c>
      <c r="AA99">
        <f t="shared" si="6"/>
        <v>0.4265968399999997</v>
      </c>
      <c r="AB99">
        <f t="shared" si="6"/>
        <v>0.70554356999999901</v>
      </c>
      <c r="AC99">
        <f t="shared" si="6"/>
        <v>0.51791820199999905</v>
      </c>
      <c r="AD99">
        <f t="shared" si="6"/>
        <v>0.84583629999999943</v>
      </c>
      <c r="AE99">
        <f t="shared" si="6"/>
        <v>1.1417493980000009</v>
      </c>
      <c r="AF99">
        <f t="shared" si="6"/>
        <v>0.28998260000000026</v>
      </c>
      <c r="AG99">
        <f t="shared" si="6"/>
        <v>0.8971200000000018</v>
      </c>
      <c r="AH99">
        <f t="shared" si="6"/>
        <v>3.6758278500000041</v>
      </c>
      <c r="AI99">
        <f t="shared" si="6"/>
        <v>0.32270549999999992</v>
      </c>
      <c r="AJ99">
        <f t="shared" si="6"/>
        <v>0</v>
      </c>
      <c r="AK99">
        <f t="shared" si="6"/>
        <v>1.2060575999999998</v>
      </c>
      <c r="AL99">
        <f t="shared" si="6"/>
        <v>1.9176485999999979</v>
      </c>
      <c r="AM99">
        <f t="shared" si="6"/>
        <v>0.10658668000000006</v>
      </c>
      <c r="AN99">
        <f t="shared" si="6"/>
        <v>2.1569074999999965E-2</v>
      </c>
      <c r="AO99">
        <f t="shared" si="6"/>
        <v>0.6914880000000011</v>
      </c>
      <c r="AP99">
        <f t="shared" si="6"/>
        <v>0.24774315824999993</v>
      </c>
      <c r="AQ99">
        <f t="shared" si="6"/>
        <v>0.56069999999999964</v>
      </c>
      <c r="AR99">
        <f t="shared" si="6"/>
        <v>0.59995919999999991</v>
      </c>
      <c r="AS99">
        <f t="shared" si="6"/>
        <v>0</v>
      </c>
      <c r="AT99">
        <f t="shared" si="6"/>
        <v>0.35992319999999939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1.8266000000000004</v>
      </c>
      <c r="BA99">
        <f>SUM(B99:AZ99)</f>
        <v>65.73477456924995</v>
      </c>
      <c r="BD99">
        <f t="shared" ref="BD99:BW99" si="7">SUM(BD3:BD98)/4000</f>
        <v>0.58763999999999994</v>
      </c>
      <c r="BE99">
        <f t="shared" si="7"/>
        <v>9.0760000000000091E-2</v>
      </c>
      <c r="BF99">
        <f t="shared" si="7"/>
        <v>4.2270000000000009E-2</v>
      </c>
      <c r="BG99">
        <f t="shared" si="7"/>
        <v>4.6560000000000004E-2</v>
      </c>
      <c r="BH99">
        <f t="shared" si="7"/>
        <v>0.13771999999999981</v>
      </c>
      <c r="BI99">
        <f t="shared" si="7"/>
        <v>0.17095999999999989</v>
      </c>
      <c r="BJ99">
        <f t="shared" si="7"/>
        <v>7.5440000000000118E-2</v>
      </c>
      <c r="BK99">
        <f t="shared" si="7"/>
        <v>9.5372499999999957E-2</v>
      </c>
      <c r="BL99">
        <f t="shared" si="7"/>
        <v>4.454250000000004E-2</v>
      </c>
      <c r="BM99">
        <f t="shared" si="7"/>
        <v>0</v>
      </c>
      <c r="BN99">
        <f t="shared" si="7"/>
        <v>1.2080000000000013E-2</v>
      </c>
      <c r="BO99">
        <f t="shared" si="7"/>
        <v>0.29289499999999979</v>
      </c>
      <c r="BP99">
        <f t="shared" si="7"/>
        <v>9.4599999999999948E-2</v>
      </c>
      <c r="BQ99">
        <f t="shared" si="7"/>
        <v>0.10439999999999974</v>
      </c>
      <c r="BR99">
        <f t="shared" si="7"/>
        <v>2.6319999999999996E-2</v>
      </c>
      <c r="BS99">
        <f t="shared" si="7"/>
        <v>5.0400000000000115E-3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1.8266000000000004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30">
      <c r="A2" s="21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367</v>
      </c>
      <c r="AU2" s="169"/>
      <c r="AV2" s="206" t="s">
        <v>374</v>
      </c>
      <c r="AW2" s="206" t="s">
        <v>375</v>
      </c>
      <c r="AX2" s="206" t="s">
        <v>376</v>
      </c>
      <c r="AY2" s="169"/>
      <c r="AZ2" s="196"/>
      <c r="BA2" s="217"/>
      <c r="BD2" t="s">
        <v>424</v>
      </c>
      <c r="BE2" t="s">
        <v>425</v>
      </c>
      <c r="BF2" t="s">
        <v>426</v>
      </c>
      <c r="BG2" t="s">
        <v>427</v>
      </c>
      <c r="BH2" t="s">
        <v>428</v>
      </c>
      <c r="BI2" t="s">
        <v>429</v>
      </c>
      <c r="BJ2" t="s">
        <v>430</v>
      </c>
      <c r="BK2" t="s">
        <v>431</v>
      </c>
      <c r="BL2" t="s">
        <v>432</v>
      </c>
      <c r="BM2" t="s">
        <v>433</v>
      </c>
      <c r="BN2" t="s">
        <v>434</v>
      </c>
      <c r="BO2" t="s">
        <v>435</v>
      </c>
      <c r="BP2" t="s">
        <v>436</v>
      </c>
      <c r="BQ2" t="s">
        <v>437</v>
      </c>
      <c r="BR2" t="s">
        <v>438</v>
      </c>
      <c r="BS2" t="s">
        <v>439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215.5301</v>
      </c>
      <c r="L3">
        <v>653.15009999999995</v>
      </c>
      <c r="M3">
        <v>46</v>
      </c>
      <c r="N3">
        <v>118.125</v>
      </c>
      <c r="O3">
        <v>123.66562500000001</v>
      </c>
      <c r="P3">
        <v>125.58750000000001</v>
      </c>
      <c r="Q3">
        <v>21.82</v>
      </c>
      <c r="R3">
        <v>42.390099999999997</v>
      </c>
      <c r="S3">
        <v>26.3901</v>
      </c>
      <c r="T3">
        <v>0</v>
      </c>
      <c r="U3">
        <v>279.18</v>
      </c>
      <c r="V3">
        <v>20.73</v>
      </c>
      <c r="W3">
        <v>34.799309999999998</v>
      </c>
      <c r="X3">
        <v>147.515625</v>
      </c>
      <c r="Y3">
        <v>0</v>
      </c>
      <c r="Z3">
        <v>13.1076</v>
      </c>
      <c r="AA3">
        <v>42.14808</v>
      </c>
      <c r="AB3">
        <v>26.34008</v>
      </c>
      <c r="AC3">
        <v>19.35568</v>
      </c>
      <c r="AD3">
        <v>36.591700000000003</v>
      </c>
      <c r="AE3">
        <v>49.436556000000003</v>
      </c>
      <c r="AF3">
        <v>8.8740000000000006</v>
      </c>
      <c r="AG3">
        <v>37.380000000000003</v>
      </c>
      <c r="AH3">
        <v>152.94049999999999</v>
      </c>
      <c r="AI3">
        <v>3.1825000000000001</v>
      </c>
      <c r="AJ3">
        <v>0</v>
      </c>
      <c r="AK3">
        <v>50.252400000000002</v>
      </c>
      <c r="AL3">
        <v>79.364599999999996</v>
      </c>
      <c r="AM3">
        <v>0</v>
      </c>
      <c r="AN3">
        <v>0.89910999999999996</v>
      </c>
      <c r="AO3">
        <v>29.106000000000002</v>
      </c>
      <c r="AP3">
        <v>12.9381</v>
      </c>
      <c r="AQ3">
        <v>46.683</v>
      </c>
      <c r="AR3">
        <v>51.335999999999999</v>
      </c>
      <c r="AS3">
        <v>32.688360000000003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69.97999999999999</v>
      </c>
      <c r="BA3">
        <f>SUM(B3:AZ3)</f>
        <v>2632.4845259999997</v>
      </c>
      <c r="BB3">
        <v>0</v>
      </c>
      <c r="BD3">
        <v>21.82</v>
      </c>
      <c r="BE3">
        <v>3.69</v>
      </c>
      <c r="BF3">
        <v>0.81</v>
      </c>
      <c r="BG3">
        <v>1.96</v>
      </c>
      <c r="BH3">
        <v>5.42</v>
      </c>
      <c r="BI3">
        <v>4.46</v>
      </c>
      <c r="BJ3">
        <v>2.9</v>
      </c>
      <c r="BK3">
        <v>3.66</v>
      </c>
      <c r="BL3">
        <v>0.83</v>
      </c>
      <c r="BM3">
        <v>0</v>
      </c>
      <c r="BN3">
        <v>0.51</v>
      </c>
      <c r="BO3">
        <v>14.54</v>
      </c>
      <c r="BP3">
        <v>3.73</v>
      </c>
      <c r="BQ3">
        <v>4.3899999999999997</v>
      </c>
      <c r="BR3">
        <v>1.05</v>
      </c>
      <c r="BS3">
        <v>0.21</v>
      </c>
      <c r="BT3">
        <v>0</v>
      </c>
      <c r="BU3">
        <v>0</v>
      </c>
      <c r="BV3">
        <v>0</v>
      </c>
      <c r="BW3">
        <f>SUM(BD3:BV3)</f>
        <v>69.97999999999999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215.5301</v>
      </c>
      <c r="L4">
        <v>653.15009999999995</v>
      </c>
      <c r="M4">
        <v>46</v>
      </c>
      <c r="N4">
        <v>118.125</v>
      </c>
      <c r="O4">
        <v>123.66562500000001</v>
      </c>
      <c r="P4">
        <v>125.58750000000001</v>
      </c>
      <c r="Q4">
        <v>21.82</v>
      </c>
      <c r="R4">
        <v>42.390099999999997</v>
      </c>
      <c r="S4">
        <v>26.3901</v>
      </c>
      <c r="T4">
        <v>0</v>
      </c>
      <c r="U4">
        <v>279.18</v>
      </c>
      <c r="V4">
        <v>20.73</v>
      </c>
      <c r="W4">
        <v>34.799309999999998</v>
      </c>
      <c r="X4">
        <v>147.515625</v>
      </c>
      <c r="Y4">
        <v>0</v>
      </c>
      <c r="Z4">
        <v>13.1076</v>
      </c>
      <c r="AA4">
        <v>42.14808</v>
      </c>
      <c r="AB4">
        <v>26.34008</v>
      </c>
      <c r="AC4">
        <v>19.35568</v>
      </c>
      <c r="AD4">
        <v>36.591700000000003</v>
      </c>
      <c r="AE4">
        <v>49.436556000000003</v>
      </c>
      <c r="AF4">
        <v>8.8740000000000006</v>
      </c>
      <c r="AG4">
        <v>37.380000000000003</v>
      </c>
      <c r="AH4">
        <v>152.94049999999999</v>
      </c>
      <c r="AI4">
        <v>3.1825000000000001</v>
      </c>
      <c r="AJ4">
        <v>0</v>
      </c>
      <c r="AK4">
        <v>50.252400000000002</v>
      </c>
      <c r="AL4">
        <v>79.364599999999996</v>
      </c>
      <c r="AM4">
        <v>0</v>
      </c>
      <c r="AN4">
        <v>0.89910999999999996</v>
      </c>
      <c r="AO4">
        <v>29.106000000000002</v>
      </c>
      <c r="AP4">
        <v>12.9381</v>
      </c>
      <c r="AQ4">
        <v>46.683</v>
      </c>
      <c r="AR4">
        <v>51.335999999999999</v>
      </c>
      <c r="AS4">
        <v>32.688360000000003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69.97999999999999</v>
      </c>
      <c r="BA4">
        <f t="shared" ref="BA4:BA67" si="1">SUM(B4:AZ4)</f>
        <v>2632.4845259999997</v>
      </c>
      <c r="BB4">
        <v>1</v>
      </c>
      <c r="BD4">
        <v>21.82</v>
      </c>
      <c r="BE4">
        <v>3.69</v>
      </c>
      <c r="BF4">
        <v>0.81</v>
      </c>
      <c r="BG4">
        <v>1.96</v>
      </c>
      <c r="BH4">
        <v>5.42</v>
      </c>
      <c r="BI4">
        <v>4.46</v>
      </c>
      <c r="BJ4">
        <v>2.9</v>
      </c>
      <c r="BK4">
        <v>3.66</v>
      </c>
      <c r="BL4">
        <v>0.83</v>
      </c>
      <c r="BM4">
        <v>0</v>
      </c>
      <c r="BN4">
        <v>0.51</v>
      </c>
      <c r="BO4">
        <v>14.54</v>
      </c>
      <c r="BP4">
        <v>3.73</v>
      </c>
      <c r="BQ4">
        <v>4.3899999999999997</v>
      </c>
      <c r="BR4">
        <v>1.05</v>
      </c>
      <c r="BS4">
        <v>0.21</v>
      </c>
      <c r="BT4">
        <v>0</v>
      </c>
      <c r="BU4">
        <v>0</v>
      </c>
      <c r="BV4">
        <v>0</v>
      </c>
      <c r="BW4">
        <f t="shared" ref="BW4:BW67" si="2">SUM(BD4:BV4)</f>
        <v>69.97999999999999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215.5301</v>
      </c>
      <c r="L5">
        <v>653.15009999999995</v>
      </c>
      <c r="M5">
        <v>46</v>
      </c>
      <c r="N5">
        <v>118.125</v>
      </c>
      <c r="O5">
        <v>123.66562500000001</v>
      </c>
      <c r="P5">
        <v>125.58750000000001</v>
      </c>
      <c r="Q5">
        <v>21.82</v>
      </c>
      <c r="R5">
        <v>42.390099999999997</v>
      </c>
      <c r="S5">
        <v>26.3901</v>
      </c>
      <c r="T5">
        <v>0</v>
      </c>
      <c r="U5">
        <v>279.18</v>
      </c>
      <c r="V5">
        <v>20.73</v>
      </c>
      <c r="W5">
        <v>34.799309999999998</v>
      </c>
      <c r="X5">
        <v>147.515625</v>
      </c>
      <c r="Y5">
        <v>0</v>
      </c>
      <c r="Z5">
        <v>13.1076</v>
      </c>
      <c r="AA5">
        <v>42.14808</v>
      </c>
      <c r="AB5">
        <v>26.34008</v>
      </c>
      <c r="AC5">
        <v>19.35568</v>
      </c>
      <c r="AD5">
        <v>36.591700000000003</v>
      </c>
      <c r="AE5">
        <v>49.436556000000003</v>
      </c>
      <c r="AF5">
        <v>8.8740000000000006</v>
      </c>
      <c r="AG5">
        <v>37.380000000000003</v>
      </c>
      <c r="AH5">
        <v>152.94049999999999</v>
      </c>
      <c r="AI5">
        <v>3.1825000000000001</v>
      </c>
      <c r="AJ5">
        <v>0</v>
      </c>
      <c r="AK5">
        <v>50.252400000000002</v>
      </c>
      <c r="AL5">
        <v>79.364599999999996</v>
      </c>
      <c r="AM5">
        <v>0</v>
      </c>
      <c r="AN5">
        <v>0.89910999999999996</v>
      </c>
      <c r="AO5">
        <v>29.106000000000002</v>
      </c>
      <c r="AP5">
        <v>12.9381</v>
      </c>
      <c r="AQ5">
        <v>46.683</v>
      </c>
      <c r="AR5">
        <v>33.119999999999997</v>
      </c>
      <c r="AS5">
        <v>32.688360000000003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67.469999999999985</v>
      </c>
      <c r="BA5">
        <f t="shared" si="1"/>
        <v>2611.7585259999996</v>
      </c>
      <c r="BB5">
        <v>2</v>
      </c>
      <c r="BD5">
        <v>21.82</v>
      </c>
      <c r="BE5">
        <v>3.69</v>
      </c>
      <c r="BF5">
        <v>0.81</v>
      </c>
      <c r="BG5">
        <v>1.96</v>
      </c>
      <c r="BH5">
        <v>5.42</v>
      </c>
      <c r="BI5">
        <v>4.46</v>
      </c>
      <c r="BJ5">
        <v>2.9</v>
      </c>
      <c r="BK5">
        <v>3.66</v>
      </c>
      <c r="BL5">
        <v>0.83</v>
      </c>
      <c r="BM5">
        <v>0</v>
      </c>
      <c r="BN5">
        <v>0.51</v>
      </c>
      <c r="BO5">
        <v>12.03</v>
      </c>
      <c r="BP5">
        <v>3.73</v>
      </c>
      <c r="BQ5">
        <v>4.3899999999999997</v>
      </c>
      <c r="BR5">
        <v>1.05</v>
      </c>
      <c r="BS5">
        <v>0.21</v>
      </c>
      <c r="BT5">
        <v>0</v>
      </c>
      <c r="BU5">
        <v>0</v>
      </c>
      <c r="BV5">
        <v>0</v>
      </c>
      <c r="BW5">
        <f t="shared" si="2"/>
        <v>67.469999999999985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215.5301</v>
      </c>
      <c r="L6">
        <v>653.15009999999995</v>
      </c>
      <c r="M6">
        <v>46</v>
      </c>
      <c r="N6">
        <v>118.125</v>
      </c>
      <c r="O6">
        <v>123.66562500000001</v>
      </c>
      <c r="P6">
        <v>125.58750000000001</v>
      </c>
      <c r="Q6">
        <v>21.82</v>
      </c>
      <c r="R6">
        <v>42.390099999999997</v>
      </c>
      <c r="S6">
        <v>26.3901</v>
      </c>
      <c r="T6">
        <v>0</v>
      </c>
      <c r="U6">
        <v>279.18</v>
      </c>
      <c r="V6">
        <v>20.73</v>
      </c>
      <c r="W6">
        <v>34.799309999999998</v>
      </c>
      <c r="X6">
        <v>147.515625</v>
      </c>
      <c r="Y6">
        <v>0</v>
      </c>
      <c r="Z6">
        <v>13.1076</v>
      </c>
      <c r="AA6">
        <v>42.14808</v>
      </c>
      <c r="AB6">
        <v>26.34008</v>
      </c>
      <c r="AC6">
        <v>19.35568</v>
      </c>
      <c r="AD6">
        <v>36.591700000000003</v>
      </c>
      <c r="AE6">
        <v>49.436556000000003</v>
      </c>
      <c r="AF6">
        <v>8.8740000000000006</v>
      </c>
      <c r="AG6">
        <v>37.380000000000003</v>
      </c>
      <c r="AH6">
        <v>152.94049999999999</v>
      </c>
      <c r="AI6">
        <v>3.1825000000000001</v>
      </c>
      <c r="AJ6">
        <v>0</v>
      </c>
      <c r="AK6">
        <v>50.252400000000002</v>
      </c>
      <c r="AL6">
        <v>79.364599999999996</v>
      </c>
      <c r="AM6">
        <v>0</v>
      </c>
      <c r="AN6">
        <v>0.89910999999999996</v>
      </c>
      <c r="AO6">
        <v>29.106000000000002</v>
      </c>
      <c r="AP6">
        <v>12.9381</v>
      </c>
      <c r="AQ6">
        <v>46.683</v>
      </c>
      <c r="AR6">
        <v>33.119999999999997</v>
      </c>
      <c r="AS6">
        <v>32.688360000000003</v>
      </c>
      <c r="AT6">
        <v>14.9968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67.469999999999985</v>
      </c>
      <c r="BA6">
        <f t="shared" si="1"/>
        <v>2611.7585259999996</v>
      </c>
      <c r="BB6">
        <v>3</v>
      </c>
      <c r="BD6">
        <v>21.82</v>
      </c>
      <c r="BE6">
        <v>3.69</v>
      </c>
      <c r="BF6">
        <v>0.81</v>
      </c>
      <c r="BG6">
        <v>1.96</v>
      </c>
      <c r="BH6">
        <v>5.42</v>
      </c>
      <c r="BI6">
        <v>4.46</v>
      </c>
      <c r="BJ6">
        <v>2.9</v>
      </c>
      <c r="BK6">
        <v>3.66</v>
      </c>
      <c r="BL6">
        <v>0.83</v>
      </c>
      <c r="BM6">
        <v>0</v>
      </c>
      <c r="BN6">
        <v>0.51</v>
      </c>
      <c r="BO6">
        <v>12.03</v>
      </c>
      <c r="BP6">
        <v>3.73</v>
      </c>
      <c r="BQ6">
        <v>4.3899999999999997</v>
      </c>
      <c r="BR6">
        <v>1.05</v>
      </c>
      <c r="BS6">
        <v>0.21</v>
      </c>
      <c r="BT6">
        <v>0</v>
      </c>
      <c r="BU6">
        <v>0</v>
      </c>
      <c r="BV6">
        <v>0</v>
      </c>
      <c r="BW6">
        <f t="shared" si="2"/>
        <v>67.469999999999985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215.5301</v>
      </c>
      <c r="L7">
        <v>653.15009999999995</v>
      </c>
      <c r="M7">
        <v>46</v>
      </c>
      <c r="N7">
        <v>118.125</v>
      </c>
      <c r="O7">
        <v>123.66562500000001</v>
      </c>
      <c r="P7">
        <v>125.58750000000001</v>
      </c>
      <c r="Q7">
        <v>21.82</v>
      </c>
      <c r="R7">
        <v>42.390099999999997</v>
      </c>
      <c r="S7">
        <v>26.3901</v>
      </c>
      <c r="T7">
        <v>0</v>
      </c>
      <c r="U7">
        <v>279.18</v>
      </c>
      <c r="V7">
        <v>20.73</v>
      </c>
      <c r="W7">
        <v>34.799309999999998</v>
      </c>
      <c r="X7">
        <v>147.515625</v>
      </c>
      <c r="Y7">
        <v>0</v>
      </c>
      <c r="Z7">
        <v>13.1076</v>
      </c>
      <c r="AA7">
        <v>28.090820000000001</v>
      </c>
      <c r="AB7">
        <v>26.34008</v>
      </c>
      <c r="AC7">
        <v>19.35568</v>
      </c>
      <c r="AD7">
        <v>36.591700000000003</v>
      </c>
      <c r="AE7">
        <v>49.436556000000003</v>
      </c>
      <c r="AF7">
        <v>8.8740000000000006</v>
      </c>
      <c r="AG7">
        <v>37.380000000000003</v>
      </c>
      <c r="AH7">
        <v>152.94049999999999</v>
      </c>
      <c r="AI7">
        <v>3.1825000000000001</v>
      </c>
      <c r="AJ7">
        <v>0</v>
      </c>
      <c r="AK7">
        <v>50.252400000000002</v>
      </c>
      <c r="AL7">
        <v>79.364599999999996</v>
      </c>
      <c r="AM7">
        <v>0</v>
      </c>
      <c r="AN7">
        <v>0.89910999999999996</v>
      </c>
      <c r="AO7">
        <v>29.106000000000002</v>
      </c>
      <c r="AP7">
        <v>6.0476010000000002</v>
      </c>
      <c r="AQ7">
        <v>46.683</v>
      </c>
      <c r="AR7">
        <v>33.119999999999997</v>
      </c>
      <c r="AS7">
        <v>22.868400000000001</v>
      </c>
      <c r="AT7">
        <v>13.571916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68.249999999999986</v>
      </c>
      <c r="BA7">
        <f t="shared" si="1"/>
        <v>2580.3459229999999</v>
      </c>
      <c r="BB7">
        <v>4</v>
      </c>
      <c r="BD7">
        <v>21.82</v>
      </c>
      <c r="BE7">
        <v>3.69</v>
      </c>
      <c r="BF7">
        <v>1.59</v>
      </c>
      <c r="BG7">
        <v>1.96</v>
      </c>
      <c r="BH7">
        <v>5.42</v>
      </c>
      <c r="BI7">
        <v>4.46</v>
      </c>
      <c r="BJ7">
        <v>2.9</v>
      </c>
      <c r="BK7">
        <v>3.66</v>
      </c>
      <c r="BL7">
        <v>0.83</v>
      </c>
      <c r="BM7">
        <v>0</v>
      </c>
      <c r="BN7">
        <v>0.51</v>
      </c>
      <c r="BO7">
        <v>12.03</v>
      </c>
      <c r="BP7">
        <v>3.73</v>
      </c>
      <c r="BQ7">
        <v>4.3899999999999997</v>
      </c>
      <c r="BR7">
        <v>1.05</v>
      </c>
      <c r="BS7">
        <v>0.21</v>
      </c>
      <c r="BT7">
        <v>0</v>
      </c>
      <c r="BU7">
        <v>0</v>
      </c>
      <c r="BV7">
        <v>0</v>
      </c>
      <c r="BW7">
        <f t="shared" si="2"/>
        <v>68.249999999999986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215.5301</v>
      </c>
      <c r="L8">
        <v>653.15009999999995</v>
      </c>
      <c r="M8">
        <v>46</v>
      </c>
      <c r="N8">
        <v>118.125</v>
      </c>
      <c r="O8">
        <v>123.66562500000001</v>
      </c>
      <c r="P8">
        <v>125.58750000000001</v>
      </c>
      <c r="Q8">
        <v>21.82</v>
      </c>
      <c r="R8">
        <v>42.390099999999997</v>
      </c>
      <c r="S8">
        <v>26.3901</v>
      </c>
      <c r="T8">
        <v>0</v>
      </c>
      <c r="U8">
        <v>279.18</v>
      </c>
      <c r="V8">
        <v>20.73</v>
      </c>
      <c r="W8">
        <v>34.799309999999998</v>
      </c>
      <c r="X8">
        <v>147.515625</v>
      </c>
      <c r="Y8">
        <v>0</v>
      </c>
      <c r="Z8">
        <v>13.1076</v>
      </c>
      <c r="AA8">
        <v>28.090820000000001</v>
      </c>
      <c r="AB8">
        <v>26.34008</v>
      </c>
      <c r="AC8">
        <v>19.35568</v>
      </c>
      <c r="AD8">
        <v>36.591700000000003</v>
      </c>
      <c r="AE8">
        <v>49.436556000000003</v>
      </c>
      <c r="AF8">
        <v>8.8740000000000006</v>
      </c>
      <c r="AG8">
        <v>37.380000000000003</v>
      </c>
      <c r="AH8">
        <v>152.94049999999999</v>
      </c>
      <c r="AI8">
        <v>3.1825000000000001</v>
      </c>
      <c r="AJ8">
        <v>0</v>
      </c>
      <c r="AK8">
        <v>50.252400000000002</v>
      </c>
      <c r="AL8">
        <v>79.364599999999996</v>
      </c>
      <c r="AM8">
        <v>0</v>
      </c>
      <c r="AN8">
        <v>0.89910999999999996</v>
      </c>
      <c r="AO8">
        <v>29.106000000000002</v>
      </c>
      <c r="AP8">
        <v>4.2337049999999996</v>
      </c>
      <c r="AQ8">
        <v>46.683</v>
      </c>
      <c r="AR8">
        <v>33.119999999999997</v>
      </c>
      <c r="AS8">
        <v>22.868400000000001</v>
      </c>
      <c r="AT8">
        <v>8.5555950000000003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68.249999999999986</v>
      </c>
      <c r="BA8">
        <f t="shared" si="1"/>
        <v>2573.5157059999997</v>
      </c>
      <c r="BB8">
        <v>5</v>
      </c>
      <c r="BD8">
        <v>21.82</v>
      </c>
      <c r="BE8">
        <v>3.69</v>
      </c>
      <c r="BF8">
        <v>1.59</v>
      </c>
      <c r="BG8">
        <v>1.96</v>
      </c>
      <c r="BH8">
        <v>5.42</v>
      </c>
      <c r="BI8">
        <v>4.46</v>
      </c>
      <c r="BJ8">
        <v>2.9</v>
      </c>
      <c r="BK8">
        <v>3.66</v>
      </c>
      <c r="BL8">
        <v>0.83</v>
      </c>
      <c r="BM8">
        <v>0</v>
      </c>
      <c r="BN8">
        <v>0.51</v>
      </c>
      <c r="BO8">
        <v>12.03</v>
      </c>
      <c r="BP8">
        <v>3.73</v>
      </c>
      <c r="BQ8">
        <v>4.3899999999999997</v>
      </c>
      <c r="BR8">
        <v>1.05</v>
      </c>
      <c r="BS8">
        <v>0.21</v>
      </c>
      <c r="BT8">
        <v>0</v>
      </c>
      <c r="BU8">
        <v>0</v>
      </c>
      <c r="BV8">
        <v>0</v>
      </c>
      <c r="BW8">
        <f t="shared" si="2"/>
        <v>68.249999999999986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215.5301</v>
      </c>
      <c r="L9">
        <v>653.15009999999995</v>
      </c>
      <c r="M9">
        <v>46</v>
      </c>
      <c r="N9">
        <v>118.125</v>
      </c>
      <c r="O9">
        <v>123.66562500000001</v>
      </c>
      <c r="P9">
        <v>125.58750000000001</v>
      </c>
      <c r="Q9">
        <v>21.82</v>
      </c>
      <c r="R9">
        <v>42.390099999999997</v>
      </c>
      <c r="S9">
        <v>26.3901</v>
      </c>
      <c r="T9">
        <v>0</v>
      </c>
      <c r="U9">
        <v>279.18</v>
      </c>
      <c r="V9">
        <v>20.73</v>
      </c>
      <c r="W9">
        <v>34.799309999999998</v>
      </c>
      <c r="X9">
        <v>147.515625</v>
      </c>
      <c r="Y9">
        <v>0</v>
      </c>
      <c r="Z9">
        <v>6.5537999999999998</v>
      </c>
      <c r="AA9">
        <v>28.090820000000001</v>
      </c>
      <c r="AB9">
        <v>26.34008</v>
      </c>
      <c r="AC9">
        <v>19.35568</v>
      </c>
      <c r="AD9">
        <v>36.591700000000003</v>
      </c>
      <c r="AE9">
        <v>49.436556000000003</v>
      </c>
      <c r="AF9">
        <v>8.8740000000000006</v>
      </c>
      <c r="AG9">
        <v>37.380000000000003</v>
      </c>
      <c r="AH9">
        <v>152.94049999999999</v>
      </c>
      <c r="AI9">
        <v>3.1825000000000001</v>
      </c>
      <c r="AJ9">
        <v>0</v>
      </c>
      <c r="AK9">
        <v>50.252400000000002</v>
      </c>
      <c r="AL9">
        <v>79.364599999999996</v>
      </c>
      <c r="AM9">
        <v>0</v>
      </c>
      <c r="AN9">
        <v>0.89910999999999996</v>
      </c>
      <c r="AO9">
        <v>29.106000000000002</v>
      </c>
      <c r="AP9">
        <v>4.2183330000000003</v>
      </c>
      <c r="AQ9">
        <v>46.683</v>
      </c>
      <c r="AR9">
        <v>35.328000000000003</v>
      </c>
      <c r="AS9">
        <v>22.868400000000001</v>
      </c>
      <c r="AT9">
        <v>12.380967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68.22999999999999</v>
      </c>
      <c r="BA9">
        <f t="shared" si="1"/>
        <v>2572.9599059999996</v>
      </c>
      <c r="BB9">
        <v>6</v>
      </c>
      <c r="BD9">
        <v>21.82</v>
      </c>
      <c r="BE9">
        <v>3.69</v>
      </c>
      <c r="BF9">
        <v>1.54</v>
      </c>
      <c r="BG9">
        <v>1.96</v>
      </c>
      <c r="BH9">
        <v>5.42</v>
      </c>
      <c r="BI9">
        <v>4.46</v>
      </c>
      <c r="BJ9">
        <v>2.9</v>
      </c>
      <c r="BK9">
        <v>3.66</v>
      </c>
      <c r="BL9">
        <v>0.86</v>
      </c>
      <c r="BM9">
        <v>0</v>
      </c>
      <c r="BN9">
        <v>0.51</v>
      </c>
      <c r="BO9">
        <v>12.03</v>
      </c>
      <c r="BP9">
        <v>3.73</v>
      </c>
      <c r="BQ9">
        <v>4.3899999999999997</v>
      </c>
      <c r="BR9">
        <v>1.05</v>
      </c>
      <c r="BS9">
        <v>0.21</v>
      </c>
      <c r="BT9">
        <v>0</v>
      </c>
      <c r="BU9">
        <v>0</v>
      </c>
      <c r="BV9">
        <v>0</v>
      </c>
      <c r="BW9">
        <f t="shared" si="2"/>
        <v>68.22999999999999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215.5301</v>
      </c>
      <c r="L10">
        <v>653.15009999999995</v>
      </c>
      <c r="M10">
        <v>46</v>
      </c>
      <c r="N10">
        <v>118.125</v>
      </c>
      <c r="O10">
        <v>123.66562500000001</v>
      </c>
      <c r="P10">
        <v>125.58750000000001</v>
      </c>
      <c r="Q10">
        <v>21.82</v>
      </c>
      <c r="R10">
        <v>42.390099999999997</v>
      </c>
      <c r="S10">
        <v>26.3901</v>
      </c>
      <c r="T10">
        <v>0</v>
      </c>
      <c r="U10">
        <v>279.18</v>
      </c>
      <c r="V10">
        <v>20.73</v>
      </c>
      <c r="W10">
        <v>34.799309999999998</v>
      </c>
      <c r="X10">
        <v>147.515625</v>
      </c>
      <c r="Y10">
        <v>0</v>
      </c>
      <c r="Z10">
        <v>6.5537999999999998</v>
      </c>
      <c r="AA10">
        <v>28.090820000000001</v>
      </c>
      <c r="AB10">
        <v>26.34008</v>
      </c>
      <c r="AC10">
        <v>19.35568</v>
      </c>
      <c r="AD10">
        <v>36.591700000000003</v>
      </c>
      <c r="AE10">
        <v>49.436556000000003</v>
      </c>
      <c r="AF10">
        <v>8.8740000000000006</v>
      </c>
      <c r="AG10">
        <v>37.380000000000003</v>
      </c>
      <c r="AH10">
        <v>152.94049999999999</v>
      </c>
      <c r="AI10">
        <v>3.1825000000000001</v>
      </c>
      <c r="AJ10">
        <v>0</v>
      </c>
      <c r="AK10">
        <v>50.252400000000002</v>
      </c>
      <c r="AL10">
        <v>79.364599999999996</v>
      </c>
      <c r="AM10">
        <v>0</v>
      </c>
      <c r="AN10">
        <v>0.89910999999999996</v>
      </c>
      <c r="AO10">
        <v>29.106000000000002</v>
      </c>
      <c r="AP10">
        <v>4.245234</v>
      </c>
      <c r="AQ10">
        <v>46.683</v>
      </c>
      <c r="AR10">
        <v>35.328000000000003</v>
      </c>
      <c r="AS10">
        <v>22.868400000000001</v>
      </c>
      <c r="AT10">
        <v>12.430585000000001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68.22999999999999</v>
      </c>
      <c r="BA10">
        <f t="shared" si="1"/>
        <v>2573.0364249999998</v>
      </c>
      <c r="BB10">
        <v>7</v>
      </c>
      <c r="BD10">
        <v>21.82</v>
      </c>
      <c r="BE10">
        <v>3.69</v>
      </c>
      <c r="BF10">
        <v>1.54</v>
      </c>
      <c r="BG10">
        <v>1.96</v>
      </c>
      <c r="BH10">
        <v>5.42</v>
      </c>
      <c r="BI10">
        <v>4.46</v>
      </c>
      <c r="BJ10">
        <v>2.9</v>
      </c>
      <c r="BK10">
        <v>3.66</v>
      </c>
      <c r="BL10">
        <v>0.86</v>
      </c>
      <c r="BM10">
        <v>0</v>
      </c>
      <c r="BN10">
        <v>0.51</v>
      </c>
      <c r="BO10">
        <v>12.03</v>
      </c>
      <c r="BP10">
        <v>3.73</v>
      </c>
      <c r="BQ10">
        <v>4.3899999999999997</v>
      </c>
      <c r="BR10">
        <v>1.05</v>
      </c>
      <c r="BS10">
        <v>0.21</v>
      </c>
      <c r="BT10">
        <v>0</v>
      </c>
      <c r="BU10">
        <v>0</v>
      </c>
      <c r="BV10">
        <v>0</v>
      </c>
      <c r="BW10">
        <f t="shared" si="2"/>
        <v>68.22999999999999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215.5301</v>
      </c>
      <c r="L11">
        <v>653.15009999999995</v>
      </c>
      <c r="M11">
        <v>46</v>
      </c>
      <c r="N11">
        <v>118.125</v>
      </c>
      <c r="O11">
        <v>123.66562500000001</v>
      </c>
      <c r="P11">
        <v>125.58750000000001</v>
      </c>
      <c r="Q11">
        <v>21.82</v>
      </c>
      <c r="R11">
        <v>42.390099999999997</v>
      </c>
      <c r="S11">
        <v>26.3901</v>
      </c>
      <c r="T11">
        <v>0</v>
      </c>
      <c r="U11">
        <v>303.75</v>
      </c>
      <c r="V11">
        <v>20.73</v>
      </c>
      <c r="W11">
        <v>34.799309999999998</v>
      </c>
      <c r="X11">
        <v>147.515625</v>
      </c>
      <c r="Y11">
        <v>0</v>
      </c>
      <c r="Z11">
        <v>6.5537999999999998</v>
      </c>
      <c r="AA11">
        <v>23.7</v>
      </c>
      <c r="AB11">
        <v>26.34008</v>
      </c>
      <c r="AC11">
        <v>19.35568</v>
      </c>
      <c r="AD11">
        <v>36.591700000000003</v>
      </c>
      <c r="AE11">
        <v>49.436556000000003</v>
      </c>
      <c r="AF11">
        <v>8.8740000000000006</v>
      </c>
      <c r="AG11">
        <v>37.380000000000003</v>
      </c>
      <c r="AH11">
        <v>152.94049999999999</v>
      </c>
      <c r="AI11">
        <v>0</v>
      </c>
      <c r="AJ11">
        <v>0</v>
      </c>
      <c r="AK11">
        <v>50.252400000000002</v>
      </c>
      <c r="AL11">
        <v>79.364599999999996</v>
      </c>
      <c r="AM11">
        <v>0</v>
      </c>
      <c r="AN11">
        <v>0.89910999999999996</v>
      </c>
      <c r="AO11">
        <v>29.106000000000002</v>
      </c>
      <c r="AP11">
        <v>5.4237539999999997</v>
      </c>
      <c r="AQ11">
        <v>46.683</v>
      </c>
      <c r="AR11">
        <v>35.328000000000003</v>
      </c>
      <c r="AS11">
        <v>22.868400000000001</v>
      </c>
      <c r="AT11">
        <v>14.9968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67.41</v>
      </c>
      <c r="BA11">
        <f t="shared" si="1"/>
        <v>2592.9578399999996</v>
      </c>
      <c r="BB11">
        <v>8</v>
      </c>
      <c r="BD11">
        <v>21.82</v>
      </c>
      <c r="BE11">
        <v>3.69</v>
      </c>
      <c r="BF11">
        <v>1.24</v>
      </c>
      <c r="BG11">
        <v>1.9</v>
      </c>
      <c r="BH11">
        <v>5.42</v>
      </c>
      <c r="BI11">
        <v>4.46</v>
      </c>
      <c r="BJ11">
        <v>2.9</v>
      </c>
      <c r="BK11">
        <v>3.66</v>
      </c>
      <c r="BL11">
        <v>0.83</v>
      </c>
      <c r="BM11">
        <v>0</v>
      </c>
      <c r="BN11">
        <v>0.49</v>
      </c>
      <c r="BO11">
        <v>11.74</v>
      </c>
      <c r="BP11">
        <v>3.73</v>
      </c>
      <c r="BQ11">
        <v>4.2699999999999996</v>
      </c>
      <c r="BR11">
        <v>1.05</v>
      </c>
      <c r="BS11">
        <v>0.21</v>
      </c>
      <c r="BT11">
        <v>0</v>
      </c>
      <c r="BU11">
        <v>0</v>
      </c>
      <c r="BV11">
        <v>0</v>
      </c>
      <c r="BW11">
        <f t="shared" si="2"/>
        <v>67.41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215.5301</v>
      </c>
      <c r="L12">
        <v>653.15009999999995</v>
      </c>
      <c r="M12">
        <v>46</v>
      </c>
      <c r="N12">
        <v>118.125</v>
      </c>
      <c r="O12">
        <v>123.66562500000001</v>
      </c>
      <c r="P12">
        <v>125.58750000000001</v>
      </c>
      <c r="Q12">
        <v>21.82</v>
      </c>
      <c r="R12">
        <v>42.390099999999997</v>
      </c>
      <c r="S12">
        <v>26.3901</v>
      </c>
      <c r="T12">
        <v>0</v>
      </c>
      <c r="U12">
        <v>309.375</v>
      </c>
      <c r="V12">
        <v>20.73</v>
      </c>
      <c r="W12">
        <v>34.799309999999998</v>
      </c>
      <c r="X12">
        <v>147.515625</v>
      </c>
      <c r="Y12">
        <v>0</v>
      </c>
      <c r="Z12">
        <v>6.5537999999999998</v>
      </c>
      <c r="AA12">
        <v>14.04936</v>
      </c>
      <c r="AB12">
        <v>26.34008</v>
      </c>
      <c r="AC12">
        <v>19.35568</v>
      </c>
      <c r="AD12">
        <v>36.591700000000003</v>
      </c>
      <c r="AE12">
        <v>49.436556000000003</v>
      </c>
      <c r="AF12">
        <v>8.8740000000000006</v>
      </c>
      <c r="AG12">
        <v>37.380000000000003</v>
      </c>
      <c r="AH12">
        <v>152.94049999999999</v>
      </c>
      <c r="AI12">
        <v>0</v>
      </c>
      <c r="AJ12">
        <v>0</v>
      </c>
      <c r="AK12">
        <v>50.252400000000002</v>
      </c>
      <c r="AL12">
        <v>79.364599999999996</v>
      </c>
      <c r="AM12">
        <v>0</v>
      </c>
      <c r="AN12">
        <v>0.89910999999999996</v>
      </c>
      <c r="AO12">
        <v>29.106000000000002</v>
      </c>
      <c r="AP12">
        <v>5.7978059999999996</v>
      </c>
      <c r="AQ12">
        <v>46.683</v>
      </c>
      <c r="AR12">
        <v>35.328000000000003</v>
      </c>
      <c r="AS12">
        <v>22.868400000000001</v>
      </c>
      <c r="AT12">
        <v>14.886381999999999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67.58</v>
      </c>
      <c r="BA12">
        <f t="shared" si="1"/>
        <v>2589.3658340000002</v>
      </c>
      <c r="BB12">
        <v>9</v>
      </c>
      <c r="BD12">
        <v>21.82</v>
      </c>
      <c r="BE12">
        <v>3.69</v>
      </c>
      <c r="BF12">
        <v>1.41</v>
      </c>
      <c r="BG12">
        <v>1.9</v>
      </c>
      <c r="BH12">
        <v>5.42</v>
      </c>
      <c r="BI12">
        <v>4.46</v>
      </c>
      <c r="BJ12">
        <v>2.9</v>
      </c>
      <c r="BK12">
        <v>3.66</v>
      </c>
      <c r="BL12">
        <v>0.83</v>
      </c>
      <c r="BM12">
        <v>0</v>
      </c>
      <c r="BN12">
        <v>0.49</v>
      </c>
      <c r="BO12">
        <v>11.74</v>
      </c>
      <c r="BP12">
        <v>3.73</v>
      </c>
      <c r="BQ12">
        <v>4.2699999999999996</v>
      </c>
      <c r="BR12">
        <v>1.05</v>
      </c>
      <c r="BS12">
        <v>0.21</v>
      </c>
      <c r="BT12">
        <v>0</v>
      </c>
      <c r="BU12">
        <v>0</v>
      </c>
      <c r="BV12">
        <v>0</v>
      </c>
      <c r="BW12">
        <f t="shared" si="2"/>
        <v>67.58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215.5301</v>
      </c>
      <c r="L13">
        <v>653.15009999999995</v>
      </c>
      <c r="M13">
        <v>46</v>
      </c>
      <c r="N13">
        <v>118.125</v>
      </c>
      <c r="O13">
        <v>123.66562500000001</v>
      </c>
      <c r="P13">
        <v>125.58750000000001</v>
      </c>
      <c r="Q13">
        <v>21.82</v>
      </c>
      <c r="R13">
        <v>42.390099999999997</v>
      </c>
      <c r="S13">
        <v>26.3901</v>
      </c>
      <c r="T13">
        <v>0</v>
      </c>
      <c r="U13">
        <v>315</v>
      </c>
      <c r="V13">
        <v>20.73</v>
      </c>
      <c r="W13">
        <v>34.799309999999998</v>
      </c>
      <c r="X13">
        <v>147.515625</v>
      </c>
      <c r="Y13">
        <v>0</v>
      </c>
      <c r="Z13">
        <v>6.5537999999999998</v>
      </c>
      <c r="AA13">
        <v>14.04936</v>
      </c>
      <c r="AB13">
        <v>26.34008</v>
      </c>
      <c r="AC13">
        <v>19.35568</v>
      </c>
      <c r="AD13">
        <v>36.591700000000003</v>
      </c>
      <c r="AE13">
        <v>49.436556000000003</v>
      </c>
      <c r="AF13">
        <v>8.8740000000000006</v>
      </c>
      <c r="AG13">
        <v>37.380000000000003</v>
      </c>
      <c r="AH13">
        <v>152.94049999999999</v>
      </c>
      <c r="AI13">
        <v>0</v>
      </c>
      <c r="AJ13">
        <v>0</v>
      </c>
      <c r="AK13">
        <v>50.252400000000002</v>
      </c>
      <c r="AL13">
        <v>79.364599999999996</v>
      </c>
      <c r="AM13">
        <v>0</v>
      </c>
      <c r="AN13">
        <v>0.89910999999999996</v>
      </c>
      <c r="AO13">
        <v>29.106000000000002</v>
      </c>
      <c r="AP13">
        <v>12.9381</v>
      </c>
      <c r="AQ13">
        <v>46.683</v>
      </c>
      <c r="AR13">
        <v>51.335999999999999</v>
      </c>
      <c r="AS13">
        <v>32.688360000000003</v>
      </c>
      <c r="AT13">
        <v>14.9968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67.789999999999992</v>
      </c>
      <c r="BA13">
        <f t="shared" si="1"/>
        <v>2628.2795059999999</v>
      </c>
      <c r="BB13">
        <v>10</v>
      </c>
      <c r="BD13">
        <v>21.82</v>
      </c>
      <c r="BE13">
        <v>3.69</v>
      </c>
      <c r="BF13">
        <v>1.62</v>
      </c>
      <c r="BG13">
        <v>1.9</v>
      </c>
      <c r="BH13">
        <v>5.42</v>
      </c>
      <c r="BI13">
        <v>4.46</v>
      </c>
      <c r="BJ13">
        <v>2.9</v>
      </c>
      <c r="BK13">
        <v>3.66</v>
      </c>
      <c r="BL13">
        <v>0.83</v>
      </c>
      <c r="BM13">
        <v>0</v>
      </c>
      <c r="BN13">
        <v>0.49</v>
      </c>
      <c r="BO13">
        <v>11.74</v>
      </c>
      <c r="BP13">
        <v>3.73</v>
      </c>
      <c r="BQ13">
        <v>4.2699999999999996</v>
      </c>
      <c r="BR13">
        <v>1.05</v>
      </c>
      <c r="BS13">
        <v>0.21</v>
      </c>
      <c r="BT13">
        <v>0</v>
      </c>
      <c r="BU13">
        <v>0</v>
      </c>
      <c r="BV13">
        <v>0</v>
      </c>
      <c r="BW13">
        <f t="shared" si="2"/>
        <v>67.789999999999992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215.5301</v>
      </c>
      <c r="L14">
        <v>653.15009999999995</v>
      </c>
      <c r="M14">
        <v>46</v>
      </c>
      <c r="N14">
        <v>118.125</v>
      </c>
      <c r="O14">
        <v>123.66562500000001</v>
      </c>
      <c r="P14">
        <v>125.58750000000001</v>
      </c>
      <c r="Q14">
        <v>21.82</v>
      </c>
      <c r="R14">
        <v>42.390099999999997</v>
      </c>
      <c r="S14">
        <v>26.3901</v>
      </c>
      <c r="T14">
        <v>0</v>
      </c>
      <c r="U14">
        <v>315</v>
      </c>
      <c r="V14">
        <v>20.73</v>
      </c>
      <c r="W14">
        <v>34.799309999999998</v>
      </c>
      <c r="X14">
        <v>147.515625</v>
      </c>
      <c r="Y14">
        <v>0</v>
      </c>
      <c r="Z14">
        <v>6.5537999999999998</v>
      </c>
      <c r="AA14">
        <v>14.04936</v>
      </c>
      <c r="AB14">
        <v>26.34008</v>
      </c>
      <c r="AC14">
        <v>19.35568</v>
      </c>
      <c r="AD14">
        <v>36.591700000000003</v>
      </c>
      <c r="AE14">
        <v>49.436556000000003</v>
      </c>
      <c r="AF14">
        <v>8.8740000000000006</v>
      </c>
      <c r="AG14">
        <v>37.380000000000003</v>
      </c>
      <c r="AH14">
        <v>152.94049999999999</v>
      </c>
      <c r="AI14">
        <v>0</v>
      </c>
      <c r="AJ14">
        <v>0</v>
      </c>
      <c r="AK14">
        <v>50.252400000000002</v>
      </c>
      <c r="AL14">
        <v>79.364599999999996</v>
      </c>
      <c r="AM14">
        <v>0</v>
      </c>
      <c r="AN14">
        <v>0.89910999999999996</v>
      </c>
      <c r="AO14">
        <v>29.106000000000002</v>
      </c>
      <c r="AP14">
        <v>12.9381</v>
      </c>
      <c r="AQ14">
        <v>31.122</v>
      </c>
      <c r="AR14">
        <v>51.335999999999999</v>
      </c>
      <c r="AS14">
        <v>32.688360000000003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67.839999999999989</v>
      </c>
      <c r="BA14">
        <f t="shared" si="1"/>
        <v>2612.7685059999999</v>
      </c>
      <c r="BB14">
        <v>11</v>
      </c>
      <c r="BD14">
        <v>21.82</v>
      </c>
      <c r="BE14">
        <v>3.69</v>
      </c>
      <c r="BF14">
        <v>1.67</v>
      </c>
      <c r="BG14">
        <v>1.9</v>
      </c>
      <c r="BH14">
        <v>5.42</v>
      </c>
      <c r="BI14">
        <v>4.46</v>
      </c>
      <c r="BJ14">
        <v>2.9</v>
      </c>
      <c r="BK14">
        <v>3.66</v>
      </c>
      <c r="BL14">
        <v>0.83</v>
      </c>
      <c r="BM14">
        <v>0</v>
      </c>
      <c r="BN14">
        <v>0.49</v>
      </c>
      <c r="BO14">
        <v>11.74</v>
      </c>
      <c r="BP14">
        <v>3.73</v>
      </c>
      <c r="BQ14">
        <v>4.2699999999999996</v>
      </c>
      <c r="BR14">
        <v>1.05</v>
      </c>
      <c r="BS14">
        <v>0.21</v>
      </c>
      <c r="BT14">
        <v>0</v>
      </c>
      <c r="BU14">
        <v>0</v>
      </c>
      <c r="BV14">
        <v>0</v>
      </c>
      <c r="BW14">
        <f t="shared" si="2"/>
        <v>67.839999999999989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215.5301</v>
      </c>
      <c r="L15">
        <v>653.15009999999995</v>
      </c>
      <c r="M15">
        <v>46</v>
      </c>
      <c r="N15">
        <v>118.125</v>
      </c>
      <c r="O15">
        <v>123.66562500000001</v>
      </c>
      <c r="P15">
        <v>125.58750000000001</v>
      </c>
      <c r="Q15">
        <v>21.82</v>
      </c>
      <c r="R15">
        <v>42.390099999999997</v>
      </c>
      <c r="S15">
        <v>26.3901</v>
      </c>
      <c r="T15">
        <v>0</v>
      </c>
      <c r="U15">
        <v>315</v>
      </c>
      <c r="V15">
        <v>20.73</v>
      </c>
      <c r="W15">
        <v>34.799309999999998</v>
      </c>
      <c r="X15">
        <v>147.515625</v>
      </c>
      <c r="Y15">
        <v>0</v>
      </c>
      <c r="Z15">
        <v>6.5537999999999998</v>
      </c>
      <c r="AA15">
        <v>14.04936</v>
      </c>
      <c r="AB15">
        <v>26.34008</v>
      </c>
      <c r="AC15">
        <v>19.35568</v>
      </c>
      <c r="AD15">
        <v>36.591700000000003</v>
      </c>
      <c r="AE15">
        <v>49.436556000000003</v>
      </c>
      <c r="AF15">
        <v>8.8740000000000006</v>
      </c>
      <c r="AG15">
        <v>37.380000000000003</v>
      </c>
      <c r="AH15">
        <v>152.94049999999999</v>
      </c>
      <c r="AI15">
        <v>0</v>
      </c>
      <c r="AJ15">
        <v>0</v>
      </c>
      <c r="AK15">
        <v>50.252400000000002</v>
      </c>
      <c r="AL15">
        <v>79.364599999999996</v>
      </c>
      <c r="AM15">
        <v>0</v>
      </c>
      <c r="AN15">
        <v>0.89910999999999996</v>
      </c>
      <c r="AO15">
        <v>29.106000000000002</v>
      </c>
      <c r="AP15">
        <v>11.529</v>
      </c>
      <c r="AQ15">
        <v>19.53</v>
      </c>
      <c r="AR15">
        <v>33.119999999999997</v>
      </c>
      <c r="AS15">
        <v>32.688360000000003</v>
      </c>
      <c r="AT15">
        <v>11.720618999999999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67.709999999999994</v>
      </c>
      <c r="BA15">
        <f t="shared" si="1"/>
        <v>2578.1452250000007</v>
      </c>
      <c r="BB15">
        <v>12</v>
      </c>
      <c r="BD15">
        <v>21.82</v>
      </c>
      <c r="BE15">
        <v>3.69</v>
      </c>
      <c r="BF15">
        <v>1.54</v>
      </c>
      <c r="BG15">
        <v>1.9</v>
      </c>
      <c r="BH15">
        <v>5.42</v>
      </c>
      <c r="BI15">
        <v>4.46</v>
      </c>
      <c r="BJ15">
        <v>2.9</v>
      </c>
      <c r="BK15">
        <v>3.66</v>
      </c>
      <c r="BL15">
        <v>0.83</v>
      </c>
      <c r="BM15">
        <v>0</v>
      </c>
      <c r="BN15">
        <v>0.49</v>
      </c>
      <c r="BO15">
        <v>11.74</v>
      </c>
      <c r="BP15">
        <v>3.73</v>
      </c>
      <c r="BQ15">
        <v>4.2699999999999996</v>
      </c>
      <c r="BR15">
        <v>1.05</v>
      </c>
      <c r="BS15">
        <v>0.21</v>
      </c>
      <c r="BT15">
        <v>0</v>
      </c>
      <c r="BU15">
        <v>0</v>
      </c>
      <c r="BV15">
        <v>0</v>
      </c>
      <c r="BW15">
        <f t="shared" si="2"/>
        <v>67.709999999999994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215.5301</v>
      </c>
      <c r="L16">
        <v>653.15009999999995</v>
      </c>
      <c r="M16">
        <v>46</v>
      </c>
      <c r="N16">
        <v>118.125</v>
      </c>
      <c r="O16">
        <v>123.66562500000001</v>
      </c>
      <c r="P16">
        <v>125.58750000000001</v>
      </c>
      <c r="Q16">
        <v>21.82</v>
      </c>
      <c r="R16">
        <v>42.390099999999997</v>
      </c>
      <c r="S16">
        <v>26.3901</v>
      </c>
      <c r="T16">
        <v>0</v>
      </c>
      <c r="U16">
        <v>315</v>
      </c>
      <c r="V16">
        <v>20.73</v>
      </c>
      <c r="W16">
        <v>34.799309999999998</v>
      </c>
      <c r="X16">
        <v>147.515625</v>
      </c>
      <c r="Y16">
        <v>0</v>
      </c>
      <c r="Z16">
        <v>6.5537999999999998</v>
      </c>
      <c r="AA16">
        <v>14.04936</v>
      </c>
      <c r="AB16">
        <v>26.34008</v>
      </c>
      <c r="AC16">
        <v>19.35568</v>
      </c>
      <c r="AD16">
        <v>36.591700000000003</v>
      </c>
      <c r="AE16">
        <v>49.436556000000003</v>
      </c>
      <c r="AF16">
        <v>8.8740000000000006</v>
      </c>
      <c r="AG16">
        <v>37.380000000000003</v>
      </c>
      <c r="AH16">
        <v>152.94049999999999</v>
      </c>
      <c r="AI16">
        <v>0</v>
      </c>
      <c r="AJ16">
        <v>0</v>
      </c>
      <c r="AK16">
        <v>50.252400000000002</v>
      </c>
      <c r="AL16">
        <v>79.364599999999996</v>
      </c>
      <c r="AM16">
        <v>0</v>
      </c>
      <c r="AN16">
        <v>0.89910999999999996</v>
      </c>
      <c r="AO16">
        <v>29.106000000000002</v>
      </c>
      <c r="AP16">
        <v>11.529</v>
      </c>
      <c r="AQ16">
        <v>15.561</v>
      </c>
      <c r="AR16">
        <v>33.119999999999997</v>
      </c>
      <c r="AS16">
        <v>22.868400000000001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67.649999999999991</v>
      </c>
      <c r="BA16">
        <f t="shared" si="1"/>
        <v>2567.5724460000001</v>
      </c>
      <c r="BB16">
        <v>13</v>
      </c>
      <c r="BD16">
        <v>21.82</v>
      </c>
      <c r="BE16">
        <v>3.69</v>
      </c>
      <c r="BF16">
        <v>1.48</v>
      </c>
      <c r="BG16">
        <v>1.9</v>
      </c>
      <c r="BH16">
        <v>5.42</v>
      </c>
      <c r="BI16">
        <v>4.46</v>
      </c>
      <c r="BJ16">
        <v>2.9</v>
      </c>
      <c r="BK16">
        <v>3.66</v>
      </c>
      <c r="BL16">
        <v>0.83</v>
      </c>
      <c r="BM16">
        <v>0</v>
      </c>
      <c r="BN16">
        <v>0.49</v>
      </c>
      <c r="BO16">
        <v>11.74</v>
      </c>
      <c r="BP16">
        <v>3.73</v>
      </c>
      <c r="BQ16">
        <v>4.2699999999999996</v>
      </c>
      <c r="BR16">
        <v>1.05</v>
      </c>
      <c r="BS16">
        <v>0.21</v>
      </c>
      <c r="BT16">
        <v>0</v>
      </c>
      <c r="BU16">
        <v>0</v>
      </c>
      <c r="BV16">
        <v>0</v>
      </c>
      <c r="BW16">
        <f t="shared" si="2"/>
        <v>67.649999999999991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215.5301</v>
      </c>
      <c r="L17">
        <v>653.15009999999995</v>
      </c>
      <c r="M17">
        <v>46</v>
      </c>
      <c r="N17">
        <v>118.125</v>
      </c>
      <c r="O17">
        <v>123.66562500000001</v>
      </c>
      <c r="P17">
        <v>125.58750000000001</v>
      </c>
      <c r="Q17">
        <v>21.82</v>
      </c>
      <c r="R17">
        <v>42.390099999999997</v>
      </c>
      <c r="S17">
        <v>26.3901</v>
      </c>
      <c r="T17">
        <v>0</v>
      </c>
      <c r="U17">
        <v>315</v>
      </c>
      <c r="V17">
        <v>20.73</v>
      </c>
      <c r="W17">
        <v>34.799309999999998</v>
      </c>
      <c r="X17">
        <v>147.515625</v>
      </c>
      <c r="Y17">
        <v>0</v>
      </c>
      <c r="Z17">
        <v>6.5537999999999998</v>
      </c>
      <c r="AA17">
        <v>14.04936</v>
      </c>
      <c r="AB17">
        <v>26.34008</v>
      </c>
      <c r="AC17">
        <v>19.35568</v>
      </c>
      <c r="AD17">
        <v>36.591700000000003</v>
      </c>
      <c r="AE17">
        <v>49.436556000000003</v>
      </c>
      <c r="AF17">
        <v>8.8740000000000006</v>
      </c>
      <c r="AG17">
        <v>37.380000000000003</v>
      </c>
      <c r="AH17">
        <v>152.94049999999999</v>
      </c>
      <c r="AI17">
        <v>15.276</v>
      </c>
      <c r="AJ17">
        <v>0</v>
      </c>
      <c r="AK17">
        <v>50.252400000000002</v>
      </c>
      <c r="AL17">
        <v>79.364599999999996</v>
      </c>
      <c r="AM17">
        <v>0</v>
      </c>
      <c r="AN17">
        <v>0.89910999999999996</v>
      </c>
      <c r="AO17">
        <v>29.106000000000002</v>
      </c>
      <c r="AP17">
        <v>11.529</v>
      </c>
      <c r="AQ17">
        <v>15.561</v>
      </c>
      <c r="AR17">
        <v>33.119999999999997</v>
      </c>
      <c r="AS17">
        <v>22.868400000000001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67.709999999999994</v>
      </c>
      <c r="BA17">
        <f t="shared" si="1"/>
        <v>2582.9084459999999</v>
      </c>
      <c r="BB17">
        <v>14</v>
      </c>
      <c r="BD17">
        <v>21.82</v>
      </c>
      <c r="BE17">
        <v>3.69</v>
      </c>
      <c r="BF17">
        <v>1.54</v>
      </c>
      <c r="BG17">
        <v>1.9</v>
      </c>
      <c r="BH17">
        <v>5.42</v>
      </c>
      <c r="BI17">
        <v>4.46</v>
      </c>
      <c r="BJ17">
        <v>2.9</v>
      </c>
      <c r="BK17">
        <v>3.66</v>
      </c>
      <c r="BL17">
        <v>0.83</v>
      </c>
      <c r="BM17">
        <v>0</v>
      </c>
      <c r="BN17">
        <v>0.49</v>
      </c>
      <c r="BO17">
        <v>11.74</v>
      </c>
      <c r="BP17">
        <v>3.73</v>
      </c>
      <c r="BQ17">
        <v>4.2699999999999996</v>
      </c>
      <c r="BR17">
        <v>1.05</v>
      </c>
      <c r="BS17">
        <v>0.21</v>
      </c>
      <c r="BT17">
        <v>0</v>
      </c>
      <c r="BU17">
        <v>0</v>
      </c>
      <c r="BV17">
        <v>0</v>
      </c>
      <c r="BW17">
        <f t="shared" si="2"/>
        <v>67.709999999999994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215.5301</v>
      </c>
      <c r="L18">
        <v>653.15009999999995</v>
      </c>
      <c r="M18">
        <v>46</v>
      </c>
      <c r="N18">
        <v>118.125</v>
      </c>
      <c r="O18">
        <v>123.66562500000001</v>
      </c>
      <c r="P18">
        <v>125.58750000000001</v>
      </c>
      <c r="Q18">
        <v>21.82</v>
      </c>
      <c r="R18">
        <v>42.390099999999997</v>
      </c>
      <c r="S18">
        <v>26.3901</v>
      </c>
      <c r="T18">
        <v>0</v>
      </c>
      <c r="U18">
        <v>315</v>
      </c>
      <c r="V18">
        <v>20.73</v>
      </c>
      <c r="W18">
        <v>34.799309999999998</v>
      </c>
      <c r="X18">
        <v>147.515625</v>
      </c>
      <c r="Y18">
        <v>0</v>
      </c>
      <c r="Z18">
        <v>6.5537999999999998</v>
      </c>
      <c r="AA18">
        <v>14.04936</v>
      </c>
      <c r="AB18">
        <v>26.34008</v>
      </c>
      <c r="AC18">
        <v>19.35568</v>
      </c>
      <c r="AD18">
        <v>36.591700000000003</v>
      </c>
      <c r="AE18">
        <v>49.436556000000003</v>
      </c>
      <c r="AF18">
        <v>8.8740000000000006</v>
      </c>
      <c r="AG18">
        <v>37.380000000000003</v>
      </c>
      <c r="AH18">
        <v>152.94049999999999</v>
      </c>
      <c r="AI18">
        <v>15.276</v>
      </c>
      <c r="AJ18">
        <v>0</v>
      </c>
      <c r="AK18">
        <v>50.252400000000002</v>
      </c>
      <c r="AL18">
        <v>79.364599999999996</v>
      </c>
      <c r="AM18">
        <v>0</v>
      </c>
      <c r="AN18">
        <v>0.89910999999999996</v>
      </c>
      <c r="AO18">
        <v>29.106000000000002</v>
      </c>
      <c r="AP18">
        <v>11.529</v>
      </c>
      <c r="AQ18">
        <v>15.561</v>
      </c>
      <c r="AR18">
        <v>33.119999999999997</v>
      </c>
      <c r="AS18">
        <v>22.868400000000001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67.709999999999994</v>
      </c>
      <c r="BA18">
        <f t="shared" si="1"/>
        <v>2582.9084459999999</v>
      </c>
      <c r="BB18">
        <v>15</v>
      </c>
      <c r="BD18">
        <v>21.82</v>
      </c>
      <c r="BE18">
        <v>3.69</v>
      </c>
      <c r="BF18">
        <v>1.54</v>
      </c>
      <c r="BG18">
        <v>1.9</v>
      </c>
      <c r="BH18">
        <v>5.42</v>
      </c>
      <c r="BI18">
        <v>4.46</v>
      </c>
      <c r="BJ18">
        <v>2.9</v>
      </c>
      <c r="BK18">
        <v>3.66</v>
      </c>
      <c r="BL18">
        <v>0.83</v>
      </c>
      <c r="BM18">
        <v>0</v>
      </c>
      <c r="BN18">
        <v>0.49</v>
      </c>
      <c r="BO18">
        <v>11.74</v>
      </c>
      <c r="BP18">
        <v>3.73</v>
      </c>
      <c r="BQ18">
        <v>4.2699999999999996</v>
      </c>
      <c r="BR18">
        <v>1.05</v>
      </c>
      <c r="BS18">
        <v>0.21</v>
      </c>
      <c r="BT18">
        <v>0</v>
      </c>
      <c r="BU18">
        <v>0</v>
      </c>
      <c r="BV18">
        <v>0</v>
      </c>
      <c r="BW18">
        <f t="shared" si="2"/>
        <v>67.709999999999994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215.5301</v>
      </c>
      <c r="L19">
        <v>653.15009999999995</v>
      </c>
      <c r="M19">
        <v>46</v>
      </c>
      <c r="N19">
        <v>118.125</v>
      </c>
      <c r="O19">
        <v>123.66562500000001</v>
      </c>
      <c r="P19">
        <v>125.58750000000001</v>
      </c>
      <c r="Q19">
        <v>21.82</v>
      </c>
      <c r="R19">
        <v>42.390099999999997</v>
      </c>
      <c r="S19">
        <v>26.3901</v>
      </c>
      <c r="T19">
        <v>0</v>
      </c>
      <c r="U19">
        <v>315</v>
      </c>
      <c r="V19">
        <v>20.73</v>
      </c>
      <c r="W19">
        <v>34.799309999999998</v>
      </c>
      <c r="X19">
        <v>147.515625</v>
      </c>
      <c r="Y19">
        <v>0</v>
      </c>
      <c r="Z19">
        <v>6.5537999999999998</v>
      </c>
      <c r="AA19">
        <v>14.04936</v>
      </c>
      <c r="AB19">
        <v>26.34008</v>
      </c>
      <c r="AC19">
        <v>19.35568</v>
      </c>
      <c r="AD19">
        <v>36.591700000000003</v>
      </c>
      <c r="AE19">
        <v>49.436556000000003</v>
      </c>
      <c r="AF19">
        <v>8.8740000000000006</v>
      </c>
      <c r="AG19">
        <v>37.380000000000003</v>
      </c>
      <c r="AH19">
        <v>152.94049999999999</v>
      </c>
      <c r="AI19">
        <v>15.276</v>
      </c>
      <c r="AJ19">
        <v>0</v>
      </c>
      <c r="AK19">
        <v>50.252400000000002</v>
      </c>
      <c r="AL19">
        <v>79.364599999999996</v>
      </c>
      <c r="AM19">
        <v>0</v>
      </c>
      <c r="AN19">
        <v>0.89910999999999996</v>
      </c>
      <c r="AO19">
        <v>29.106000000000002</v>
      </c>
      <c r="AP19">
        <v>11.529</v>
      </c>
      <c r="AQ19">
        <v>15.561</v>
      </c>
      <c r="AR19">
        <v>33.119999999999997</v>
      </c>
      <c r="AS19">
        <v>21.523199999999999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67.889999999999986</v>
      </c>
      <c r="BA19">
        <f t="shared" si="1"/>
        <v>2581.743246</v>
      </c>
      <c r="BB19">
        <v>16</v>
      </c>
      <c r="BD19">
        <v>21.82</v>
      </c>
      <c r="BE19">
        <v>3.69</v>
      </c>
      <c r="BF19">
        <v>1.72</v>
      </c>
      <c r="BG19">
        <v>1.9</v>
      </c>
      <c r="BH19">
        <v>5.42</v>
      </c>
      <c r="BI19">
        <v>4.46</v>
      </c>
      <c r="BJ19">
        <v>2.9</v>
      </c>
      <c r="BK19">
        <v>3.66</v>
      </c>
      <c r="BL19">
        <v>0.83</v>
      </c>
      <c r="BM19">
        <v>0</v>
      </c>
      <c r="BN19">
        <v>0.49</v>
      </c>
      <c r="BO19">
        <v>11.74</v>
      </c>
      <c r="BP19">
        <v>3.73</v>
      </c>
      <c r="BQ19">
        <v>4.2699999999999996</v>
      </c>
      <c r="BR19">
        <v>1.05</v>
      </c>
      <c r="BS19">
        <v>0.21</v>
      </c>
      <c r="BT19">
        <v>0</v>
      </c>
      <c r="BU19">
        <v>0</v>
      </c>
      <c r="BV19">
        <v>0</v>
      </c>
      <c r="BW19">
        <f t="shared" si="2"/>
        <v>67.889999999999986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215.5301</v>
      </c>
      <c r="L20">
        <v>653.15009999999995</v>
      </c>
      <c r="M20">
        <v>46</v>
      </c>
      <c r="N20">
        <v>118.125</v>
      </c>
      <c r="O20">
        <v>123.66562500000001</v>
      </c>
      <c r="P20">
        <v>125.58750000000001</v>
      </c>
      <c r="Q20">
        <v>21.82</v>
      </c>
      <c r="R20">
        <v>42.390099999999997</v>
      </c>
      <c r="S20">
        <v>26.3901</v>
      </c>
      <c r="T20">
        <v>0</v>
      </c>
      <c r="U20">
        <v>315</v>
      </c>
      <c r="V20">
        <v>20.73</v>
      </c>
      <c r="W20">
        <v>34.799309999999998</v>
      </c>
      <c r="X20">
        <v>147.515625</v>
      </c>
      <c r="Y20">
        <v>0</v>
      </c>
      <c r="Z20">
        <v>6.5537999999999998</v>
      </c>
      <c r="AA20">
        <v>14.04936</v>
      </c>
      <c r="AB20">
        <v>26.34008</v>
      </c>
      <c r="AC20">
        <v>19.35568</v>
      </c>
      <c r="AD20">
        <v>36.591700000000003</v>
      </c>
      <c r="AE20">
        <v>49.436556000000003</v>
      </c>
      <c r="AF20">
        <v>8.8740000000000006</v>
      </c>
      <c r="AG20">
        <v>37.380000000000003</v>
      </c>
      <c r="AH20">
        <v>152.94049999999999</v>
      </c>
      <c r="AI20">
        <v>15.276</v>
      </c>
      <c r="AJ20">
        <v>0</v>
      </c>
      <c r="AK20">
        <v>50.252400000000002</v>
      </c>
      <c r="AL20">
        <v>79.364599999999996</v>
      </c>
      <c r="AM20">
        <v>0</v>
      </c>
      <c r="AN20">
        <v>0.89910999999999996</v>
      </c>
      <c r="AO20">
        <v>29.106000000000002</v>
      </c>
      <c r="AP20">
        <v>11.529</v>
      </c>
      <c r="AQ20">
        <v>15.561</v>
      </c>
      <c r="AR20">
        <v>33.119999999999997</v>
      </c>
      <c r="AS20">
        <v>21.523199999999999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67.86999999999999</v>
      </c>
      <c r="BA20">
        <f t="shared" si="1"/>
        <v>2581.723246</v>
      </c>
      <c r="BB20">
        <v>17</v>
      </c>
      <c r="BD20">
        <v>21.82</v>
      </c>
      <c r="BE20">
        <v>3.69</v>
      </c>
      <c r="BF20">
        <v>1.7</v>
      </c>
      <c r="BG20">
        <v>1.9</v>
      </c>
      <c r="BH20">
        <v>5.42</v>
      </c>
      <c r="BI20">
        <v>4.46</v>
      </c>
      <c r="BJ20">
        <v>2.9</v>
      </c>
      <c r="BK20">
        <v>3.66</v>
      </c>
      <c r="BL20">
        <v>0.83</v>
      </c>
      <c r="BM20">
        <v>0</v>
      </c>
      <c r="BN20">
        <v>0.49</v>
      </c>
      <c r="BO20">
        <v>11.74</v>
      </c>
      <c r="BP20">
        <v>3.73</v>
      </c>
      <c r="BQ20">
        <v>4.2699999999999996</v>
      </c>
      <c r="BR20">
        <v>1.05</v>
      </c>
      <c r="BS20">
        <v>0.21</v>
      </c>
      <c r="BT20">
        <v>0</v>
      </c>
      <c r="BU20">
        <v>0</v>
      </c>
      <c r="BV20">
        <v>0</v>
      </c>
      <c r="BW20">
        <f t="shared" si="2"/>
        <v>67.86999999999999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215.5301</v>
      </c>
      <c r="L21">
        <v>653.15009999999995</v>
      </c>
      <c r="M21">
        <v>46</v>
      </c>
      <c r="N21">
        <v>118.125</v>
      </c>
      <c r="O21">
        <v>123.66562500000001</v>
      </c>
      <c r="P21">
        <v>125.58750000000001</v>
      </c>
      <c r="Q21">
        <v>21.82</v>
      </c>
      <c r="R21">
        <v>42.390099999999997</v>
      </c>
      <c r="S21">
        <v>26.3901</v>
      </c>
      <c r="T21">
        <v>0</v>
      </c>
      <c r="U21">
        <v>315</v>
      </c>
      <c r="V21">
        <v>20.73</v>
      </c>
      <c r="W21">
        <v>34.799309999999998</v>
      </c>
      <c r="X21">
        <v>147.515625</v>
      </c>
      <c r="Y21">
        <v>0</v>
      </c>
      <c r="Z21">
        <v>6.5537999999999998</v>
      </c>
      <c r="AA21">
        <v>14.04936</v>
      </c>
      <c r="AB21">
        <v>26.34008</v>
      </c>
      <c r="AC21">
        <v>19.35568</v>
      </c>
      <c r="AD21">
        <v>36.591700000000003</v>
      </c>
      <c r="AE21">
        <v>49.436556000000003</v>
      </c>
      <c r="AF21">
        <v>8.8740000000000006</v>
      </c>
      <c r="AG21">
        <v>37.380000000000003</v>
      </c>
      <c r="AH21">
        <v>152.94049999999999</v>
      </c>
      <c r="AI21">
        <v>15.276</v>
      </c>
      <c r="AJ21">
        <v>0</v>
      </c>
      <c r="AK21">
        <v>50.252400000000002</v>
      </c>
      <c r="AL21">
        <v>79.364599999999996</v>
      </c>
      <c r="AM21">
        <v>0</v>
      </c>
      <c r="AN21">
        <v>0.89910999999999996</v>
      </c>
      <c r="AO21">
        <v>28.224</v>
      </c>
      <c r="AP21">
        <v>12.9381</v>
      </c>
      <c r="AQ21">
        <v>15.561</v>
      </c>
      <c r="AR21">
        <v>28.704000000000001</v>
      </c>
      <c r="AS21">
        <v>21.523199999999999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68.079999999999984</v>
      </c>
      <c r="BA21">
        <f t="shared" si="1"/>
        <v>2578.0443460000001</v>
      </c>
      <c r="BB21">
        <v>18</v>
      </c>
      <c r="BD21">
        <v>21.82</v>
      </c>
      <c r="BE21">
        <v>3.69</v>
      </c>
      <c r="BF21">
        <v>1.7</v>
      </c>
      <c r="BG21">
        <v>1.9</v>
      </c>
      <c r="BH21">
        <v>5.42</v>
      </c>
      <c r="BI21">
        <v>4.46</v>
      </c>
      <c r="BJ21">
        <v>2.9</v>
      </c>
      <c r="BK21">
        <v>3.66</v>
      </c>
      <c r="BL21">
        <v>1.04</v>
      </c>
      <c r="BM21">
        <v>0</v>
      </c>
      <c r="BN21">
        <v>0.49</v>
      </c>
      <c r="BO21">
        <v>11.74</v>
      </c>
      <c r="BP21">
        <v>3.73</v>
      </c>
      <c r="BQ21">
        <v>4.2699999999999996</v>
      </c>
      <c r="BR21">
        <v>1.05</v>
      </c>
      <c r="BS21">
        <v>0.21</v>
      </c>
      <c r="BT21">
        <v>0</v>
      </c>
      <c r="BU21">
        <v>0</v>
      </c>
      <c r="BV21">
        <v>0</v>
      </c>
      <c r="BW21">
        <f t="shared" si="2"/>
        <v>68.079999999999984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215.5301</v>
      </c>
      <c r="L22">
        <v>653.15009999999995</v>
      </c>
      <c r="M22">
        <v>46</v>
      </c>
      <c r="N22">
        <v>118.125</v>
      </c>
      <c r="O22">
        <v>123.66562500000001</v>
      </c>
      <c r="P22">
        <v>125.58750000000001</v>
      </c>
      <c r="Q22">
        <v>21.82</v>
      </c>
      <c r="R22">
        <v>42.390099999999997</v>
      </c>
      <c r="S22">
        <v>26.3901</v>
      </c>
      <c r="T22">
        <v>0</v>
      </c>
      <c r="U22">
        <v>315</v>
      </c>
      <c r="V22">
        <v>20.73</v>
      </c>
      <c r="W22">
        <v>34.799309999999998</v>
      </c>
      <c r="X22">
        <v>147.515625</v>
      </c>
      <c r="Y22">
        <v>0</v>
      </c>
      <c r="Z22">
        <v>6.5537999999999998</v>
      </c>
      <c r="AA22">
        <v>14.04936</v>
      </c>
      <c r="AB22">
        <v>26.34008</v>
      </c>
      <c r="AC22">
        <v>19.35568</v>
      </c>
      <c r="AD22">
        <v>36.591700000000003</v>
      </c>
      <c r="AE22">
        <v>49.436556000000003</v>
      </c>
      <c r="AF22">
        <v>8.8740000000000006</v>
      </c>
      <c r="AG22">
        <v>37.380000000000003</v>
      </c>
      <c r="AH22">
        <v>152.94049999999999</v>
      </c>
      <c r="AI22">
        <v>15.276</v>
      </c>
      <c r="AJ22">
        <v>0</v>
      </c>
      <c r="AK22">
        <v>50.252400000000002</v>
      </c>
      <c r="AL22">
        <v>79.364599999999996</v>
      </c>
      <c r="AM22">
        <v>0</v>
      </c>
      <c r="AN22">
        <v>0.89910999999999996</v>
      </c>
      <c r="AO22">
        <v>28.224</v>
      </c>
      <c r="AP22">
        <v>12.9381</v>
      </c>
      <c r="AQ22">
        <v>15.561</v>
      </c>
      <c r="AR22">
        <v>28.704000000000001</v>
      </c>
      <c r="AS22">
        <v>21.523199999999999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68.13</v>
      </c>
      <c r="BA22">
        <f t="shared" si="1"/>
        <v>2578.0943460000003</v>
      </c>
      <c r="BB22">
        <v>19</v>
      </c>
      <c r="BD22">
        <v>21.82</v>
      </c>
      <c r="BE22">
        <v>3.69</v>
      </c>
      <c r="BF22">
        <v>1.7</v>
      </c>
      <c r="BG22">
        <v>1.9</v>
      </c>
      <c r="BH22">
        <v>5.42</v>
      </c>
      <c r="BI22">
        <v>4.46</v>
      </c>
      <c r="BJ22">
        <v>2.9</v>
      </c>
      <c r="BK22">
        <v>3.66</v>
      </c>
      <c r="BL22">
        <v>1.0900000000000001</v>
      </c>
      <c r="BM22">
        <v>0</v>
      </c>
      <c r="BN22">
        <v>0.49</v>
      </c>
      <c r="BO22">
        <v>11.74</v>
      </c>
      <c r="BP22">
        <v>3.73</v>
      </c>
      <c r="BQ22">
        <v>4.2699999999999996</v>
      </c>
      <c r="BR22">
        <v>1.05</v>
      </c>
      <c r="BS22">
        <v>0.21</v>
      </c>
      <c r="BT22">
        <v>0</v>
      </c>
      <c r="BU22">
        <v>0</v>
      </c>
      <c r="BV22">
        <v>0</v>
      </c>
      <c r="BW22">
        <f t="shared" si="2"/>
        <v>68.13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215.5301</v>
      </c>
      <c r="L23">
        <v>653.15009999999995</v>
      </c>
      <c r="M23">
        <v>46</v>
      </c>
      <c r="N23">
        <v>118.125</v>
      </c>
      <c r="O23">
        <v>123.66562500000001</v>
      </c>
      <c r="P23">
        <v>125.58750000000001</v>
      </c>
      <c r="Q23">
        <v>21.82</v>
      </c>
      <c r="R23">
        <v>42.390099999999997</v>
      </c>
      <c r="S23">
        <v>26.3901</v>
      </c>
      <c r="T23">
        <v>0</v>
      </c>
      <c r="U23">
        <v>337.5</v>
      </c>
      <c r="V23">
        <v>20.73</v>
      </c>
      <c r="W23">
        <v>34.799309999999998</v>
      </c>
      <c r="X23">
        <v>147.515625</v>
      </c>
      <c r="Y23">
        <v>0</v>
      </c>
      <c r="Z23">
        <v>6.5537999999999998</v>
      </c>
      <c r="AA23">
        <v>24.49</v>
      </c>
      <c r="AB23">
        <v>26.34008</v>
      </c>
      <c r="AC23">
        <v>19.35568</v>
      </c>
      <c r="AD23">
        <v>36.591700000000003</v>
      </c>
      <c r="AE23">
        <v>49.436556000000003</v>
      </c>
      <c r="AF23">
        <v>8.8740000000000006</v>
      </c>
      <c r="AG23">
        <v>37.380000000000003</v>
      </c>
      <c r="AH23">
        <v>152.94049999999999</v>
      </c>
      <c r="AI23">
        <v>15.276</v>
      </c>
      <c r="AJ23">
        <v>0</v>
      </c>
      <c r="AK23">
        <v>50.252400000000002</v>
      </c>
      <c r="AL23">
        <v>79.364599999999996</v>
      </c>
      <c r="AM23">
        <v>0</v>
      </c>
      <c r="AN23">
        <v>0.89910999999999996</v>
      </c>
      <c r="AO23">
        <v>28.224</v>
      </c>
      <c r="AP23">
        <v>12.9381</v>
      </c>
      <c r="AQ23">
        <v>15.561</v>
      </c>
      <c r="AR23">
        <v>28.704000000000001</v>
      </c>
      <c r="AS23">
        <v>21.254159999999999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68.19</v>
      </c>
      <c r="BA23">
        <f t="shared" si="1"/>
        <v>2610.8259459999999</v>
      </c>
      <c r="BB23">
        <v>20</v>
      </c>
      <c r="BD23">
        <v>21.82</v>
      </c>
      <c r="BE23">
        <v>3.69</v>
      </c>
      <c r="BF23">
        <v>1.69</v>
      </c>
      <c r="BG23">
        <v>1.9</v>
      </c>
      <c r="BH23">
        <v>5.42</v>
      </c>
      <c r="BI23">
        <v>4.46</v>
      </c>
      <c r="BJ23">
        <v>2.9</v>
      </c>
      <c r="BK23">
        <v>3.66</v>
      </c>
      <c r="BL23">
        <v>1.1599999999999999</v>
      </c>
      <c r="BM23">
        <v>0</v>
      </c>
      <c r="BN23">
        <v>0.49</v>
      </c>
      <c r="BO23">
        <v>11.74</v>
      </c>
      <c r="BP23">
        <v>3.73</v>
      </c>
      <c r="BQ23">
        <v>4.2699999999999996</v>
      </c>
      <c r="BR23">
        <v>1.05</v>
      </c>
      <c r="BS23">
        <v>0.21</v>
      </c>
      <c r="BT23">
        <v>0</v>
      </c>
      <c r="BU23">
        <v>0</v>
      </c>
      <c r="BV23">
        <v>0</v>
      </c>
      <c r="BW23">
        <f t="shared" si="2"/>
        <v>68.19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215.5301</v>
      </c>
      <c r="L24">
        <v>653.15009999999995</v>
      </c>
      <c r="M24">
        <v>46</v>
      </c>
      <c r="N24">
        <v>118.125</v>
      </c>
      <c r="O24">
        <v>123.66562500000001</v>
      </c>
      <c r="P24">
        <v>125.58750000000001</v>
      </c>
      <c r="Q24">
        <v>21.82</v>
      </c>
      <c r="R24">
        <v>42.390099999999997</v>
      </c>
      <c r="S24">
        <v>26.3901</v>
      </c>
      <c r="T24">
        <v>0</v>
      </c>
      <c r="U24">
        <v>343.125</v>
      </c>
      <c r="V24">
        <v>20.73</v>
      </c>
      <c r="W24">
        <v>34.799309999999998</v>
      </c>
      <c r="X24">
        <v>147.515625</v>
      </c>
      <c r="Y24">
        <v>0</v>
      </c>
      <c r="Z24">
        <v>6.5537999999999998</v>
      </c>
      <c r="AA24">
        <v>28.09872</v>
      </c>
      <c r="AB24">
        <v>26.34008</v>
      </c>
      <c r="AC24">
        <v>19.35568</v>
      </c>
      <c r="AD24">
        <v>36.591700000000003</v>
      </c>
      <c r="AE24">
        <v>49.436556000000003</v>
      </c>
      <c r="AF24">
        <v>8.8740000000000006</v>
      </c>
      <c r="AG24">
        <v>37.380000000000003</v>
      </c>
      <c r="AH24">
        <v>152.94049999999999</v>
      </c>
      <c r="AI24">
        <v>15.276</v>
      </c>
      <c r="AJ24">
        <v>0</v>
      </c>
      <c r="AK24">
        <v>50.252400000000002</v>
      </c>
      <c r="AL24">
        <v>79.364599999999996</v>
      </c>
      <c r="AM24">
        <v>0</v>
      </c>
      <c r="AN24">
        <v>0.89910999999999996</v>
      </c>
      <c r="AO24">
        <v>28.224</v>
      </c>
      <c r="AP24">
        <v>12.9381</v>
      </c>
      <c r="AQ24">
        <v>15.561</v>
      </c>
      <c r="AR24">
        <v>28.704000000000001</v>
      </c>
      <c r="AS24">
        <v>21.254159999999999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67.359999999999985</v>
      </c>
      <c r="BA24">
        <f t="shared" si="1"/>
        <v>2619.2296659999997</v>
      </c>
      <c r="BB24">
        <v>21</v>
      </c>
      <c r="BD24">
        <v>21.82</v>
      </c>
      <c r="BE24">
        <v>3.69</v>
      </c>
      <c r="BF24">
        <v>0.81</v>
      </c>
      <c r="BG24">
        <v>1.9</v>
      </c>
      <c r="BH24">
        <v>5.42</v>
      </c>
      <c r="BI24">
        <v>4.46</v>
      </c>
      <c r="BJ24">
        <v>2.9</v>
      </c>
      <c r="BK24">
        <v>3.66</v>
      </c>
      <c r="BL24">
        <v>1.21</v>
      </c>
      <c r="BM24">
        <v>0</v>
      </c>
      <c r="BN24">
        <v>0.49</v>
      </c>
      <c r="BO24">
        <v>11.74</v>
      </c>
      <c r="BP24">
        <v>3.73</v>
      </c>
      <c r="BQ24">
        <v>4.2699999999999996</v>
      </c>
      <c r="BR24">
        <v>1.05</v>
      </c>
      <c r="BS24">
        <v>0.21</v>
      </c>
      <c r="BT24">
        <v>0</v>
      </c>
      <c r="BU24">
        <v>0</v>
      </c>
      <c r="BV24">
        <v>0</v>
      </c>
      <c r="BW24">
        <f t="shared" si="2"/>
        <v>67.359999999999985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215.5301</v>
      </c>
      <c r="L25">
        <v>653.15009999999995</v>
      </c>
      <c r="M25">
        <v>46</v>
      </c>
      <c r="N25">
        <v>118.125</v>
      </c>
      <c r="O25">
        <v>123.66562500000001</v>
      </c>
      <c r="P25">
        <v>125.58750000000001</v>
      </c>
      <c r="Q25">
        <v>21.82</v>
      </c>
      <c r="R25">
        <v>42.390099999999997</v>
      </c>
      <c r="S25">
        <v>26.3901</v>
      </c>
      <c r="T25">
        <v>0</v>
      </c>
      <c r="U25">
        <v>348.97500000000002</v>
      </c>
      <c r="V25">
        <v>20.73</v>
      </c>
      <c r="W25">
        <v>34.799309999999998</v>
      </c>
      <c r="X25">
        <v>147.515625</v>
      </c>
      <c r="Y25">
        <v>0</v>
      </c>
      <c r="Z25">
        <v>6.5537999999999998</v>
      </c>
      <c r="AA25">
        <v>28.09872</v>
      </c>
      <c r="AB25">
        <v>26.34008</v>
      </c>
      <c r="AC25">
        <v>19.35568</v>
      </c>
      <c r="AD25">
        <v>36.591700000000003</v>
      </c>
      <c r="AE25">
        <v>49.436556000000003</v>
      </c>
      <c r="AF25">
        <v>8.8740000000000006</v>
      </c>
      <c r="AG25">
        <v>37.380000000000003</v>
      </c>
      <c r="AH25">
        <v>152.94049999999999</v>
      </c>
      <c r="AI25">
        <v>19.094999999999999</v>
      </c>
      <c r="AJ25">
        <v>0</v>
      </c>
      <c r="AK25">
        <v>50.252400000000002</v>
      </c>
      <c r="AL25">
        <v>79.364599999999996</v>
      </c>
      <c r="AM25">
        <v>0</v>
      </c>
      <c r="AN25">
        <v>0.89910999999999996</v>
      </c>
      <c r="AO25">
        <v>28.224</v>
      </c>
      <c r="AP25">
        <v>12.9381</v>
      </c>
      <c r="AQ25">
        <v>31.122</v>
      </c>
      <c r="AR25">
        <v>28.704000000000001</v>
      </c>
      <c r="AS25">
        <v>21.254159999999999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67.419999999999987</v>
      </c>
      <c r="BA25">
        <f t="shared" si="1"/>
        <v>2644.5196659999992</v>
      </c>
      <c r="BB25">
        <v>22</v>
      </c>
      <c r="BD25">
        <v>21.82</v>
      </c>
      <c r="BE25">
        <v>3.69</v>
      </c>
      <c r="BF25">
        <v>0.81</v>
      </c>
      <c r="BG25">
        <v>1.9</v>
      </c>
      <c r="BH25">
        <v>5.42</v>
      </c>
      <c r="BI25">
        <v>4.46</v>
      </c>
      <c r="BJ25">
        <v>2.9</v>
      </c>
      <c r="BK25">
        <v>3.66</v>
      </c>
      <c r="BL25">
        <v>1.27</v>
      </c>
      <c r="BM25">
        <v>0</v>
      </c>
      <c r="BN25">
        <v>0.49</v>
      </c>
      <c r="BO25">
        <v>11.74</v>
      </c>
      <c r="BP25">
        <v>3.73</v>
      </c>
      <c r="BQ25">
        <v>4.2699999999999996</v>
      </c>
      <c r="BR25">
        <v>1.05</v>
      </c>
      <c r="BS25">
        <v>0.21</v>
      </c>
      <c r="BT25">
        <v>0</v>
      </c>
      <c r="BU25">
        <v>0</v>
      </c>
      <c r="BV25">
        <v>0</v>
      </c>
      <c r="BW25">
        <f t="shared" si="2"/>
        <v>67.419999999999987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215.5301</v>
      </c>
      <c r="L26">
        <v>653.15009999999995</v>
      </c>
      <c r="M26">
        <v>46</v>
      </c>
      <c r="N26">
        <v>118.125</v>
      </c>
      <c r="O26">
        <v>123.66562500000001</v>
      </c>
      <c r="P26">
        <v>125.58750000000001</v>
      </c>
      <c r="Q26">
        <v>21.82</v>
      </c>
      <c r="R26">
        <v>42.390099999999997</v>
      </c>
      <c r="S26">
        <v>26.3901</v>
      </c>
      <c r="T26">
        <v>0</v>
      </c>
      <c r="U26">
        <v>348.97500000000002</v>
      </c>
      <c r="V26">
        <v>20.73</v>
      </c>
      <c r="W26">
        <v>34.799309999999998</v>
      </c>
      <c r="X26">
        <v>147.515625</v>
      </c>
      <c r="Y26">
        <v>0</v>
      </c>
      <c r="Z26">
        <v>6.5537999999999998</v>
      </c>
      <c r="AA26">
        <v>28.09872</v>
      </c>
      <c r="AB26">
        <v>26.34008</v>
      </c>
      <c r="AC26">
        <v>19.35568</v>
      </c>
      <c r="AD26">
        <v>36.591700000000003</v>
      </c>
      <c r="AE26">
        <v>49.436556000000003</v>
      </c>
      <c r="AF26">
        <v>8.8740000000000006</v>
      </c>
      <c r="AG26">
        <v>37.380000000000003</v>
      </c>
      <c r="AH26">
        <v>152.94049999999999</v>
      </c>
      <c r="AI26">
        <v>19.094999999999999</v>
      </c>
      <c r="AJ26">
        <v>0</v>
      </c>
      <c r="AK26">
        <v>50.252400000000002</v>
      </c>
      <c r="AL26">
        <v>79.364599999999996</v>
      </c>
      <c r="AM26">
        <v>0</v>
      </c>
      <c r="AN26">
        <v>0.89910999999999996</v>
      </c>
      <c r="AO26">
        <v>28.224</v>
      </c>
      <c r="AP26">
        <v>12.9381</v>
      </c>
      <c r="AQ26">
        <v>46.683</v>
      </c>
      <c r="AR26">
        <v>28.704000000000001</v>
      </c>
      <c r="AS26">
        <v>21.254159999999999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67.459999999999994</v>
      </c>
      <c r="BA26">
        <f t="shared" si="1"/>
        <v>2660.1206659999993</v>
      </c>
      <c r="BB26">
        <v>23</v>
      </c>
      <c r="BD26">
        <v>21.82</v>
      </c>
      <c r="BE26">
        <v>3.69</v>
      </c>
      <c r="BF26">
        <v>0.81</v>
      </c>
      <c r="BG26">
        <v>1.9</v>
      </c>
      <c r="BH26">
        <v>5.42</v>
      </c>
      <c r="BI26">
        <v>4.46</v>
      </c>
      <c r="BJ26">
        <v>2.9</v>
      </c>
      <c r="BK26">
        <v>3.66</v>
      </c>
      <c r="BL26">
        <v>1.31</v>
      </c>
      <c r="BM26">
        <v>0</v>
      </c>
      <c r="BN26">
        <v>0.49</v>
      </c>
      <c r="BO26">
        <v>11.74</v>
      </c>
      <c r="BP26">
        <v>3.73</v>
      </c>
      <c r="BQ26">
        <v>4.2699999999999996</v>
      </c>
      <c r="BR26">
        <v>1.05</v>
      </c>
      <c r="BS26">
        <v>0.21</v>
      </c>
      <c r="BT26">
        <v>0</v>
      </c>
      <c r="BU26">
        <v>0</v>
      </c>
      <c r="BV26">
        <v>0</v>
      </c>
      <c r="BW26">
        <f t="shared" si="2"/>
        <v>67.459999999999994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215.5301</v>
      </c>
      <c r="L27">
        <v>653.15009999999995</v>
      </c>
      <c r="M27">
        <v>46</v>
      </c>
      <c r="N27">
        <v>118.125</v>
      </c>
      <c r="O27">
        <v>123.66562500000001</v>
      </c>
      <c r="P27">
        <v>125.58750000000001</v>
      </c>
      <c r="Q27">
        <v>21.82</v>
      </c>
      <c r="R27">
        <v>42.390099999999997</v>
      </c>
      <c r="S27">
        <v>26.3901</v>
      </c>
      <c r="T27">
        <v>0</v>
      </c>
      <c r="U27">
        <v>348.97500000000002</v>
      </c>
      <c r="V27">
        <v>20.73</v>
      </c>
      <c r="W27">
        <v>34.799309999999998</v>
      </c>
      <c r="X27">
        <v>147.515625</v>
      </c>
      <c r="Y27">
        <v>0</v>
      </c>
      <c r="Z27">
        <v>6.5537999999999998</v>
      </c>
      <c r="AA27">
        <v>28.09872</v>
      </c>
      <c r="AB27">
        <v>26.34008</v>
      </c>
      <c r="AC27">
        <v>19.35568</v>
      </c>
      <c r="AD27">
        <v>36.591700000000003</v>
      </c>
      <c r="AE27">
        <v>49.436556000000003</v>
      </c>
      <c r="AF27">
        <v>8.8740000000000006</v>
      </c>
      <c r="AG27">
        <v>37.380000000000003</v>
      </c>
      <c r="AH27">
        <v>152.94049999999999</v>
      </c>
      <c r="AI27">
        <v>19.094999999999999</v>
      </c>
      <c r="AJ27">
        <v>0</v>
      </c>
      <c r="AK27">
        <v>50.252400000000002</v>
      </c>
      <c r="AL27">
        <v>79.364599999999996</v>
      </c>
      <c r="AM27">
        <v>0</v>
      </c>
      <c r="AN27">
        <v>0.89910999999999996</v>
      </c>
      <c r="AO27">
        <v>28.224</v>
      </c>
      <c r="AP27">
        <v>11.529</v>
      </c>
      <c r="AQ27">
        <v>46.683</v>
      </c>
      <c r="AR27">
        <v>51.335999999999999</v>
      </c>
      <c r="AS27">
        <v>32.688360000000003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68.929999999999978</v>
      </c>
      <c r="BA27">
        <f t="shared" si="1"/>
        <v>2694.247765999999</v>
      </c>
      <c r="BB27">
        <v>24</v>
      </c>
      <c r="BD27">
        <v>21.82</v>
      </c>
      <c r="BE27">
        <v>3.69</v>
      </c>
      <c r="BF27">
        <v>1.62</v>
      </c>
      <c r="BG27">
        <v>1.96</v>
      </c>
      <c r="BH27">
        <v>5.42</v>
      </c>
      <c r="BI27">
        <v>4.46</v>
      </c>
      <c r="BJ27">
        <v>2.9</v>
      </c>
      <c r="BK27">
        <v>3.66</v>
      </c>
      <c r="BL27">
        <v>1.48</v>
      </c>
      <c r="BM27">
        <v>0</v>
      </c>
      <c r="BN27">
        <v>0.51</v>
      </c>
      <c r="BO27">
        <v>12.03</v>
      </c>
      <c r="BP27">
        <v>3.73</v>
      </c>
      <c r="BQ27">
        <v>4.3899999999999997</v>
      </c>
      <c r="BR27">
        <v>1.05</v>
      </c>
      <c r="BS27">
        <v>0.21</v>
      </c>
      <c r="BT27">
        <v>0</v>
      </c>
      <c r="BU27">
        <v>0</v>
      </c>
      <c r="BV27">
        <v>0</v>
      </c>
      <c r="BW27">
        <f t="shared" si="2"/>
        <v>68.929999999999978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215.5301</v>
      </c>
      <c r="L28">
        <v>653.15009999999995</v>
      </c>
      <c r="M28">
        <v>46</v>
      </c>
      <c r="N28">
        <v>118.125</v>
      </c>
      <c r="O28">
        <v>123.66562500000001</v>
      </c>
      <c r="P28">
        <v>125.58750000000001</v>
      </c>
      <c r="Q28">
        <v>21.82</v>
      </c>
      <c r="R28">
        <v>42.390099999999997</v>
      </c>
      <c r="S28">
        <v>26.3901</v>
      </c>
      <c r="T28">
        <v>0</v>
      </c>
      <c r="U28">
        <v>348.97500000000002</v>
      </c>
      <c r="V28">
        <v>20.73</v>
      </c>
      <c r="W28">
        <v>34.799309999999998</v>
      </c>
      <c r="X28">
        <v>147.515625</v>
      </c>
      <c r="Y28">
        <v>0</v>
      </c>
      <c r="Z28">
        <v>6.5537999999999998</v>
      </c>
      <c r="AA28">
        <v>23.7</v>
      </c>
      <c r="AB28">
        <v>26.34008</v>
      </c>
      <c r="AC28">
        <v>19.35568</v>
      </c>
      <c r="AD28">
        <v>36.591700000000003</v>
      </c>
      <c r="AE28">
        <v>49.436556000000003</v>
      </c>
      <c r="AF28">
        <v>8.8740000000000006</v>
      </c>
      <c r="AG28">
        <v>37.380000000000003</v>
      </c>
      <c r="AH28">
        <v>152.94049999999999</v>
      </c>
      <c r="AI28">
        <v>33.097999999999999</v>
      </c>
      <c r="AJ28">
        <v>0</v>
      </c>
      <c r="AK28">
        <v>50.252400000000002</v>
      </c>
      <c r="AL28">
        <v>79.364599999999996</v>
      </c>
      <c r="AM28">
        <v>0</v>
      </c>
      <c r="AN28">
        <v>0.89910999999999996</v>
      </c>
      <c r="AO28">
        <v>28.224</v>
      </c>
      <c r="AP28">
        <v>11.529</v>
      </c>
      <c r="AQ28">
        <v>46.683</v>
      </c>
      <c r="AR28">
        <v>51.335999999999999</v>
      </c>
      <c r="AS28">
        <v>32.688360000000003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68.929999999999978</v>
      </c>
      <c r="BA28">
        <f t="shared" si="1"/>
        <v>2703.8520459999995</v>
      </c>
      <c r="BB28">
        <v>25</v>
      </c>
      <c r="BD28">
        <v>21.82</v>
      </c>
      <c r="BE28">
        <v>3.69</v>
      </c>
      <c r="BF28">
        <v>1.62</v>
      </c>
      <c r="BG28">
        <v>1.96</v>
      </c>
      <c r="BH28">
        <v>5.42</v>
      </c>
      <c r="BI28">
        <v>4.46</v>
      </c>
      <c r="BJ28">
        <v>2.9</v>
      </c>
      <c r="BK28">
        <v>3.66</v>
      </c>
      <c r="BL28">
        <v>1.48</v>
      </c>
      <c r="BM28">
        <v>0</v>
      </c>
      <c r="BN28">
        <v>0.51</v>
      </c>
      <c r="BO28">
        <v>12.03</v>
      </c>
      <c r="BP28">
        <v>3.73</v>
      </c>
      <c r="BQ28">
        <v>4.3899999999999997</v>
      </c>
      <c r="BR28">
        <v>1.05</v>
      </c>
      <c r="BS28">
        <v>0.21</v>
      </c>
      <c r="BT28">
        <v>0</v>
      </c>
      <c r="BU28">
        <v>0</v>
      </c>
      <c r="BV28">
        <v>0</v>
      </c>
      <c r="BW28">
        <f t="shared" si="2"/>
        <v>68.929999999999978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215.5301</v>
      </c>
      <c r="L29">
        <v>653.15009999999995</v>
      </c>
      <c r="M29">
        <v>46</v>
      </c>
      <c r="N29">
        <v>118.125</v>
      </c>
      <c r="O29">
        <v>123.66562500000001</v>
      </c>
      <c r="P29">
        <v>125.58750000000001</v>
      </c>
      <c r="Q29">
        <v>21.82</v>
      </c>
      <c r="R29">
        <v>42.390099999999997</v>
      </c>
      <c r="S29">
        <v>26.3901</v>
      </c>
      <c r="T29">
        <v>0</v>
      </c>
      <c r="U29">
        <v>348.97500000000002</v>
      </c>
      <c r="V29">
        <v>20.73</v>
      </c>
      <c r="W29">
        <v>34.799309999999998</v>
      </c>
      <c r="X29">
        <v>147.515625</v>
      </c>
      <c r="Y29">
        <v>0</v>
      </c>
      <c r="Z29">
        <v>6.5537999999999998</v>
      </c>
      <c r="AA29">
        <v>14.04936</v>
      </c>
      <c r="AB29">
        <v>26.34008</v>
      </c>
      <c r="AC29">
        <v>19.35568</v>
      </c>
      <c r="AD29">
        <v>36.591700000000003</v>
      </c>
      <c r="AE29">
        <v>49.436556000000003</v>
      </c>
      <c r="AF29">
        <v>8.8740000000000006</v>
      </c>
      <c r="AG29">
        <v>37.380000000000003</v>
      </c>
      <c r="AH29">
        <v>152.94049999999999</v>
      </c>
      <c r="AI29">
        <v>33.097999999999999</v>
      </c>
      <c r="AJ29">
        <v>0</v>
      </c>
      <c r="AK29">
        <v>50.252400000000002</v>
      </c>
      <c r="AL29">
        <v>79.364599999999996</v>
      </c>
      <c r="AM29">
        <v>0</v>
      </c>
      <c r="AN29">
        <v>0.89910999999999996</v>
      </c>
      <c r="AO29">
        <v>28.224</v>
      </c>
      <c r="AP29">
        <v>5.7645</v>
      </c>
      <c r="AQ29">
        <v>31.122</v>
      </c>
      <c r="AR29">
        <v>28.704000000000001</v>
      </c>
      <c r="AS29">
        <v>21.254159999999999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69.029999999999987</v>
      </c>
      <c r="BA29">
        <f t="shared" si="1"/>
        <v>2638.9097059999999</v>
      </c>
      <c r="BB29">
        <v>26</v>
      </c>
      <c r="BD29">
        <v>21.82</v>
      </c>
      <c r="BE29">
        <v>3.69</v>
      </c>
      <c r="BF29">
        <v>1.59</v>
      </c>
      <c r="BG29">
        <v>1.96</v>
      </c>
      <c r="BH29">
        <v>5.42</v>
      </c>
      <c r="BI29">
        <v>4.46</v>
      </c>
      <c r="BJ29">
        <v>2.9</v>
      </c>
      <c r="BK29">
        <v>3.66</v>
      </c>
      <c r="BL29">
        <v>1.61</v>
      </c>
      <c r="BM29">
        <v>0</v>
      </c>
      <c r="BN29">
        <v>0.51</v>
      </c>
      <c r="BO29">
        <v>12.03</v>
      </c>
      <c r="BP29">
        <v>3.73</v>
      </c>
      <c r="BQ29">
        <v>4.3899999999999997</v>
      </c>
      <c r="BR29">
        <v>1.05</v>
      </c>
      <c r="BS29">
        <v>0.21</v>
      </c>
      <c r="BT29">
        <v>0</v>
      </c>
      <c r="BU29">
        <v>0</v>
      </c>
      <c r="BV29">
        <v>0</v>
      </c>
      <c r="BW29">
        <f t="shared" si="2"/>
        <v>69.029999999999987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215.5301</v>
      </c>
      <c r="L30">
        <v>653.15009999999995</v>
      </c>
      <c r="M30">
        <v>46</v>
      </c>
      <c r="N30">
        <v>118.125</v>
      </c>
      <c r="O30">
        <v>123.66562500000001</v>
      </c>
      <c r="P30">
        <v>125.58750000000001</v>
      </c>
      <c r="Q30">
        <v>21.82</v>
      </c>
      <c r="R30">
        <v>42.390099999999997</v>
      </c>
      <c r="S30">
        <v>26.3901</v>
      </c>
      <c r="T30">
        <v>0</v>
      </c>
      <c r="U30">
        <v>348.97500000000002</v>
      </c>
      <c r="V30">
        <v>20.73</v>
      </c>
      <c r="W30">
        <v>34.799309999999998</v>
      </c>
      <c r="X30">
        <v>147.515625</v>
      </c>
      <c r="Y30">
        <v>0</v>
      </c>
      <c r="Z30">
        <v>6.5537999999999998</v>
      </c>
      <c r="AA30">
        <v>0</v>
      </c>
      <c r="AB30">
        <v>26.34008</v>
      </c>
      <c r="AC30">
        <v>19.35568</v>
      </c>
      <c r="AD30">
        <v>36.591700000000003</v>
      </c>
      <c r="AE30">
        <v>49.436556000000003</v>
      </c>
      <c r="AF30">
        <v>8.8740000000000006</v>
      </c>
      <c r="AG30">
        <v>37.380000000000003</v>
      </c>
      <c r="AH30">
        <v>152.94049999999999</v>
      </c>
      <c r="AI30">
        <v>33.097999999999999</v>
      </c>
      <c r="AJ30">
        <v>0</v>
      </c>
      <c r="AK30">
        <v>50.252400000000002</v>
      </c>
      <c r="AL30">
        <v>79.364599999999996</v>
      </c>
      <c r="AM30">
        <v>0</v>
      </c>
      <c r="AN30">
        <v>0.89910999999999996</v>
      </c>
      <c r="AO30">
        <v>28.224</v>
      </c>
      <c r="AP30">
        <v>5.7645</v>
      </c>
      <c r="AQ30">
        <v>15.561</v>
      </c>
      <c r="AR30">
        <v>28.704000000000001</v>
      </c>
      <c r="AS30">
        <v>21.254159999999999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69.029999999999987</v>
      </c>
      <c r="BA30">
        <f t="shared" si="1"/>
        <v>2609.2993460000002</v>
      </c>
      <c r="BB30">
        <v>27</v>
      </c>
      <c r="BD30">
        <v>21.82</v>
      </c>
      <c r="BE30">
        <v>3.69</v>
      </c>
      <c r="BF30">
        <v>1.59</v>
      </c>
      <c r="BG30">
        <v>1.96</v>
      </c>
      <c r="BH30">
        <v>5.42</v>
      </c>
      <c r="BI30">
        <v>4.46</v>
      </c>
      <c r="BJ30">
        <v>2.9</v>
      </c>
      <c r="BK30">
        <v>3.66</v>
      </c>
      <c r="BL30">
        <v>1.61</v>
      </c>
      <c r="BM30">
        <v>0</v>
      </c>
      <c r="BN30">
        <v>0.51</v>
      </c>
      <c r="BO30">
        <v>12.03</v>
      </c>
      <c r="BP30">
        <v>3.73</v>
      </c>
      <c r="BQ30">
        <v>4.3899999999999997</v>
      </c>
      <c r="BR30">
        <v>1.05</v>
      </c>
      <c r="BS30">
        <v>0.21</v>
      </c>
      <c r="BT30">
        <v>0</v>
      </c>
      <c r="BU30">
        <v>0</v>
      </c>
      <c r="BV30">
        <v>0</v>
      </c>
      <c r="BW30">
        <f t="shared" si="2"/>
        <v>69.029999999999987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215.5301</v>
      </c>
      <c r="L31">
        <v>653.15009999999995</v>
      </c>
      <c r="M31">
        <v>46</v>
      </c>
      <c r="N31">
        <v>118.125</v>
      </c>
      <c r="O31">
        <v>123.66562500000001</v>
      </c>
      <c r="P31">
        <v>125.58750000000001</v>
      </c>
      <c r="Q31">
        <v>21.82</v>
      </c>
      <c r="R31">
        <v>42.390099999999997</v>
      </c>
      <c r="S31">
        <v>26.3901</v>
      </c>
      <c r="T31">
        <v>0</v>
      </c>
      <c r="U31">
        <v>348.97500000000002</v>
      </c>
      <c r="V31">
        <v>20.73</v>
      </c>
      <c r="W31">
        <v>34.799309999999998</v>
      </c>
      <c r="X31">
        <v>147.515625</v>
      </c>
      <c r="Y31">
        <v>0</v>
      </c>
      <c r="Z31">
        <v>6.5537999999999998</v>
      </c>
      <c r="AA31">
        <v>0</v>
      </c>
      <c r="AB31">
        <v>26.34008</v>
      </c>
      <c r="AC31">
        <v>19.35568</v>
      </c>
      <c r="AD31">
        <v>36.591700000000003</v>
      </c>
      <c r="AE31">
        <v>49.436556000000003</v>
      </c>
      <c r="AF31">
        <v>8.8740000000000006</v>
      </c>
      <c r="AG31">
        <v>37.380000000000003</v>
      </c>
      <c r="AH31">
        <v>152.94049999999999</v>
      </c>
      <c r="AI31">
        <v>33.097999999999999</v>
      </c>
      <c r="AJ31">
        <v>0</v>
      </c>
      <c r="AK31">
        <v>50.252400000000002</v>
      </c>
      <c r="AL31">
        <v>83.664000000000001</v>
      </c>
      <c r="AM31">
        <v>0</v>
      </c>
      <c r="AN31">
        <v>0.89910999999999996</v>
      </c>
      <c r="AO31">
        <v>28.224</v>
      </c>
      <c r="AP31">
        <v>5.7645</v>
      </c>
      <c r="AQ31">
        <v>0</v>
      </c>
      <c r="AR31">
        <v>28.704000000000001</v>
      </c>
      <c r="AS31">
        <v>21.254159999999999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69.11999999999999</v>
      </c>
      <c r="BA31">
        <f t="shared" si="1"/>
        <v>2598.1277460000001</v>
      </c>
      <c r="BB31">
        <v>28</v>
      </c>
      <c r="BD31">
        <v>21.82</v>
      </c>
      <c r="BE31">
        <v>3.69</v>
      </c>
      <c r="BF31">
        <v>1.59</v>
      </c>
      <c r="BG31">
        <v>1.96</v>
      </c>
      <c r="BH31">
        <v>5.42</v>
      </c>
      <c r="BI31">
        <v>4.46</v>
      </c>
      <c r="BJ31">
        <v>2.9</v>
      </c>
      <c r="BK31">
        <v>3.66</v>
      </c>
      <c r="BL31">
        <v>1.7</v>
      </c>
      <c r="BM31">
        <v>0</v>
      </c>
      <c r="BN31">
        <v>0.51</v>
      </c>
      <c r="BO31">
        <v>12.03</v>
      </c>
      <c r="BP31">
        <v>3.73</v>
      </c>
      <c r="BQ31">
        <v>4.3899999999999997</v>
      </c>
      <c r="BR31">
        <v>1.05</v>
      </c>
      <c r="BS31">
        <v>0.21</v>
      </c>
      <c r="BT31">
        <v>0</v>
      </c>
      <c r="BU31">
        <v>0</v>
      </c>
      <c r="BV31">
        <v>0</v>
      </c>
      <c r="BW31">
        <f t="shared" si="2"/>
        <v>69.11999999999999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215.5301</v>
      </c>
      <c r="L32">
        <v>653.15009999999995</v>
      </c>
      <c r="M32">
        <v>46</v>
      </c>
      <c r="N32">
        <v>118.125</v>
      </c>
      <c r="O32">
        <v>123.66562500000001</v>
      </c>
      <c r="P32">
        <v>125.58750000000001</v>
      </c>
      <c r="Q32">
        <v>21.82</v>
      </c>
      <c r="R32">
        <v>42.390099999999997</v>
      </c>
      <c r="S32">
        <v>26.3901</v>
      </c>
      <c r="T32">
        <v>0</v>
      </c>
      <c r="U32">
        <v>348.97500000000002</v>
      </c>
      <c r="V32">
        <v>20.73</v>
      </c>
      <c r="W32">
        <v>34.799309999999998</v>
      </c>
      <c r="X32">
        <v>147.515625</v>
      </c>
      <c r="Y32">
        <v>0</v>
      </c>
      <c r="Z32">
        <v>6.5537999999999998</v>
      </c>
      <c r="AA32">
        <v>0</v>
      </c>
      <c r="AB32">
        <v>26.34008</v>
      </c>
      <c r="AC32">
        <v>19.35568</v>
      </c>
      <c r="AD32">
        <v>36.591700000000003</v>
      </c>
      <c r="AE32">
        <v>49.436556000000003</v>
      </c>
      <c r="AF32">
        <v>8.8740000000000006</v>
      </c>
      <c r="AG32">
        <v>37.380000000000003</v>
      </c>
      <c r="AH32">
        <v>152.94049999999999</v>
      </c>
      <c r="AI32">
        <v>33.097999999999999</v>
      </c>
      <c r="AJ32">
        <v>0</v>
      </c>
      <c r="AK32">
        <v>50.252400000000002</v>
      </c>
      <c r="AL32">
        <v>83.664000000000001</v>
      </c>
      <c r="AM32">
        <v>0</v>
      </c>
      <c r="AN32">
        <v>0.89910999999999996</v>
      </c>
      <c r="AO32">
        <v>28.224</v>
      </c>
      <c r="AP32">
        <v>5.7645</v>
      </c>
      <c r="AQ32">
        <v>0</v>
      </c>
      <c r="AR32">
        <v>28.704000000000001</v>
      </c>
      <c r="AS32">
        <v>32.688360000000003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68.249999999999986</v>
      </c>
      <c r="BA32">
        <f t="shared" si="1"/>
        <v>2608.6919460000004</v>
      </c>
      <c r="BB32">
        <v>29</v>
      </c>
      <c r="BD32">
        <v>21.82</v>
      </c>
      <c r="BE32">
        <v>3.69</v>
      </c>
      <c r="BF32">
        <v>1.59</v>
      </c>
      <c r="BG32">
        <v>1.96</v>
      </c>
      <c r="BH32">
        <v>5.42</v>
      </c>
      <c r="BI32">
        <v>4.46</v>
      </c>
      <c r="BJ32">
        <v>2.9</v>
      </c>
      <c r="BK32">
        <v>3.66</v>
      </c>
      <c r="BL32">
        <v>0.83</v>
      </c>
      <c r="BM32">
        <v>0</v>
      </c>
      <c r="BN32">
        <v>0.51</v>
      </c>
      <c r="BO32">
        <v>12.03</v>
      </c>
      <c r="BP32">
        <v>3.73</v>
      </c>
      <c r="BQ32">
        <v>4.3899999999999997</v>
      </c>
      <c r="BR32">
        <v>1.05</v>
      </c>
      <c r="BS32">
        <v>0.21</v>
      </c>
      <c r="BT32">
        <v>0</v>
      </c>
      <c r="BU32">
        <v>0</v>
      </c>
      <c r="BV32">
        <v>0</v>
      </c>
      <c r="BW32">
        <f t="shared" si="2"/>
        <v>68.249999999999986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215.5301</v>
      </c>
      <c r="L33">
        <v>653.15009999999995</v>
      </c>
      <c r="M33">
        <v>46</v>
      </c>
      <c r="N33">
        <v>118.125</v>
      </c>
      <c r="O33">
        <v>123.66562500000001</v>
      </c>
      <c r="P33">
        <v>125.58750000000001</v>
      </c>
      <c r="Q33">
        <v>21.82</v>
      </c>
      <c r="R33">
        <v>42.390099999999997</v>
      </c>
      <c r="S33">
        <v>26.3901</v>
      </c>
      <c r="T33">
        <v>0</v>
      </c>
      <c r="U33">
        <v>348.97500000000002</v>
      </c>
      <c r="V33">
        <v>20.73</v>
      </c>
      <c r="W33">
        <v>34.799309999999998</v>
      </c>
      <c r="X33">
        <v>147.515625</v>
      </c>
      <c r="Y33">
        <v>0</v>
      </c>
      <c r="Z33">
        <v>6.5537999999999998</v>
      </c>
      <c r="AA33">
        <v>0</v>
      </c>
      <c r="AB33">
        <v>26.34008</v>
      </c>
      <c r="AC33">
        <v>19.35568</v>
      </c>
      <c r="AD33">
        <v>36.591700000000003</v>
      </c>
      <c r="AE33">
        <v>49.436556000000003</v>
      </c>
      <c r="AF33">
        <v>8.8740000000000006</v>
      </c>
      <c r="AG33">
        <v>37.380000000000003</v>
      </c>
      <c r="AH33">
        <v>152.94049999999999</v>
      </c>
      <c r="AI33">
        <v>33.097999999999999</v>
      </c>
      <c r="AJ33">
        <v>0</v>
      </c>
      <c r="AK33">
        <v>50.252400000000002</v>
      </c>
      <c r="AL33">
        <v>83.664000000000001</v>
      </c>
      <c r="AM33">
        <v>0</v>
      </c>
      <c r="AN33">
        <v>0.89910999999999996</v>
      </c>
      <c r="AO33">
        <v>28.224</v>
      </c>
      <c r="AP33">
        <v>11.529</v>
      </c>
      <c r="AQ33">
        <v>0</v>
      </c>
      <c r="AR33">
        <v>51.335999999999999</v>
      </c>
      <c r="AS33">
        <v>32.688360000000003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68.169999999999973</v>
      </c>
      <c r="BA33">
        <f t="shared" si="1"/>
        <v>2637.0084459999998</v>
      </c>
      <c r="BB33">
        <v>30</v>
      </c>
      <c r="BD33">
        <v>21.82</v>
      </c>
      <c r="BE33">
        <v>3.69</v>
      </c>
      <c r="BF33">
        <v>1.59</v>
      </c>
      <c r="BG33">
        <v>1.96</v>
      </c>
      <c r="BH33">
        <v>5.42</v>
      </c>
      <c r="BI33">
        <v>4.46</v>
      </c>
      <c r="BJ33">
        <v>2.9</v>
      </c>
      <c r="BK33">
        <v>3.66</v>
      </c>
      <c r="BL33">
        <v>0.83</v>
      </c>
      <c r="BM33">
        <v>0</v>
      </c>
      <c r="BN33">
        <v>0.51</v>
      </c>
      <c r="BO33">
        <v>11.95</v>
      </c>
      <c r="BP33">
        <v>3.73</v>
      </c>
      <c r="BQ33">
        <v>4.3899999999999997</v>
      </c>
      <c r="BR33">
        <v>1.05</v>
      </c>
      <c r="BS33">
        <v>0.21</v>
      </c>
      <c r="BT33">
        <v>0</v>
      </c>
      <c r="BU33">
        <v>0</v>
      </c>
      <c r="BV33">
        <v>0</v>
      </c>
      <c r="BW33">
        <f t="shared" si="2"/>
        <v>68.169999999999973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215.5301</v>
      </c>
      <c r="L34">
        <v>653.15009999999995</v>
      </c>
      <c r="M34">
        <v>46</v>
      </c>
      <c r="N34">
        <v>118.125</v>
      </c>
      <c r="O34">
        <v>123.66562500000001</v>
      </c>
      <c r="P34">
        <v>125.58750000000001</v>
      </c>
      <c r="Q34">
        <v>21.82</v>
      </c>
      <c r="R34">
        <v>42.390099999999997</v>
      </c>
      <c r="S34">
        <v>26.3901</v>
      </c>
      <c r="T34">
        <v>0</v>
      </c>
      <c r="U34">
        <v>348.97500000000002</v>
      </c>
      <c r="V34">
        <v>20.73</v>
      </c>
      <c r="W34">
        <v>34.799309999999998</v>
      </c>
      <c r="X34">
        <v>147.515625</v>
      </c>
      <c r="Y34">
        <v>0</v>
      </c>
      <c r="Z34">
        <v>6.5537999999999998</v>
      </c>
      <c r="AA34">
        <v>0</v>
      </c>
      <c r="AB34">
        <v>26.34008</v>
      </c>
      <c r="AC34">
        <v>19.35568</v>
      </c>
      <c r="AD34">
        <v>36.591700000000003</v>
      </c>
      <c r="AE34">
        <v>49.436556000000003</v>
      </c>
      <c r="AF34">
        <v>8.8740000000000006</v>
      </c>
      <c r="AG34">
        <v>37.380000000000003</v>
      </c>
      <c r="AH34">
        <v>152.94049999999999</v>
      </c>
      <c r="AI34">
        <v>14.6395</v>
      </c>
      <c r="AJ34">
        <v>0</v>
      </c>
      <c r="AK34">
        <v>50.252400000000002</v>
      </c>
      <c r="AL34">
        <v>83.664000000000001</v>
      </c>
      <c r="AM34">
        <v>0</v>
      </c>
      <c r="AN34">
        <v>0.89910999999999996</v>
      </c>
      <c r="AO34">
        <v>28.224</v>
      </c>
      <c r="AP34">
        <v>11.529</v>
      </c>
      <c r="AQ34">
        <v>0</v>
      </c>
      <c r="AR34">
        <v>51.335999999999999</v>
      </c>
      <c r="AS34">
        <v>21.254159999999999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68.169999999999973</v>
      </c>
      <c r="BA34">
        <f t="shared" si="1"/>
        <v>2607.1157459999999</v>
      </c>
      <c r="BB34">
        <v>31</v>
      </c>
      <c r="BD34">
        <v>21.82</v>
      </c>
      <c r="BE34">
        <v>3.69</v>
      </c>
      <c r="BF34">
        <v>1.59</v>
      </c>
      <c r="BG34">
        <v>1.96</v>
      </c>
      <c r="BH34">
        <v>5.42</v>
      </c>
      <c r="BI34">
        <v>4.46</v>
      </c>
      <c r="BJ34">
        <v>2.9</v>
      </c>
      <c r="BK34">
        <v>3.66</v>
      </c>
      <c r="BL34">
        <v>0.83</v>
      </c>
      <c r="BM34">
        <v>0</v>
      </c>
      <c r="BN34">
        <v>0.51</v>
      </c>
      <c r="BO34">
        <v>11.95</v>
      </c>
      <c r="BP34">
        <v>3.73</v>
      </c>
      <c r="BQ34">
        <v>4.3899999999999997</v>
      </c>
      <c r="BR34">
        <v>1.05</v>
      </c>
      <c r="BS34">
        <v>0.21</v>
      </c>
      <c r="BT34">
        <v>0</v>
      </c>
      <c r="BU34">
        <v>0</v>
      </c>
      <c r="BV34">
        <v>0</v>
      </c>
      <c r="BW34">
        <f t="shared" si="2"/>
        <v>68.169999999999973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188.73820000000001</v>
      </c>
      <c r="L35">
        <v>544.41414799999995</v>
      </c>
      <c r="M35">
        <v>46</v>
      </c>
      <c r="N35">
        <v>118.125</v>
      </c>
      <c r="O35">
        <v>123.66562500000001</v>
      </c>
      <c r="P35">
        <v>124.5</v>
      </c>
      <c r="Q35">
        <v>21.82</v>
      </c>
      <c r="R35">
        <v>42.390099999999997</v>
      </c>
      <c r="S35">
        <v>26.3901</v>
      </c>
      <c r="T35">
        <v>0</v>
      </c>
      <c r="U35">
        <v>348.97500000000002</v>
      </c>
      <c r="V35">
        <v>20.73</v>
      </c>
      <c r="W35">
        <v>34.799309999999998</v>
      </c>
      <c r="X35">
        <v>147.515625</v>
      </c>
      <c r="Y35">
        <v>0</v>
      </c>
      <c r="Z35">
        <v>13.1076</v>
      </c>
      <c r="AA35">
        <v>0</v>
      </c>
      <c r="AB35">
        <v>26.34008</v>
      </c>
      <c r="AC35">
        <v>19.35568</v>
      </c>
      <c r="AD35">
        <v>36.591700000000003</v>
      </c>
      <c r="AE35">
        <v>49.436556000000003</v>
      </c>
      <c r="AF35">
        <v>8.8740000000000006</v>
      </c>
      <c r="AG35">
        <v>37.380000000000003</v>
      </c>
      <c r="AH35">
        <v>152.94049999999999</v>
      </c>
      <c r="AI35">
        <v>14.6395</v>
      </c>
      <c r="AJ35">
        <v>0</v>
      </c>
      <c r="AK35">
        <v>50.252400000000002</v>
      </c>
      <c r="AL35">
        <v>83.664000000000001</v>
      </c>
      <c r="AM35">
        <v>0</v>
      </c>
      <c r="AN35">
        <v>0.89910999999999996</v>
      </c>
      <c r="AO35">
        <v>28.224</v>
      </c>
      <c r="AP35">
        <v>11.529</v>
      </c>
      <c r="AQ35">
        <v>0</v>
      </c>
      <c r="AR35">
        <v>51.335999999999999</v>
      </c>
      <c r="AS35">
        <v>32.688360000000003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67.309999999999974</v>
      </c>
      <c r="BA35">
        <f t="shared" si="1"/>
        <v>2487.6283940000003</v>
      </c>
      <c r="BB35">
        <v>32</v>
      </c>
      <c r="BD35">
        <v>21.82</v>
      </c>
      <c r="BE35">
        <v>3.69</v>
      </c>
      <c r="BF35">
        <v>0.81</v>
      </c>
      <c r="BG35">
        <v>1.96</v>
      </c>
      <c r="BH35">
        <v>5.42</v>
      </c>
      <c r="BI35">
        <v>4.46</v>
      </c>
      <c r="BJ35">
        <v>2.9</v>
      </c>
      <c r="BK35">
        <v>3.66</v>
      </c>
      <c r="BL35">
        <v>0.83</v>
      </c>
      <c r="BM35">
        <v>0</v>
      </c>
      <c r="BN35">
        <v>0.51</v>
      </c>
      <c r="BO35">
        <v>11.87</v>
      </c>
      <c r="BP35">
        <v>3.73</v>
      </c>
      <c r="BQ35">
        <v>4.3899999999999997</v>
      </c>
      <c r="BR35">
        <v>1.05</v>
      </c>
      <c r="BS35">
        <v>0.21</v>
      </c>
      <c r="BT35">
        <v>0</v>
      </c>
      <c r="BU35">
        <v>0</v>
      </c>
      <c r="BV35">
        <v>0</v>
      </c>
      <c r="BW35">
        <f t="shared" si="2"/>
        <v>67.309999999999974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188.73820000000001</v>
      </c>
      <c r="L36">
        <v>401.97239999999999</v>
      </c>
      <c r="M36">
        <v>46</v>
      </c>
      <c r="N36">
        <v>118.125</v>
      </c>
      <c r="O36">
        <v>123.66562500000001</v>
      </c>
      <c r="P36">
        <v>124.5</v>
      </c>
      <c r="Q36">
        <v>21.82</v>
      </c>
      <c r="R36">
        <v>42.390099999999997</v>
      </c>
      <c r="S36">
        <v>26.3901</v>
      </c>
      <c r="T36">
        <v>0</v>
      </c>
      <c r="U36">
        <v>348.97500000000002</v>
      </c>
      <c r="V36">
        <v>20.73</v>
      </c>
      <c r="W36">
        <v>34.799309999999998</v>
      </c>
      <c r="X36">
        <v>147.515625</v>
      </c>
      <c r="Y36">
        <v>0</v>
      </c>
      <c r="Z36">
        <v>13.1076</v>
      </c>
      <c r="AA36">
        <v>0</v>
      </c>
      <c r="AB36">
        <v>26.34008</v>
      </c>
      <c r="AC36">
        <v>19.35568</v>
      </c>
      <c r="AD36">
        <v>36.591700000000003</v>
      </c>
      <c r="AE36">
        <v>49.436556000000003</v>
      </c>
      <c r="AF36">
        <v>8.8740000000000006</v>
      </c>
      <c r="AG36">
        <v>37.380000000000003</v>
      </c>
      <c r="AH36">
        <v>152.94049999999999</v>
      </c>
      <c r="AI36">
        <v>14.6395</v>
      </c>
      <c r="AJ36">
        <v>0</v>
      </c>
      <c r="AK36">
        <v>50.252400000000002</v>
      </c>
      <c r="AL36">
        <v>83.664000000000001</v>
      </c>
      <c r="AM36">
        <v>0</v>
      </c>
      <c r="AN36">
        <v>0.89910999999999996</v>
      </c>
      <c r="AO36">
        <v>28.224</v>
      </c>
      <c r="AP36">
        <v>11.529</v>
      </c>
      <c r="AQ36">
        <v>0</v>
      </c>
      <c r="AR36">
        <v>28.704000000000001</v>
      </c>
      <c r="AS36">
        <v>21.254159999999999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67.309999999999974</v>
      </c>
      <c r="BA36">
        <f t="shared" si="1"/>
        <v>2311.1204460000004</v>
      </c>
      <c r="BB36">
        <v>33</v>
      </c>
      <c r="BD36">
        <v>21.82</v>
      </c>
      <c r="BE36">
        <v>3.69</v>
      </c>
      <c r="BF36">
        <v>0.81</v>
      </c>
      <c r="BG36">
        <v>1.96</v>
      </c>
      <c r="BH36">
        <v>5.42</v>
      </c>
      <c r="BI36">
        <v>4.46</v>
      </c>
      <c r="BJ36">
        <v>2.9</v>
      </c>
      <c r="BK36">
        <v>3.66</v>
      </c>
      <c r="BL36">
        <v>0.83</v>
      </c>
      <c r="BM36">
        <v>0</v>
      </c>
      <c r="BN36">
        <v>0.51</v>
      </c>
      <c r="BO36">
        <v>11.87</v>
      </c>
      <c r="BP36">
        <v>3.73</v>
      </c>
      <c r="BQ36">
        <v>4.3899999999999997</v>
      </c>
      <c r="BR36">
        <v>1.05</v>
      </c>
      <c r="BS36">
        <v>0.21</v>
      </c>
      <c r="BT36">
        <v>0</v>
      </c>
      <c r="BU36">
        <v>0</v>
      </c>
      <c r="BV36">
        <v>0</v>
      </c>
      <c r="BW36">
        <f t="shared" si="2"/>
        <v>67.309999999999974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185.78540000000001</v>
      </c>
      <c r="L37">
        <v>401.97239999999999</v>
      </c>
      <c r="M37">
        <v>46</v>
      </c>
      <c r="N37">
        <v>118.125</v>
      </c>
      <c r="O37">
        <v>123.66562500000001</v>
      </c>
      <c r="P37">
        <v>124.125</v>
      </c>
      <c r="Q37">
        <v>13.583299999999999</v>
      </c>
      <c r="R37">
        <v>29.617699999999999</v>
      </c>
      <c r="S37">
        <v>18.590499999999999</v>
      </c>
      <c r="T37">
        <v>0</v>
      </c>
      <c r="U37">
        <v>348.97500000000002</v>
      </c>
      <c r="V37">
        <v>15.464600000000001</v>
      </c>
      <c r="W37">
        <v>24.1234</v>
      </c>
      <c r="X37">
        <v>147.515625</v>
      </c>
      <c r="Y37">
        <v>0</v>
      </c>
      <c r="Z37">
        <v>13.1076</v>
      </c>
      <c r="AA37">
        <v>0</v>
      </c>
      <c r="AB37">
        <v>26.34008</v>
      </c>
      <c r="AC37">
        <v>19.35568</v>
      </c>
      <c r="AD37">
        <v>36.591700000000003</v>
      </c>
      <c r="AE37">
        <v>49.436556000000003</v>
      </c>
      <c r="AF37">
        <v>8.8740000000000006</v>
      </c>
      <c r="AG37">
        <v>37.380000000000003</v>
      </c>
      <c r="AH37">
        <v>152.94049999999999</v>
      </c>
      <c r="AI37">
        <v>14.6395</v>
      </c>
      <c r="AJ37">
        <v>0</v>
      </c>
      <c r="AK37">
        <v>50.252400000000002</v>
      </c>
      <c r="AL37">
        <v>79.364599999999996</v>
      </c>
      <c r="AM37">
        <v>0</v>
      </c>
      <c r="AN37">
        <v>0.89910999999999996</v>
      </c>
      <c r="AO37">
        <v>28.224</v>
      </c>
      <c r="AP37">
        <v>11.529</v>
      </c>
      <c r="AQ37">
        <v>0</v>
      </c>
      <c r="AR37">
        <v>28.704000000000001</v>
      </c>
      <c r="AS37">
        <v>21.254159999999999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67.309999999999974</v>
      </c>
      <c r="BA37">
        <f t="shared" si="1"/>
        <v>2258.7432360000003</v>
      </c>
      <c r="BB37">
        <v>34</v>
      </c>
      <c r="BD37">
        <v>21.82</v>
      </c>
      <c r="BE37">
        <v>3.69</v>
      </c>
      <c r="BF37">
        <v>0.81</v>
      </c>
      <c r="BG37">
        <v>1.96</v>
      </c>
      <c r="BH37">
        <v>5.42</v>
      </c>
      <c r="BI37">
        <v>4.46</v>
      </c>
      <c r="BJ37">
        <v>2.9</v>
      </c>
      <c r="BK37">
        <v>3.66</v>
      </c>
      <c r="BL37">
        <v>0.83</v>
      </c>
      <c r="BM37">
        <v>0</v>
      </c>
      <c r="BN37">
        <v>0.51</v>
      </c>
      <c r="BO37">
        <v>11.87</v>
      </c>
      <c r="BP37">
        <v>3.73</v>
      </c>
      <c r="BQ37">
        <v>4.3899999999999997</v>
      </c>
      <c r="BR37">
        <v>1.05</v>
      </c>
      <c r="BS37">
        <v>0.21</v>
      </c>
      <c r="BT37">
        <v>0</v>
      </c>
      <c r="BU37">
        <v>0</v>
      </c>
      <c r="BV37">
        <v>0</v>
      </c>
      <c r="BW37">
        <f t="shared" si="2"/>
        <v>67.309999999999974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185.78540000000001</v>
      </c>
      <c r="L38">
        <v>401.97239999999999</v>
      </c>
      <c r="M38">
        <v>46</v>
      </c>
      <c r="N38">
        <v>118.125</v>
      </c>
      <c r="O38">
        <v>123.66562500000001</v>
      </c>
      <c r="P38">
        <v>124.125</v>
      </c>
      <c r="Q38">
        <v>13.583299999999999</v>
      </c>
      <c r="R38">
        <v>29.617699999999999</v>
      </c>
      <c r="S38">
        <v>18.590499999999999</v>
      </c>
      <c r="T38">
        <v>0</v>
      </c>
      <c r="U38">
        <v>348.97500000000002</v>
      </c>
      <c r="V38">
        <v>15.464600000000001</v>
      </c>
      <c r="W38">
        <v>24.1234</v>
      </c>
      <c r="X38">
        <v>147.515625</v>
      </c>
      <c r="Y38">
        <v>0</v>
      </c>
      <c r="Z38">
        <v>13.1076</v>
      </c>
      <c r="AA38">
        <v>0</v>
      </c>
      <c r="AB38">
        <v>26.34008</v>
      </c>
      <c r="AC38">
        <v>19.35568</v>
      </c>
      <c r="AD38">
        <v>36.591700000000003</v>
      </c>
      <c r="AE38">
        <v>49.436556000000003</v>
      </c>
      <c r="AF38">
        <v>8.8740000000000006</v>
      </c>
      <c r="AG38">
        <v>37.380000000000003</v>
      </c>
      <c r="AH38">
        <v>152.94049999999999</v>
      </c>
      <c r="AI38">
        <v>14.6395</v>
      </c>
      <c r="AJ38">
        <v>0</v>
      </c>
      <c r="AK38">
        <v>50.252400000000002</v>
      </c>
      <c r="AL38">
        <v>79.364599999999996</v>
      </c>
      <c r="AM38">
        <v>0</v>
      </c>
      <c r="AN38">
        <v>0.89910999999999996</v>
      </c>
      <c r="AO38">
        <v>28.224</v>
      </c>
      <c r="AP38">
        <v>11.529</v>
      </c>
      <c r="AQ38">
        <v>0</v>
      </c>
      <c r="AR38">
        <v>28.704000000000001</v>
      </c>
      <c r="AS38">
        <v>21.254159999999999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67.309999999999974</v>
      </c>
      <c r="BA38">
        <f t="shared" si="1"/>
        <v>2258.7432360000003</v>
      </c>
      <c r="BB38">
        <v>35</v>
      </c>
      <c r="BD38">
        <v>21.82</v>
      </c>
      <c r="BE38">
        <v>3.69</v>
      </c>
      <c r="BF38">
        <v>0.81</v>
      </c>
      <c r="BG38">
        <v>1.96</v>
      </c>
      <c r="BH38">
        <v>5.42</v>
      </c>
      <c r="BI38">
        <v>4.46</v>
      </c>
      <c r="BJ38">
        <v>2.9</v>
      </c>
      <c r="BK38">
        <v>3.66</v>
      </c>
      <c r="BL38">
        <v>0.83</v>
      </c>
      <c r="BM38">
        <v>0</v>
      </c>
      <c r="BN38">
        <v>0.51</v>
      </c>
      <c r="BO38">
        <v>11.87</v>
      </c>
      <c r="BP38">
        <v>3.73</v>
      </c>
      <c r="BQ38">
        <v>4.3899999999999997</v>
      </c>
      <c r="BR38">
        <v>1.05</v>
      </c>
      <c r="BS38">
        <v>0.21</v>
      </c>
      <c r="BT38">
        <v>0</v>
      </c>
      <c r="BU38">
        <v>0</v>
      </c>
      <c r="BV38">
        <v>0</v>
      </c>
      <c r="BW38">
        <f t="shared" si="2"/>
        <v>67.309999999999974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185.78540000000001</v>
      </c>
      <c r="L39">
        <v>401.97239999999999</v>
      </c>
      <c r="M39">
        <v>46</v>
      </c>
      <c r="N39">
        <v>118.125</v>
      </c>
      <c r="O39">
        <v>123.66562500000001</v>
      </c>
      <c r="P39">
        <v>124.125</v>
      </c>
      <c r="Q39">
        <v>13.583299999999999</v>
      </c>
      <c r="R39">
        <v>29.617699999999999</v>
      </c>
      <c r="S39">
        <v>18.590499999999999</v>
      </c>
      <c r="T39">
        <v>0</v>
      </c>
      <c r="U39">
        <v>348.97500000000002</v>
      </c>
      <c r="V39">
        <v>15.464600000000001</v>
      </c>
      <c r="W39">
        <v>24.1234</v>
      </c>
      <c r="X39">
        <v>147.515625</v>
      </c>
      <c r="Y39">
        <v>0</v>
      </c>
      <c r="Z39">
        <v>13.1076</v>
      </c>
      <c r="AA39">
        <v>0</v>
      </c>
      <c r="AB39">
        <v>26.34008</v>
      </c>
      <c r="AC39">
        <v>19.35568</v>
      </c>
      <c r="AD39">
        <v>36.591700000000003</v>
      </c>
      <c r="AE39">
        <v>49.436556000000003</v>
      </c>
      <c r="AF39">
        <v>8.8740000000000006</v>
      </c>
      <c r="AG39">
        <v>37.380000000000003</v>
      </c>
      <c r="AH39">
        <v>152.94049999999999</v>
      </c>
      <c r="AI39">
        <v>14.6395</v>
      </c>
      <c r="AJ39">
        <v>0</v>
      </c>
      <c r="AK39">
        <v>50.252400000000002</v>
      </c>
      <c r="AL39">
        <v>79.364599999999996</v>
      </c>
      <c r="AM39">
        <v>0</v>
      </c>
      <c r="AN39">
        <v>0.89910999999999996</v>
      </c>
      <c r="AO39">
        <v>28.224</v>
      </c>
      <c r="AP39">
        <v>11.529</v>
      </c>
      <c r="AQ39">
        <v>0</v>
      </c>
      <c r="AR39">
        <v>28.704000000000001</v>
      </c>
      <c r="AS39">
        <v>21.254159999999999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68.879999999999981</v>
      </c>
      <c r="BA39">
        <f t="shared" si="1"/>
        <v>2260.3132360000004</v>
      </c>
      <c r="BB39">
        <v>36</v>
      </c>
      <c r="BD39">
        <v>21.82</v>
      </c>
      <c r="BE39">
        <v>3.69</v>
      </c>
      <c r="BF39">
        <v>1.63</v>
      </c>
      <c r="BG39">
        <v>1.96</v>
      </c>
      <c r="BH39">
        <v>5.42</v>
      </c>
      <c r="BI39">
        <v>4.46</v>
      </c>
      <c r="BJ39">
        <v>2.9</v>
      </c>
      <c r="BK39">
        <v>3.66</v>
      </c>
      <c r="BL39">
        <v>1.58</v>
      </c>
      <c r="BM39">
        <v>0</v>
      </c>
      <c r="BN39">
        <v>0.51</v>
      </c>
      <c r="BO39">
        <v>11.87</v>
      </c>
      <c r="BP39">
        <v>3.73</v>
      </c>
      <c r="BQ39">
        <v>4.3899999999999997</v>
      </c>
      <c r="BR39">
        <v>1.05</v>
      </c>
      <c r="BS39">
        <v>0.21</v>
      </c>
      <c r="BT39">
        <v>0</v>
      </c>
      <c r="BU39">
        <v>0</v>
      </c>
      <c r="BV39">
        <v>0</v>
      </c>
      <c r="BW39">
        <f t="shared" si="2"/>
        <v>68.879999999999981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185.78540000000001</v>
      </c>
      <c r="L40">
        <v>401.97239999999999</v>
      </c>
      <c r="M40">
        <v>46</v>
      </c>
      <c r="N40">
        <v>118.125</v>
      </c>
      <c r="O40">
        <v>123.66562500000001</v>
      </c>
      <c r="P40">
        <v>124.125</v>
      </c>
      <c r="Q40">
        <v>13.583299999999999</v>
      </c>
      <c r="R40">
        <v>29.617699999999999</v>
      </c>
      <c r="S40">
        <v>18.590499999999999</v>
      </c>
      <c r="T40">
        <v>0</v>
      </c>
      <c r="U40">
        <v>348.97500000000002</v>
      </c>
      <c r="V40">
        <v>15.464600000000001</v>
      </c>
      <c r="W40">
        <v>24.1234</v>
      </c>
      <c r="X40">
        <v>147.515625</v>
      </c>
      <c r="Y40">
        <v>0</v>
      </c>
      <c r="Z40">
        <v>13.1076</v>
      </c>
      <c r="AA40">
        <v>0</v>
      </c>
      <c r="AB40">
        <v>26.34008</v>
      </c>
      <c r="AC40">
        <v>19.35568</v>
      </c>
      <c r="AD40">
        <v>36.591700000000003</v>
      </c>
      <c r="AE40">
        <v>49.436556000000003</v>
      </c>
      <c r="AF40">
        <v>8.8740000000000006</v>
      </c>
      <c r="AG40">
        <v>37.380000000000003</v>
      </c>
      <c r="AH40">
        <v>152.94049999999999</v>
      </c>
      <c r="AI40">
        <v>14.6395</v>
      </c>
      <c r="AJ40">
        <v>0</v>
      </c>
      <c r="AK40">
        <v>50.252400000000002</v>
      </c>
      <c r="AL40">
        <v>79.364599999999996</v>
      </c>
      <c r="AM40">
        <v>0</v>
      </c>
      <c r="AN40">
        <v>0.89910999999999996</v>
      </c>
      <c r="AO40">
        <v>28.224</v>
      </c>
      <c r="AP40">
        <v>11.529</v>
      </c>
      <c r="AQ40">
        <v>0</v>
      </c>
      <c r="AR40">
        <v>28.704000000000001</v>
      </c>
      <c r="AS40">
        <v>21.254159999999999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68.879999999999981</v>
      </c>
      <c r="BA40">
        <f t="shared" si="1"/>
        <v>2260.3132360000004</v>
      </c>
      <c r="BB40">
        <v>37</v>
      </c>
      <c r="BD40">
        <v>21.82</v>
      </c>
      <c r="BE40">
        <v>3.69</v>
      </c>
      <c r="BF40">
        <v>1.63</v>
      </c>
      <c r="BG40">
        <v>1.96</v>
      </c>
      <c r="BH40">
        <v>5.42</v>
      </c>
      <c r="BI40">
        <v>4.46</v>
      </c>
      <c r="BJ40">
        <v>2.9</v>
      </c>
      <c r="BK40">
        <v>3.66</v>
      </c>
      <c r="BL40">
        <v>1.58</v>
      </c>
      <c r="BM40">
        <v>0</v>
      </c>
      <c r="BN40">
        <v>0.51</v>
      </c>
      <c r="BO40">
        <v>11.87</v>
      </c>
      <c r="BP40">
        <v>3.73</v>
      </c>
      <c r="BQ40">
        <v>4.3899999999999997</v>
      </c>
      <c r="BR40">
        <v>1.05</v>
      </c>
      <c r="BS40">
        <v>0.21</v>
      </c>
      <c r="BT40">
        <v>0</v>
      </c>
      <c r="BU40">
        <v>0</v>
      </c>
      <c r="BV40">
        <v>0</v>
      </c>
      <c r="BW40">
        <f t="shared" si="2"/>
        <v>68.879999999999981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185.78540000000001</v>
      </c>
      <c r="L41">
        <v>401.97239999999999</v>
      </c>
      <c r="M41">
        <v>46</v>
      </c>
      <c r="N41">
        <v>118.125</v>
      </c>
      <c r="O41">
        <v>123.66562500000001</v>
      </c>
      <c r="P41">
        <v>124.125</v>
      </c>
      <c r="Q41">
        <v>13.583299999999999</v>
      </c>
      <c r="R41">
        <v>29.617699999999999</v>
      </c>
      <c r="S41">
        <v>18.590499999999999</v>
      </c>
      <c r="T41">
        <v>0</v>
      </c>
      <c r="U41">
        <v>348.97500000000002</v>
      </c>
      <c r="V41">
        <v>15.464600000000001</v>
      </c>
      <c r="W41">
        <v>24.1234</v>
      </c>
      <c r="X41">
        <v>147.515625</v>
      </c>
      <c r="Y41">
        <v>0</v>
      </c>
      <c r="Z41">
        <v>13.1076</v>
      </c>
      <c r="AA41">
        <v>0</v>
      </c>
      <c r="AB41">
        <v>26.34008</v>
      </c>
      <c r="AC41">
        <v>19.35568</v>
      </c>
      <c r="AD41">
        <v>36.591700000000003</v>
      </c>
      <c r="AE41">
        <v>49.436556000000003</v>
      </c>
      <c r="AF41">
        <v>8.8740000000000006</v>
      </c>
      <c r="AG41">
        <v>37.380000000000003</v>
      </c>
      <c r="AH41">
        <v>152.94049999999999</v>
      </c>
      <c r="AI41">
        <v>14.6395</v>
      </c>
      <c r="AJ41">
        <v>0</v>
      </c>
      <c r="AK41">
        <v>50.252400000000002</v>
      </c>
      <c r="AL41">
        <v>79.364599999999996</v>
      </c>
      <c r="AM41">
        <v>0</v>
      </c>
      <c r="AN41">
        <v>0.89910999999999996</v>
      </c>
      <c r="AO41">
        <v>28.224</v>
      </c>
      <c r="AP41">
        <v>11.529</v>
      </c>
      <c r="AQ41">
        <v>0</v>
      </c>
      <c r="AR41">
        <v>33.119999999999997</v>
      </c>
      <c r="AS41">
        <v>21.254159999999999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68.879999999999981</v>
      </c>
      <c r="BA41">
        <f t="shared" si="1"/>
        <v>2264.7292360000001</v>
      </c>
      <c r="BB41">
        <v>38</v>
      </c>
      <c r="BD41">
        <v>21.82</v>
      </c>
      <c r="BE41">
        <v>3.69</v>
      </c>
      <c r="BF41">
        <v>1.63</v>
      </c>
      <c r="BG41">
        <v>1.96</v>
      </c>
      <c r="BH41">
        <v>5.42</v>
      </c>
      <c r="BI41">
        <v>4.46</v>
      </c>
      <c r="BJ41">
        <v>2.9</v>
      </c>
      <c r="BK41">
        <v>3.66</v>
      </c>
      <c r="BL41">
        <v>1.58</v>
      </c>
      <c r="BM41">
        <v>0</v>
      </c>
      <c r="BN41">
        <v>0.51</v>
      </c>
      <c r="BO41">
        <v>11.87</v>
      </c>
      <c r="BP41">
        <v>3.73</v>
      </c>
      <c r="BQ41">
        <v>4.3899999999999997</v>
      </c>
      <c r="BR41">
        <v>1.05</v>
      </c>
      <c r="BS41">
        <v>0.21</v>
      </c>
      <c r="BT41">
        <v>0</v>
      </c>
      <c r="BU41">
        <v>0</v>
      </c>
      <c r="BV41">
        <v>0</v>
      </c>
      <c r="BW41">
        <f t="shared" si="2"/>
        <v>68.879999999999981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185.78540000000001</v>
      </c>
      <c r="L42">
        <v>401.97239999999999</v>
      </c>
      <c r="M42">
        <v>46</v>
      </c>
      <c r="N42">
        <v>118.125</v>
      </c>
      <c r="O42">
        <v>123.66562500000001</v>
      </c>
      <c r="P42">
        <v>124.125</v>
      </c>
      <c r="Q42">
        <v>18.277699999999999</v>
      </c>
      <c r="R42">
        <v>36.622999999999998</v>
      </c>
      <c r="S42">
        <v>22.687000000000001</v>
      </c>
      <c r="T42">
        <v>0</v>
      </c>
      <c r="U42">
        <v>348.97500000000002</v>
      </c>
      <c r="V42">
        <v>15.464600000000001</v>
      </c>
      <c r="W42">
        <v>34.799309999999998</v>
      </c>
      <c r="X42">
        <v>147.515625</v>
      </c>
      <c r="Y42">
        <v>0</v>
      </c>
      <c r="Z42">
        <v>13.1076</v>
      </c>
      <c r="AA42">
        <v>0</v>
      </c>
      <c r="AB42">
        <v>26.34008</v>
      </c>
      <c r="AC42">
        <v>19.35568</v>
      </c>
      <c r="AD42">
        <v>36.591700000000003</v>
      </c>
      <c r="AE42">
        <v>49.436556000000003</v>
      </c>
      <c r="AF42">
        <v>8.8740000000000006</v>
      </c>
      <c r="AG42">
        <v>37.380000000000003</v>
      </c>
      <c r="AH42">
        <v>152.94049999999999</v>
      </c>
      <c r="AI42">
        <v>14.6395</v>
      </c>
      <c r="AJ42">
        <v>0</v>
      </c>
      <c r="AK42">
        <v>50.252400000000002</v>
      </c>
      <c r="AL42">
        <v>79.364599999999996</v>
      </c>
      <c r="AM42">
        <v>0</v>
      </c>
      <c r="AN42">
        <v>0.89910999999999996</v>
      </c>
      <c r="AO42">
        <v>28.224</v>
      </c>
      <c r="AP42">
        <v>11.529</v>
      </c>
      <c r="AQ42">
        <v>0</v>
      </c>
      <c r="AR42">
        <v>33.119999999999997</v>
      </c>
      <c r="AS42">
        <v>21.254159999999999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68.809999999999988</v>
      </c>
      <c r="BA42">
        <f t="shared" si="1"/>
        <v>2291.1313459999997</v>
      </c>
      <c r="BB42">
        <v>39</v>
      </c>
      <c r="BD42">
        <v>21.82</v>
      </c>
      <c r="BE42">
        <v>3.69</v>
      </c>
      <c r="BF42">
        <v>1.63</v>
      </c>
      <c r="BG42">
        <v>1.96</v>
      </c>
      <c r="BH42">
        <v>5.42</v>
      </c>
      <c r="BI42">
        <v>4.46</v>
      </c>
      <c r="BJ42">
        <v>2.9</v>
      </c>
      <c r="BK42">
        <v>3.66</v>
      </c>
      <c r="BL42">
        <v>1.51</v>
      </c>
      <c r="BM42">
        <v>0</v>
      </c>
      <c r="BN42">
        <v>0.51</v>
      </c>
      <c r="BO42">
        <v>11.87</v>
      </c>
      <c r="BP42">
        <v>3.73</v>
      </c>
      <c r="BQ42">
        <v>4.3899999999999997</v>
      </c>
      <c r="BR42">
        <v>1.05</v>
      </c>
      <c r="BS42">
        <v>0.21</v>
      </c>
      <c r="BT42">
        <v>0</v>
      </c>
      <c r="BU42">
        <v>0</v>
      </c>
      <c r="BV42">
        <v>0</v>
      </c>
      <c r="BW42">
        <f t="shared" si="2"/>
        <v>68.809999999999988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188.73820000000001</v>
      </c>
      <c r="L43">
        <v>401.97239999999999</v>
      </c>
      <c r="M43">
        <v>46</v>
      </c>
      <c r="N43">
        <v>118.125</v>
      </c>
      <c r="O43">
        <v>123.66562500000001</v>
      </c>
      <c r="P43">
        <v>124.125</v>
      </c>
      <c r="Q43">
        <v>18.277699999999999</v>
      </c>
      <c r="R43">
        <v>36.622999999999998</v>
      </c>
      <c r="S43">
        <v>22.687000000000001</v>
      </c>
      <c r="T43">
        <v>0</v>
      </c>
      <c r="U43">
        <v>348.97500000000002</v>
      </c>
      <c r="V43">
        <v>15.464600000000001</v>
      </c>
      <c r="W43">
        <v>34.799309999999998</v>
      </c>
      <c r="X43">
        <v>147.515625</v>
      </c>
      <c r="Y43">
        <v>0</v>
      </c>
      <c r="Z43">
        <v>13.1076</v>
      </c>
      <c r="AA43">
        <v>0</v>
      </c>
      <c r="AB43">
        <v>26.34008</v>
      </c>
      <c r="AC43">
        <v>19.35568</v>
      </c>
      <c r="AD43">
        <v>27.3447</v>
      </c>
      <c r="AE43">
        <v>49.436556000000003</v>
      </c>
      <c r="AF43">
        <v>8.8740000000000006</v>
      </c>
      <c r="AG43">
        <v>37.380000000000003</v>
      </c>
      <c r="AH43">
        <v>152.94049999999999</v>
      </c>
      <c r="AI43">
        <v>14.6395</v>
      </c>
      <c r="AJ43">
        <v>0</v>
      </c>
      <c r="AK43">
        <v>50.252400000000002</v>
      </c>
      <c r="AL43">
        <v>79.364599999999996</v>
      </c>
      <c r="AM43">
        <v>0</v>
      </c>
      <c r="AN43">
        <v>0.89910999999999996</v>
      </c>
      <c r="AO43">
        <v>28.224</v>
      </c>
      <c r="AP43">
        <v>11.529</v>
      </c>
      <c r="AQ43">
        <v>0</v>
      </c>
      <c r="AR43">
        <v>33.119999999999997</v>
      </c>
      <c r="AS43">
        <v>21.254159999999999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68.86999999999999</v>
      </c>
      <c r="BA43">
        <f t="shared" si="1"/>
        <v>2284.8971459999998</v>
      </c>
      <c r="BB43">
        <v>40</v>
      </c>
      <c r="BD43">
        <v>21.82</v>
      </c>
      <c r="BE43">
        <v>3.69</v>
      </c>
      <c r="BF43">
        <v>1.63</v>
      </c>
      <c r="BG43">
        <v>1.96</v>
      </c>
      <c r="BH43">
        <v>5.42</v>
      </c>
      <c r="BI43">
        <v>4.46</v>
      </c>
      <c r="BJ43">
        <v>2.9</v>
      </c>
      <c r="BK43">
        <v>3.66</v>
      </c>
      <c r="BL43">
        <v>1.57</v>
      </c>
      <c r="BM43">
        <v>0</v>
      </c>
      <c r="BN43">
        <v>0.51</v>
      </c>
      <c r="BO43">
        <v>11.87</v>
      </c>
      <c r="BP43">
        <v>3.73</v>
      </c>
      <c r="BQ43">
        <v>4.3899999999999997</v>
      </c>
      <c r="BR43">
        <v>1.05</v>
      </c>
      <c r="BS43">
        <v>0.21</v>
      </c>
      <c r="BT43">
        <v>0</v>
      </c>
      <c r="BU43">
        <v>0</v>
      </c>
      <c r="BV43">
        <v>0</v>
      </c>
      <c r="BW43">
        <f t="shared" si="2"/>
        <v>68.86999999999999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188.73820000000001</v>
      </c>
      <c r="L44">
        <v>417.97239999999999</v>
      </c>
      <c r="M44">
        <v>46</v>
      </c>
      <c r="N44">
        <v>118.125</v>
      </c>
      <c r="O44">
        <v>123.66562500000001</v>
      </c>
      <c r="P44">
        <v>124.125</v>
      </c>
      <c r="Q44">
        <v>18.277699999999999</v>
      </c>
      <c r="R44">
        <v>36.622999999999998</v>
      </c>
      <c r="S44">
        <v>22.687000000000001</v>
      </c>
      <c r="T44">
        <v>0</v>
      </c>
      <c r="U44">
        <v>348.97500000000002</v>
      </c>
      <c r="V44">
        <v>15.464600000000001</v>
      </c>
      <c r="W44">
        <v>34.799309999999998</v>
      </c>
      <c r="X44">
        <v>147.515625</v>
      </c>
      <c r="Y44">
        <v>0</v>
      </c>
      <c r="Z44">
        <v>13.1076</v>
      </c>
      <c r="AA44">
        <v>0</v>
      </c>
      <c r="AB44">
        <v>26.34008</v>
      </c>
      <c r="AC44">
        <v>19.35568</v>
      </c>
      <c r="AD44">
        <v>27.3447</v>
      </c>
      <c r="AE44">
        <v>49.436556000000003</v>
      </c>
      <c r="AF44">
        <v>8.8740000000000006</v>
      </c>
      <c r="AG44">
        <v>37.380000000000003</v>
      </c>
      <c r="AH44">
        <v>152.94049999999999</v>
      </c>
      <c r="AI44">
        <v>14.6395</v>
      </c>
      <c r="AJ44">
        <v>0</v>
      </c>
      <c r="AK44">
        <v>50.252400000000002</v>
      </c>
      <c r="AL44">
        <v>79.364599999999996</v>
      </c>
      <c r="AM44">
        <v>0</v>
      </c>
      <c r="AN44">
        <v>0.89910999999999996</v>
      </c>
      <c r="AO44">
        <v>28.224</v>
      </c>
      <c r="AP44">
        <v>11.529</v>
      </c>
      <c r="AQ44">
        <v>0</v>
      </c>
      <c r="AR44">
        <v>33.119999999999997</v>
      </c>
      <c r="AS44">
        <v>21.254159999999999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68.84999999999998</v>
      </c>
      <c r="BA44">
        <f t="shared" si="1"/>
        <v>2300.8771459999998</v>
      </c>
      <c r="BB44">
        <v>41</v>
      </c>
      <c r="BD44">
        <v>21.82</v>
      </c>
      <c r="BE44">
        <v>3.69</v>
      </c>
      <c r="BF44">
        <v>1.63</v>
      </c>
      <c r="BG44">
        <v>1.96</v>
      </c>
      <c r="BH44">
        <v>5.42</v>
      </c>
      <c r="BI44">
        <v>4.46</v>
      </c>
      <c r="BJ44">
        <v>2.9</v>
      </c>
      <c r="BK44">
        <v>3.66</v>
      </c>
      <c r="BL44">
        <v>1.55</v>
      </c>
      <c r="BM44">
        <v>0</v>
      </c>
      <c r="BN44">
        <v>0.51</v>
      </c>
      <c r="BO44">
        <v>11.87</v>
      </c>
      <c r="BP44">
        <v>3.73</v>
      </c>
      <c r="BQ44">
        <v>4.3899999999999997</v>
      </c>
      <c r="BR44">
        <v>1.05</v>
      </c>
      <c r="BS44">
        <v>0.21</v>
      </c>
      <c r="BT44">
        <v>0</v>
      </c>
      <c r="BU44">
        <v>0</v>
      </c>
      <c r="BV44">
        <v>0</v>
      </c>
      <c r="BW44">
        <f t="shared" si="2"/>
        <v>68.84999999999998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188.73820000000001</v>
      </c>
      <c r="L45">
        <v>437.97239999999999</v>
      </c>
      <c r="M45">
        <v>46</v>
      </c>
      <c r="N45">
        <v>118.125</v>
      </c>
      <c r="O45">
        <v>123.66562500000001</v>
      </c>
      <c r="P45">
        <v>124.125</v>
      </c>
      <c r="Q45">
        <v>18.277699999999999</v>
      </c>
      <c r="R45">
        <v>36.622999999999998</v>
      </c>
      <c r="S45">
        <v>22.687000000000001</v>
      </c>
      <c r="T45">
        <v>0</v>
      </c>
      <c r="U45">
        <v>348.97500000000002</v>
      </c>
      <c r="V45">
        <v>15.464600000000001</v>
      </c>
      <c r="W45">
        <v>34.799309999999998</v>
      </c>
      <c r="X45">
        <v>147.515625</v>
      </c>
      <c r="Y45">
        <v>0</v>
      </c>
      <c r="Z45">
        <v>13.1076</v>
      </c>
      <c r="AA45">
        <v>0</v>
      </c>
      <c r="AB45">
        <v>26.34008</v>
      </c>
      <c r="AC45">
        <v>19.35568</v>
      </c>
      <c r="AD45">
        <v>27.3447</v>
      </c>
      <c r="AE45">
        <v>49.436556000000003</v>
      </c>
      <c r="AF45">
        <v>8.8740000000000006</v>
      </c>
      <c r="AG45">
        <v>37.380000000000003</v>
      </c>
      <c r="AH45">
        <v>152.94049999999999</v>
      </c>
      <c r="AI45">
        <v>14.6395</v>
      </c>
      <c r="AJ45">
        <v>0</v>
      </c>
      <c r="AK45">
        <v>50.252400000000002</v>
      </c>
      <c r="AL45">
        <v>79.364599999999996</v>
      </c>
      <c r="AM45">
        <v>0</v>
      </c>
      <c r="AN45">
        <v>0.89910999999999996</v>
      </c>
      <c r="AO45">
        <v>28.224</v>
      </c>
      <c r="AP45">
        <v>5.7645</v>
      </c>
      <c r="AQ45">
        <v>0</v>
      </c>
      <c r="AR45">
        <v>33.119999999999997</v>
      </c>
      <c r="AS45">
        <v>21.254159999999999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68.84999999999998</v>
      </c>
      <c r="BA45">
        <f t="shared" si="1"/>
        <v>2315.112646</v>
      </c>
      <c r="BB45">
        <v>42</v>
      </c>
      <c r="BD45">
        <v>21.82</v>
      </c>
      <c r="BE45">
        <v>3.69</v>
      </c>
      <c r="BF45">
        <v>1.63</v>
      </c>
      <c r="BG45">
        <v>1.96</v>
      </c>
      <c r="BH45">
        <v>5.42</v>
      </c>
      <c r="BI45">
        <v>4.46</v>
      </c>
      <c r="BJ45">
        <v>2.9</v>
      </c>
      <c r="BK45">
        <v>3.66</v>
      </c>
      <c r="BL45">
        <v>1.55</v>
      </c>
      <c r="BM45">
        <v>0</v>
      </c>
      <c r="BN45">
        <v>0.51</v>
      </c>
      <c r="BO45">
        <v>11.87</v>
      </c>
      <c r="BP45">
        <v>3.73</v>
      </c>
      <c r="BQ45">
        <v>4.3899999999999997</v>
      </c>
      <c r="BR45">
        <v>1.05</v>
      </c>
      <c r="BS45">
        <v>0.21</v>
      </c>
      <c r="BT45">
        <v>0</v>
      </c>
      <c r="BU45">
        <v>0</v>
      </c>
      <c r="BV45">
        <v>0</v>
      </c>
      <c r="BW45">
        <f t="shared" si="2"/>
        <v>68.84999999999998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188.73820000000001</v>
      </c>
      <c r="L46">
        <v>457.97239999999999</v>
      </c>
      <c r="M46">
        <v>46</v>
      </c>
      <c r="N46">
        <v>118.125</v>
      </c>
      <c r="O46">
        <v>123.66562500000001</v>
      </c>
      <c r="P46">
        <v>124.125</v>
      </c>
      <c r="Q46">
        <v>18.277699999999999</v>
      </c>
      <c r="R46">
        <v>36.622999999999998</v>
      </c>
      <c r="S46">
        <v>22.687000000000001</v>
      </c>
      <c r="T46">
        <v>0</v>
      </c>
      <c r="U46">
        <v>348.97500000000002</v>
      </c>
      <c r="V46">
        <v>15.464600000000001</v>
      </c>
      <c r="W46">
        <v>34.799309999999998</v>
      </c>
      <c r="X46">
        <v>147.515625</v>
      </c>
      <c r="Y46">
        <v>0</v>
      </c>
      <c r="Z46">
        <v>13.1076</v>
      </c>
      <c r="AA46">
        <v>0</v>
      </c>
      <c r="AB46">
        <v>26.34008</v>
      </c>
      <c r="AC46">
        <v>19.35568</v>
      </c>
      <c r="AD46">
        <v>27.3447</v>
      </c>
      <c r="AE46">
        <v>49.436556000000003</v>
      </c>
      <c r="AF46">
        <v>8.8740000000000006</v>
      </c>
      <c r="AG46">
        <v>37.380000000000003</v>
      </c>
      <c r="AH46">
        <v>152.94049999999999</v>
      </c>
      <c r="AI46">
        <v>14.6395</v>
      </c>
      <c r="AJ46">
        <v>0</v>
      </c>
      <c r="AK46">
        <v>50.252400000000002</v>
      </c>
      <c r="AL46">
        <v>79.364599999999996</v>
      </c>
      <c r="AM46">
        <v>0</v>
      </c>
      <c r="AN46">
        <v>0.89910999999999996</v>
      </c>
      <c r="AO46">
        <v>28.224</v>
      </c>
      <c r="AP46">
        <v>5.7645</v>
      </c>
      <c r="AQ46">
        <v>0</v>
      </c>
      <c r="AR46">
        <v>33.119999999999997</v>
      </c>
      <c r="AS46">
        <v>21.254159999999999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68.84999999999998</v>
      </c>
      <c r="BA46">
        <f t="shared" si="1"/>
        <v>2335.112646</v>
      </c>
      <c r="BB46">
        <v>43</v>
      </c>
      <c r="BD46">
        <v>21.82</v>
      </c>
      <c r="BE46">
        <v>3.69</v>
      </c>
      <c r="BF46">
        <v>1.63</v>
      </c>
      <c r="BG46">
        <v>1.96</v>
      </c>
      <c r="BH46">
        <v>5.42</v>
      </c>
      <c r="BI46">
        <v>4.46</v>
      </c>
      <c r="BJ46">
        <v>2.9</v>
      </c>
      <c r="BK46">
        <v>3.66</v>
      </c>
      <c r="BL46">
        <v>1.55</v>
      </c>
      <c r="BM46">
        <v>0</v>
      </c>
      <c r="BN46">
        <v>0.51</v>
      </c>
      <c r="BO46">
        <v>11.87</v>
      </c>
      <c r="BP46">
        <v>3.73</v>
      </c>
      <c r="BQ46">
        <v>4.3899999999999997</v>
      </c>
      <c r="BR46">
        <v>1.05</v>
      </c>
      <c r="BS46">
        <v>0.21</v>
      </c>
      <c r="BT46">
        <v>0</v>
      </c>
      <c r="BU46">
        <v>0</v>
      </c>
      <c r="BV46">
        <v>0</v>
      </c>
      <c r="BW46">
        <f t="shared" si="2"/>
        <v>68.84999999999998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188.73820000000001</v>
      </c>
      <c r="L47">
        <v>467.97239999999999</v>
      </c>
      <c r="M47">
        <v>46</v>
      </c>
      <c r="N47">
        <v>118.125</v>
      </c>
      <c r="O47">
        <v>123.66562500000001</v>
      </c>
      <c r="P47">
        <v>124.125</v>
      </c>
      <c r="Q47">
        <v>18.277699999999999</v>
      </c>
      <c r="R47">
        <v>36.622999999999998</v>
      </c>
      <c r="S47">
        <v>22.687000000000001</v>
      </c>
      <c r="T47">
        <v>0</v>
      </c>
      <c r="U47">
        <v>348.97500000000002</v>
      </c>
      <c r="V47">
        <v>15.464600000000001</v>
      </c>
      <c r="W47">
        <v>34.799309999999998</v>
      </c>
      <c r="X47">
        <v>147.515625</v>
      </c>
      <c r="Y47">
        <v>0</v>
      </c>
      <c r="Z47">
        <v>13.1076</v>
      </c>
      <c r="AA47">
        <v>0</v>
      </c>
      <c r="AB47">
        <v>26.34008</v>
      </c>
      <c r="AC47">
        <v>19.35568</v>
      </c>
      <c r="AD47">
        <v>27.3447</v>
      </c>
      <c r="AE47">
        <v>49.436556000000003</v>
      </c>
      <c r="AF47">
        <v>8.8740000000000006</v>
      </c>
      <c r="AG47">
        <v>37.380000000000003</v>
      </c>
      <c r="AH47">
        <v>152.94049999999999</v>
      </c>
      <c r="AI47">
        <v>14.6395</v>
      </c>
      <c r="AJ47">
        <v>0</v>
      </c>
      <c r="AK47">
        <v>50.252400000000002</v>
      </c>
      <c r="AL47">
        <v>79.364599999999996</v>
      </c>
      <c r="AM47">
        <v>0</v>
      </c>
      <c r="AN47">
        <v>0.89910999999999996</v>
      </c>
      <c r="AO47">
        <v>28.224</v>
      </c>
      <c r="AP47">
        <v>5.7645</v>
      </c>
      <c r="AQ47">
        <v>0</v>
      </c>
      <c r="AR47">
        <v>33.119999999999997</v>
      </c>
      <c r="AS47">
        <v>25.558800000000002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68.84999999999998</v>
      </c>
      <c r="BA47">
        <f t="shared" si="1"/>
        <v>2349.4172859999999</v>
      </c>
      <c r="BB47">
        <v>44</v>
      </c>
      <c r="BD47">
        <v>21.82</v>
      </c>
      <c r="BE47">
        <v>3.69</v>
      </c>
      <c r="BF47">
        <v>1.63</v>
      </c>
      <c r="BG47">
        <v>1.96</v>
      </c>
      <c r="BH47">
        <v>5.42</v>
      </c>
      <c r="BI47">
        <v>4.46</v>
      </c>
      <c r="BJ47">
        <v>2.9</v>
      </c>
      <c r="BK47">
        <v>3.66</v>
      </c>
      <c r="BL47">
        <v>1.55</v>
      </c>
      <c r="BM47">
        <v>0</v>
      </c>
      <c r="BN47">
        <v>0.51</v>
      </c>
      <c r="BO47">
        <v>11.87</v>
      </c>
      <c r="BP47">
        <v>3.73</v>
      </c>
      <c r="BQ47">
        <v>4.3899999999999997</v>
      </c>
      <c r="BR47">
        <v>1.05</v>
      </c>
      <c r="BS47">
        <v>0.21</v>
      </c>
      <c r="BT47">
        <v>0</v>
      </c>
      <c r="BU47">
        <v>0</v>
      </c>
      <c r="BV47">
        <v>0</v>
      </c>
      <c r="BW47">
        <f t="shared" si="2"/>
        <v>68.84999999999998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188.73820000000001</v>
      </c>
      <c r="L48">
        <v>487.97239999999999</v>
      </c>
      <c r="M48">
        <v>46</v>
      </c>
      <c r="N48">
        <v>118.125</v>
      </c>
      <c r="O48">
        <v>123.66562500000001</v>
      </c>
      <c r="P48">
        <v>124.125</v>
      </c>
      <c r="Q48">
        <v>18.277699999999999</v>
      </c>
      <c r="R48">
        <v>36.622999999999998</v>
      </c>
      <c r="S48">
        <v>22.687000000000001</v>
      </c>
      <c r="T48">
        <v>0</v>
      </c>
      <c r="U48">
        <v>348.97500000000002</v>
      </c>
      <c r="V48">
        <v>15.464600000000001</v>
      </c>
      <c r="W48">
        <v>34.799309999999998</v>
      </c>
      <c r="X48">
        <v>147.515625</v>
      </c>
      <c r="Y48">
        <v>0</v>
      </c>
      <c r="Z48">
        <v>13.1076</v>
      </c>
      <c r="AA48">
        <v>0</v>
      </c>
      <c r="AB48">
        <v>26.34008</v>
      </c>
      <c r="AC48">
        <v>19.35568</v>
      </c>
      <c r="AD48">
        <v>27.3447</v>
      </c>
      <c r="AE48">
        <v>49.436556000000003</v>
      </c>
      <c r="AF48">
        <v>8.8740000000000006</v>
      </c>
      <c r="AG48">
        <v>37.380000000000003</v>
      </c>
      <c r="AH48">
        <v>152.94049999999999</v>
      </c>
      <c r="AI48">
        <v>14.6395</v>
      </c>
      <c r="AJ48">
        <v>0</v>
      </c>
      <c r="AK48">
        <v>50.252400000000002</v>
      </c>
      <c r="AL48">
        <v>79.364599999999996</v>
      </c>
      <c r="AM48">
        <v>0</v>
      </c>
      <c r="AN48">
        <v>0.89910999999999996</v>
      </c>
      <c r="AO48">
        <v>28.224</v>
      </c>
      <c r="AP48">
        <v>5.7645</v>
      </c>
      <c r="AQ48">
        <v>0</v>
      </c>
      <c r="AR48">
        <v>33.119999999999997</v>
      </c>
      <c r="AS48">
        <v>25.558800000000002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68.84999999999998</v>
      </c>
      <c r="BA48">
        <f t="shared" si="1"/>
        <v>2369.4172859999999</v>
      </c>
      <c r="BB48">
        <v>45</v>
      </c>
      <c r="BD48">
        <v>21.82</v>
      </c>
      <c r="BE48">
        <v>3.69</v>
      </c>
      <c r="BF48">
        <v>1.63</v>
      </c>
      <c r="BG48">
        <v>1.96</v>
      </c>
      <c r="BH48">
        <v>5.42</v>
      </c>
      <c r="BI48">
        <v>4.46</v>
      </c>
      <c r="BJ48">
        <v>2.9</v>
      </c>
      <c r="BK48">
        <v>3.66</v>
      </c>
      <c r="BL48">
        <v>1.55</v>
      </c>
      <c r="BM48">
        <v>0</v>
      </c>
      <c r="BN48">
        <v>0.51</v>
      </c>
      <c r="BO48">
        <v>11.87</v>
      </c>
      <c r="BP48">
        <v>3.73</v>
      </c>
      <c r="BQ48">
        <v>4.3899999999999997</v>
      </c>
      <c r="BR48">
        <v>1.05</v>
      </c>
      <c r="BS48">
        <v>0.21</v>
      </c>
      <c r="BT48">
        <v>0</v>
      </c>
      <c r="BU48">
        <v>0</v>
      </c>
      <c r="BV48">
        <v>0</v>
      </c>
      <c r="BW48">
        <f t="shared" si="2"/>
        <v>68.84999999999998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188.73820000000001</v>
      </c>
      <c r="L49">
        <v>517.97239999999999</v>
      </c>
      <c r="M49">
        <v>46</v>
      </c>
      <c r="N49">
        <v>118.125</v>
      </c>
      <c r="O49">
        <v>123.66562500000001</v>
      </c>
      <c r="P49">
        <v>124.125</v>
      </c>
      <c r="Q49">
        <v>18.277699999999999</v>
      </c>
      <c r="R49">
        <v>36.622999999999998</v>
      </c>
      <c r="S49">
        <v>22.687000000000001</v>
      </c>
      <c r="T49">
        <v>0</v>
      </c>
      <c r="U49">
        <v>348.97500000000002</v>
      </c>
      <c r="V49">
        <v>15.464600000000001</v>
      </c>
      <c r="W49">
        <v>34.799309999999998</v>
      </c>
      <c r="X49">
        <v>147.515625</v>
      </c>
      <c r="Y49">
        <v>0</v>
      </c>
      <c r="Z49">
        <v>13.1076</v>
      </c>
      <c r="AA49">
        <v>0</v>
      </c>
      <c r="AB49">
        <v>26.34008</v>
      </c>
      <c r="AC49">
        <v>19.35568</v>
      </c>
      <c r="AD49">
        <v>27.3447</v>
      </c>
      <c r="AE49">
        <v>49.436556000000003</v>
      </c>
      <c r="AF49">
        <v>8.8740000000000006</v>
      </c>
      <c r="AG49">
        <v>37.380000000000003</v>
      </c>
      <c r="AH49">
        <v>152.94049999999999</v>
      </c>
      <c r="AI49">
        <v>14.003</v>
      </c>
      <c r="AJ49">
        <v>0</v>
      </c>
      <c r="AK49">
        <v>50.252400000000002</v>
      </c>
      <c r="AL49">
        <v>79.364599999999996</v>
      </c>
      <c r="AM49">
        <v>0</v>
      </c>
      <c r="AN49">
        <v>0.89910999999999996</v>
      </c>
      <c r="AO49">
        <v>28.224</v>
      </c>
      <c r="AP49">
        <v>11.529</v>
      </c>
      <c r="AQ49">
        <v>0</v>
      </c>
      <c r="AR49">
        <v>33.119999999999997</v>
      </c>
      <c r="AS49">
        <v>29.5944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68.84999999999998</v>
      </c>
      <c r="BA49">
        <f t="shared" si="1"/>
        <v>2408.5808859999997</v>
      </c>
      <c r="BB49">
        <v>46</v>
      </c>
      <c r="BD49">
        <v>21.82</v>
      </c>
      <c r="BE49">
        <v>3.69</v>
      </c>
      <c r="BF49">
        <v>1.63</v>
      </c>
      <c r="BG49">
        <v>1.96</v>
      </c>
      <c r="BH49">
        <v>5.42</v>
      </c>
      <c r="BI49">
        <v>4.46</v>
      </c>
      <c r="BJ49">
        <v>2.9</v>
      </c>
      <c r="BK49">
        <v>3.66</v>
      </c>
      <c r="BL49">
        <v>1.55</v>
      </c>
      <c r="BM49">
        <v>0</v>
      </c>
      <c r="BN49">
        <v>0.51</v>
      </c>
      <c r="BO49">
        <v>11.87</v>
      </c>
      <c r="BP49">
        <v>3.73</v>
      </c>
      <c r="BQ49">
        <v>4.3899999999999997</v>
      </c>
      <c r="BR49">
        <v>1.05</v>
      </c>
      <c r="BS49">
        <v>0.21</v>
      </c>
      <c r="BT49">
        <v>0</v>
      </c>
      <c r="BU49">
        <v>0</v>
      </c>
      <c r="BV49">
        <v>0</v>
      </c>
      <c r="BW49">
        <f t="shared" si="2"/>
        <v>68.84999999999998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188.73820000000001</v>
      </c>
      <c r="L50">
        <v>527.97239999999999</v>
      </c>
      <c r="M50">
        <v>46</v>
      </c>
      <c r="N50">
        <v>118.125</v>
      </c>
      <c r="O50">
        <v>123.66562500000001</v>
      </c>
      <c r="P50">
        <v>124.125</v>
      </c>
      <c r="Q50">
        <v>18.277699999999999</v>
      </c>
      <c r="R50">
        <v>36.622999999999998</v>
      </c>
      <c r="S50">
        <v>22.687000000000001</v>
      </c>
      <c r="T50">
        <v>0</v>
      </c>
      <c r="U50">
        <v>348.97500000000002</v>
      </c>
      <c r="V50">
        <v>15.464600000000001</v>
      </c>
      <c r="W50">
        <v>34.799309999999998</v>
      </c>
      <c r="X50">
        <v>147.515625</v>
      </c>
      <c r="Y50">
        <v>0</v>
      </c>
      <c r="Z50">
        <v>13.1076</v>
      </c>
      <c r="AA50">
        <v>0</v>
      </c>
      <c r="AB50">
        <v>26.34008</v>
      </c>
      <c r="AC50">
        <v>19.35568</v>
      </c>
      <c r="AD50">
        <v>27.3447</v>
      </c>
      <c r="AE50">
        <v>49.436556000000003</v>
      </c>
      <c r="AF50">
        <v>8.8740000000000006</v>
      </c>
      <c r="AG50">
        <v>37.380000000000003</v>
      </c>
      <c r="AH50">
        <v>152.94049999999999</v>
      </c>
      <c r="AI50">
        <v>14.003</v>
      </c>
      <c r="AJ50">
        <v>0</v>
      </c>
      <c r="AK50">
        <v>50.252400000000002</v>
      </c>
      <c r="AL50">
        <v>79.364599999999996</v>
      </c>
      <c r="AM50">
        <v>0</v>
      </c>
      <c r="AN50">
        <v>0.89910999999999996</v>
      </c>
      <c r="AO50">
        <v>28.224</v>
      </c>
      <c r="AP50">
        <v>11.529</v>
      </c>
      <c r="AQ50">
        <v>0</v>
      </c>
      <c r="AR50">
        <v>33.119999999999997</v>
      </c>
      <c r="AS50">
        <v>29.5944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68.84999999999998</v>
      </c>
      <c r="BA50">
        <f t="shared" si="1"/>
        <v>2418.5808859999997</v>
      </c>
      <c r="BB50">
        <v>47</v>
      </c>
      <c r="BD50">
        <v>21.82</v>
      </c>
      <c r="BE50">
        <v>3.69</v>
      </c>
      <c r="BF50">
        <v>1.63</v>
      </c>
      <c r="BG50">
        <v>1.96</v>
      </c>
      <c r="BH50">
        <v>5.42</v>
      </c>
      <c r="BI50">
        <v>4.46</v>
      </c>
      <c r="BJ50">
        <v>2.9</v>
      </c>
      <c r="BK50">
        <v>3.66</v>
      </c>
      <c r="BL50">
        <v>1.55</v>
      </c>
      <c r="BM50">
        <v>0</v>
      </c>
      <c r="BN50">
        <v>0.51</v>
      </c>
      <c r="BO50">
        <v>11.87</v>
      </c>
      <c r="BP50">
        <v>3.73</v>
      </c>
      <c r="BQ50">
        <v>4.3899999999999997</v>
      </c>
      <c r="BR50">
        <v>1.05</v>
      </c>
      <c r="BS50">
        <v>0.21</v>
      </c>
      <c r="BT50">
        <v>0</v>
      </c>
      <c r="BU50">
        <v>0</v>
      </c>
      <c r="BV50">
        <v>0</v>
      </c>
      <c r="BW50">
        <f t="shared" si="2"/>
        <v>68.84999999999998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188.73820000000001</v>
      </c>
      <c r="L51">
        <v>527.97239999999999</v>
      </c>
      <c r="M51">
        <v>46</v>
      </c>
      <c r="N51">
        <v>118.125</v>
      </c>
      <c r="O51">
        <v>123.66562500000001</v>
      </c>
      <c r="P51">
        <v>124.125</v>
      </c>
      <c r="Q51">
        <v>18.277699999999999</v>
      </c>
      <c r="R51">
        <v>36.622999999999998</v>
      </c>
      <c r="S51">
        <v>22.687000000000001</v>
      </c>
      <c r="T51">
        <v>0</v>
      </c>
      <c r="U51">
        <v>348.97500000000002</v>
      </c>
      <c r="V51">
        <v>15.464600000000001</v>
      </c>
      <c r="W51">
        <v>34.799309999999998</v>
      </c>
      <c r="X51">
        <v>147.515625</v>
      </c>
      <c r="Y51">
        <v>0</v>
      </c>
      <c r="Z51">
        <v>13.1076</v>
      </c>
      <c r="AA51">
        <v>0</v>
      </c>
      <c r="AB51">
        <v>26.34008</v>
      </c>
      <c r="AC51">
        <v>19.35568</v>
      </c>
      <c r="AD51">
        <v>27.3447</v>
      </c>
      <c r="AE51">
        <v>49.436556000000003</v>
      </c>
      <c r="AF51">
        <v>8.8740000000000006</v>
      </c>
      <c r="AG51">
        <v>37.380000000000003</v>
      </c>
      <c r="AH51">
        <v>152.94049999999999</v>
      </c>
      <c r="AI51">
        <v>14.003</v>
      </c>
      <c r="AJ51">
        <v>0</v>
      </c>
      <c r="AK51">
        <v>50.252400000000002</v>
      </c>
      <c r="AL51">
        <v>79.364599999999996</v>
      </c>
      <c r="AM51">
        <v>0</v>
      </c>
      <c r="AN51">
        <v>0.89910999999999996</v>
      </c>
      <c r="AO51">
        <v>28.224</v>
      </c>
      <c r="AP51">
        <v>11.529</v>
      </c>
      <c r="AQ51">
        <v>0</v>
      </c>
      <c r="AR51">
        <v>33.119999999999997</v>
      </c>
      <c r="AS51">
        <v>25.558800000000002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68.819999999999993</v>
      </c>
      <c r="BA51">
        <f t="shared" si="1"/>
        <v>2414.5152859999998</v>
      </c>
      <c r="BB51">
        <v>48</v>
      </c>
      <c r="BD51">
        <v>21.82</v>
      </c>
      <c r="BE51">
        <v>3.69</v>
      </c>
      <c r="BF51">
        <v>1.63</v>
      </c>
      <c r="BG51">
        <v>1.96</v>
      </c>
      <c r="BH51">
        <v>5.42</v>
      </c>
      <c r="BI51">
        <v>4.46</v>
      </c>
      <c r="BJ51">
        <v>2.9</v>
      </c>
      <c r="BK51">
        <v>3.66</v>
      </c>
      <c r="BL51">
        <v>1.52</v>
      </c>
      <c r="BM51">
        <v>0</v>
      </c>
      <c r="BN51">
        <v>0.51</v>
      </c>
      <c r="BO51">
        <v>11.87</v>
      </c>
      <c r="BP51">
        <v>3.73</v>
      </c>
      <c r="BQ51">
        <v>4.3899999999999997</v>
      </c>
      <c r="BR51">
        <v>1.05</v>
      </c>
      <c r="BS51">
        <v>0.21</v>
      </c>
      <c r="BT51">
        <v>0</v>
      </c>
      <c r="BU51">
        <v>0</v>
      </c>
      <c r="BV51">
        <v>0</v>
      </c>
      <c r="BW51">
        <f t="shared" si="2"/>
        <v>68.819999999999993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188.73820000000001</v>
      </c>
      <c r="L52">
        <v>547.97239999999999</v>
      </c>
      <c r="M52">
        <v>46</v>
      </c>
      <c r="N52">
        <v>118.125</v>
      </c>
      <c r="O52">
        <v>123.66562500000001</v>
      </c>
      <c r="P52">
        <v>124.125</v>
      </c>
      <c r="Q52">
        <v>18.277699999999999</v>
      </c>
      <c r="R52">
        <v>36.622999999999998</v>
      </c>
      <c r="S52">
        <v>22.687000000000001</v>
      </c>
      <c r="T52">
        <v>0</v>
      </c>
      <c r="U52">
        <v>348.97500000000002</v>
      </c>
      <c r="V52">
        <v>15.464600000000001</v>
      </c>
      <c r="W52">
        <v>34.799309999999998</v>
      </c>
      <c r="X52">
        <v>147.515625</v>
      </c>
      <c r="Y52">
        <v>0</v>
      </c>
      <c r="Z52">
        <v>13.1076</v>
      </c>
      <c r="AA52">
        <v>0</v>
      </c>
      <c r="AB52">
        <v>26.34008</v>
      </c>
      <c r="AC52">
        <v>19.35568</v>
      </c>
      <c r="AD52">
        <v>27.3447</v>
      </c>
      <c r="AE52">
        <v>49.436556000000003</v>
      </c>
      <c r="AF52">
        <v>8.8740000000000006</v>
      </c>
      <c r="AG52">
        <v>37.380000000000003</v>
      </c>
      <c r="AH52">
        <v>152.94049999999999</v>
      </c>
      <c r="AI52">
        <v>14.003</v>
      </c>
      <c r="AJ52">
        <v>0</v>
      </c>
      <c r="AK52">
        <v>50.252400000000002</v>
      </c>
      <c r="AL52">
        <v>79.364599999999996</v>
      </c>
      <c r="AM52">
        <v>0</v>
      </c>
      <c r="AN52">
        <v>0.89910999999999996</v>
      </c>
      <c r="AO52">
        <v>28.224</v>
      </c>
      <c r="AP52">
        <v>11.529</v>
      </c>
      <c r="AQ52">
        <v>0</v>
      </c>
      <c r="AR52">
        <v>33.119999999999997</v>
      </c>
      <c r="AS52">
        <v>25.558800000000002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68.819999999999993</v>
      </c>
      <c r="BA52">
        <f t="shared" si="1"/>
        <v>2434.5152859999998</v>
      </c>
      <c r="BB52">
        <v>49</v>
      </c>
      <c r="BD52">
        <v>21.82</v>
      </c>
      <c r="BE52">
        <v>3.69</v>
      </c>
      <c r="BF52">
        <v>1.63</v>
      </c>
      <c r="BG52">
        <v>1.96</v>
      </c>
      <c r="BH52">
        <v>5.42</v>
      </c>
      <c r="BI52">
        <v>4.46</v>
      </c>
      <c r="BJ52">
        <v>2.9</v>
      </c>
      <c r="BK52">
        <v>3.66</v>
      </c>
      <c r="BL52">
        <v>1.52</v>
      </c>
      <c r="BM52">
        <v>0</v>
      </c>
      <c r="BN52">
        <v>0.51</v>
      </c>
      <c r="BO52">
        <v>11.87</v>
      </c>
      <c r="BP52">
        <v>3.73</v>
      </c>
      <c r="BQ52">
        <v>4.3899999999999997</v>
      </c>
      <c r="BR52">
        <v>1.05</v>
      </c>
      <c r="BS52">
        <v>0.21</v>
      </c>
      <c r="BT52">
        <v>0</v>
      </c>
      <c r="BU52">
        <v>0</v>
      </c>
      <c r="BV52">
        <v>0</v>
      </c>
      <c r="BW52">
        <f t="shared" si="2"/>
        <v>68.819999999999993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188.73820000000001</v>
      </c>
      <c r="L53">
        <v>547.97239999999999</v>
      </c>
      <c r="M53">
        <v>46</v>
      </c>
      <c r="N53">
        <v>118.125</v>
      </c>
      <c r="O53">
        <v>123.66562500000001</v>
      </c>
      <c r="P53">
        <v>124.125</v>
      </c>
      <c r="Q53">
        <v>18.277699999999999</v>
      </c>
      <c r="R53">
        <v>36.622999999999998</v>
      </c>
      <c r="S53">
        <v>22.687000000000001</v>
      </c>
      <c r="T53">
        <v>0</v>
      </c>
      <c r="U53">
        <v>348.97500000000002</v>
      </c>
      <c r="V53">
        <v>15.464600000000001</v>
      </c>
      <c r="W53">
        <v>34.799309999999998</v>
      </c>
      <c r="X53">
        <v>147.515625</v>
      </c>
      <c r="Y53">
        <v>0</v>
      </c>
      <c r="Z53">
        <v>13.1076</v>
      </c>
      <c r="AA53">
        <v>0</v>
      </c>
      <c r="AB53">
        <v>26.34008</v>
      </c>
      <c r="AC53">
        <v>19.35568</v>
      </c>
      <c r="AD53">
        <v>27.3447</v>
      </c>
      <c r="AE53">
        <v>49.436556000000003</v>
      </c>
      <c r="AF53">
        <v>8.8740000000000006</v>
      </c>
      <c r="AG53">
        <v>37.380000000000003</v>
      </c>
      <c r="AH53">
        <v>152.94049999999999</v>
      </c>
      <c r="AI53">
        <v>14.003</v>
      </c>
      <c r="AJ53">
        <v>0</v>
      </c>
      <c r="AK53">
        <v>50.252400000000002</v>
      </c>
      <c r="AL53">
        <v>79.364599999999996</v>
      </c>
      <c r="AM53">
        <v>0</v>
      </c>
      <c r="AN53">
        <v>0.89910999999999996</v>
      </c>
      <c r="AO53">
        <v>28.224</v>
      </c>
      <c r="AP53">
        <v>11.529</v>
      </c>
      <c r="AQ53">
        <v>0</v>
      </c>
      <c r="AR53">
        <v>33.119999999999997</v>
      </c>
      <c r="AS53">
        <v>22.868400000000001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68.819999999999993</v>
      </c>
      <c r="BA53">
        <f t="shared" si="1"/>
        <v>2431.8248859999999</v>
      </c>
      <c r="BB53">
        <v>50</v>
      </c>
      <c r="BD53">
        <v>21.82</v>
      </c>
      <c r="BE53">
        <v>3.69</v>
      </c>
      <c r="BF53">
        <v>1.63</v>
      </c>
      <c r="BG53">
        <v>1.96</v>
      </c>
      <c r="BH53">
        <v>5.42</v>
      </c>
      <c r="BI53">
        <v>4.46</v>
      </c>
      <c r="BJ53">
        <v>2.9</v>
      </c>
      <c r="BK53">
        <v>3.66</v>
      </c>
      <c r="BL53">
        <v>1.52</v>
      </c>
      <c r="BM53">
        <v>0</v>
      </c>
      <c r="BN53">
        <v>0.51</v>
      </c>
      <c r="BO53">
        <v>11.87</v>
      </c>
      <c r="BP53">
        <v>3.73</v>
      </c>
      <c r="BQ53">
        <v>4.3899999999999997</v>
      </c>
      <c r="BR53">
        <v>1.05</v>
      </c>
      <c r="BS53">
        <v>0.21</v>
      </c>
      <c r="BT53">
        <v>0</v>
      </c>
      <c r="BU53">
        <v>0</v>
      </c>
      <c r="BV53">
        <v>0</v>
      </c>
      <c r="BW53">
        <f t="shared" si="2"/>
        <v>68.819999999999993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188.73820000000001</v>
      </c>
      <c r="L54">
        <v>527.97239999999999</v>
      </c>
      <c r="M54">
        <v>46</v>
      </c>
      <c r="N54">
        <v>118.125</v>
      </c>
      <c r="O54">
        <v>123.66562500000001</v>
      </c>
      <c r="P54">
        <v>124.125</v>
      </c>
      <c r="Q54">
        <v>18.277699999999999</v>
      </c>
      <c r="R54">
        <v>36.622999999999998</v>
      </c>
      <c r="S54">
        <v>22.687000000000001</v>
      </c>
      <c r="T54">
        <v>0</v>
      </c>
      <c r="U54">
        <v>348.97500000000002</v>
      </c>
      <c r="V54">
        <v>15.464600000000001</v>
      </c>
      <c r="W54">
        <v>34.799309999999998</v>
      </c>
      <c r="X54">
        <v>147.515625</v>
      </c>
      <c r="Y54">
        <v>0</v>
      </c>
      <c r="Z54">
        <v>13.1076</v>
      </c>
      <c r="AA54">
        <v>0</v>
      </c>
      <c r="AB54">
        <v>26.34008</v>
      </c>
      <c r="AC54">
        <v>19.35568</v>
      </c>
      <c r="AD54">
        <v>27.3447</v>
      </c>
      <c r="AE54">
        <v>49.436556000000003</v>
      </c>
      <c r="AF54">
        <v>8.8740000000000006</v>
      </c>
      <c r="AG54">
        <v>37.380000000000003</v>
      </c>
      <c r="AH54">
        <v>152.94049999999999</v>
      </c>
      <c r="AI54">
        <v>14.003</v>
      </c>
      <c r="AJ54">
        <v>0</v>
      </c>
      <c r="AK54">
        <v>50.252400000000002</v>
      </c>
      <c r="AL54">
        <v>79.364599999999996</v>
      </c>
      <c r="AM54">
        <v>0</v>
      </c>
      <c r="AN54">
        <v>0.89910999999999996</v>
      </c>
      <c r="AO54">
        <v>28.224</v>
      </c>
      <c r="AP54">
        <v>11.529</v>
      </c>
      <c r="AQ54">
        <v>0</v>
      </c>
      <c r="AR54">
        <v>33.119999999999997</v>
      </c>
      <c r="AS54">
        <v>22.868400000000001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68.84999999999998</v>
      </c>
      <c r="BA54">
        <f t="shared" si="1"/>
        <v>2411.8548859999996</v>
      </c>
      <c r="BB54">
        <v>51</v>
      </c>
      <c r="BD54">
        <v>21.82</v>
      </c>
      <c r="BE54">
        <v>3.69</v>
      </c>
      <c r="BF54">
        <v>1.63</v>
      </c>
      <c r="BG54">
        <v>1.96</v>
      </c>
      <c r="BH54">
        <v>5.42</v>
      </c>
      <c r="BI54">
        <v>4.46</v>
      </c>
      <c r="BJ54">
        <v>2.9</v>
      </c>
      <c r="BK54">
        <v>3.66</v>
      </c>
      <c r="BL54">
        <v>1.55</v>
      </c>
      <c r="BM54">
        <v>0</v>
      </c>
      <c r="BN54">
        <v>0.51</v>
      </c>
      <c r="BO54">
        <v>11.87</v>
      </c>
      <c r="BP54">
        <v>3.73</v>
      </c>
      <c r="BQ54">
        <v>4.3899999999999997</v>
      </c>
      <c r="BR54">
        <v>1.05</v>
      </c>
      <c r="BS54">
        <v>0.21</v>
      </c>
      <c r="BT54">
        <v>0</v>
      </c>
      <c r="BU54">
        <v>0</v>
      </c>
      <c r="BV54">
        <v>0</v>
      </c>
      <c r="BW54">
        <f t="shared" si="2"/>
        <v>68.84999999999998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188.73820000000001</v>
      </c>
      <c r="L55">
        <v>467.97239999999999</v>
      </c>
      <c r="M55">
        <v>46</v>
      </c>
      <c r="N55">
        <v>118.125</v>
      </c>
      <c r="O55">
        <v>123.66562500000001</v>
      </c>
      <c r="P55">
        <v>124.125</v>
      </c>
      <c r="Q55">
        <v>18.277699999999999</v>
      </c>
      <c r="R55">
        <v>36.622999999999998</v>
      </c>
      <c r="S55">
        <v>22.687000000000001</v>
      </c>
      <c r="T55">
        <v>0</v>
      </c>
      <c r="U55">
        <v>343.125</v>
      </c>
      <c r="V55">
        <v>15.464600000000001</v>
      </c>
      <c r="W55">
        <v>34.799309999999998</v>
      </c>
      <c r="X55">
        <v>147.515625</v>
      </c>
      <c r="Y55">
        <v>0</v>
      </c>
      <c r="Z55">
        <v>6.5537999999999998</v>
      </c>
      <c r="AA55">
        <v>0</v>
      </c>
      <c r="AB55">
        <v>26.34008</v>
      </c>
      <c r="AC55">
        <v>19.35568</v>
      </c>
      <c r="AD55">
        <v>27.3447</v>
      </c>
      <c r="AE55">
        <v>49.436556000000003</v>
      </c>
      <c r="AF55">
        <v>8.8740000000000006</v>
      </c>
      <c r="AG55">
        <v>37.380000000000003</v>
      </c>
      <c r="AH55">
        <v>152.94049999999999</v>
      </c>
      <c r="AI55">
        <v>3.1825000000000001</v>
      </c>
      <c r="AJ55">
        <v>0</v>
      </c>
      <c r="AK55">
        <v>50.252400000000002</v>
      </c>
      <c r="AL55">
        <v>79.364599999999996</v>
      </c>
      <c r="AM55">
        <v>0</v>
      </c>
      <c r="AN55">
        <v>0.89910999999999996</v>
      </c>
      <c r="AO55">
        <v>29.106000000000002</v>
      </c>
      <c r="AP55">
        <v>11.529</v>
      </c>
      <c r="AQ55">
        <v>0</v>
      </c>
      <c r="AR55">
        <v>33.119999999999997</v>
      </c>
      <c r="AS55">
        <v>22.868400000000001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68.779999999999987</v>
      </c>
      <c r="BA55">
        <f t="shared" si="1"/>
        <v>2329.4425859999997</v>
      </c>
      <c r="BB55">
        <v>52</v>
      </c>
      <c r="BD55">
        <v>21.82</v>
      </c>
      <c r="BE55">
        <v>3.69</v>
      </c>
      <c r="BF55">
        <v>1.63</v>
      </c>
      <c r="BG55">
        <v>1.96</v>
      </c>
      <c r="BH55">
        <v>5.42</v>
      </c>
      <c r="BI55">
        <v>4.46</v>
      </c>
      <c r="BJ55">
        <v>2.9</v>
      </c>
      <c r="BK55">
        <v>3.66</v>
      </c>
      <c r="BL55">
        <v>1.48</v>
      </c>
      <c r="BM55">
        <v>0</v>
      </c>
      <c r="BN55">
        <v>0.51</v>
      </c>
      <c r="BO55">
        <v>11.87</v>
      </c>
      <c r="BP55">
        <v>3.73</v>
      </c>
      <c r="BQ55">
        <v>4.3899999999999997</v>
      </c>
      <c r="BR55">
        <v>1.05</v>
      </c>
      <c r="BS55">
        <v>0.21</v>
      </c>
      <c r="BT55">
        <v>0</v>
      </c>
      <c r="BU55">
        <v>0</v>
      </c>
      <c r="BV55">
        <v>0</v>
      </c>
      <c r="BW55">
        <f t="shared" si="2"/>
        <v>68.779999999999987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188.73820000000001</v>
      </c>
      <c r="L56">
        <v>447.97239999999999</v>
      </c>
      <c r="M56">
        <v>46</v>
      </c>
      <c r="N56">
        <v>118.125</v>
      </c>
      <c r="O56">
        <v>123.66562500000001</v>
      </c>
      <c r="P56">
        <v>124.125</v>
      </c>
      <c r="Q56">
        <v>18.277699999999999</v>
      </c>
      <c r="R56">
        <v>36.622999999999998</v>
      </c>
      <c r="S56">
        <v>22.687000000000001</v>
      </c>
      <c r="T56">
        <v>0</v>
      </c>
      <c r="U56">
        <v>343.125</v>
      </c>
      <c r="V56">
        <v>15.464600000000001</v>
      </c>
      <c r="W56">
        <v>34.799309999999998</v>
      </c>
      <c r="X56">
        <v>147.515625</v>
      </c>
      <c r="Y56">
        <v>0</v>
      </c>
      <c r="Z56">
        <v>6.5537999999999998</v>
      </c>
      <c r="AA56">
        <v>0</v>
      </c>
      <c r="AB56">
        <v>26.34008</v>
      </c>
      <c r="AC56">
        <v>19.35568</v>
      </c>
      <c r="AD56">
        <v>27.3447</v>
      </c>
      <c r="AE56">
        <v>49.436556000000003</v>
      </c>
      <c r="AF56">
        <v>8.8740000000000006</v>
      </c>
      <c r="AG56">
        <v>37.380000000000003</v>
      </c>
      <c r="AH56">
        <v>152.94049999999999</v>
      </c>
      <c r="AI56">
        <v>3.1825000000000001</v>
      </c>
      <c r="AJ56">
        <v>0</v>
      </c>
      <c r="AK56">
        <v>50.252400000000002</v>
      </c>
      <c r="AL56">
        <v>79.364599999999996</v>
      </c>
      <c r="AM56">
        <v>0</v>
      </c>
      <c r="AN56">
        <v>0.89910999999999996</v>
      </c>
      <c r="AO56">
        <v>29.106000000000002</v>
      </c>
      <c r="AP56">
        <v>11.529</v>
      </c>
      <c r="AQ56">
        <v>0</v>
      </c>
      <c r="AR56">
        <v>33.119999999999997</v>
      </c>
      <c r="AS56">
        <v>22.868400000000001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68.769999999999982</v>
      </c>
      <c r="BA56">
        <f t="shared" si="1"/>
        <v>2309.4325859999994</v>
      </c>
      <c r="BB56">
        <v>53</v>
      </c>
      <c r="BD56">
        <v>21.82</v>
      </c>
      <c r="BE56">
        <v>3.69</v>
      </c>
      <c r="BF56">
        <v>1.63</v>
      </c>
      <c r="BG56">
        <v>1.96</v>
      </c>
      <c r="BH56">
        <v>5.42</v>
      </c>
      <c r="BI56">
        <v>4.46</v>
      </c>
      <c r="BJ56">
        <v>2.9</v>
      </c>
      <c r="BK56">
        <v>3.66</v>
      </c>
      <c r="BL56">
        <v>1.47</v>
      </c>
      <c r="BM56">
        <v>0</v>
      </c>
      <c r="BN56">
        <v>0.51</v>
      </c>
      <c r="BO56">
        <v>11.87</v>
      </c>
      <c r="BP56">
        <v>3.73</v>
      </c>
      <c r="BQ56">
        <v>4.3899999999999997</v>
      </c>
      <c r="BR56">
        <v>1.05</v>
      </c>
      <c r="BS56">
        <v>0.21</v>
      </c>
      <c r="BT56">
        <v>0</v>
      </c>
      <c r="BU56">
        <v>0</v>
      </c>
      <c r="BV56">
        <v>0</v>
      </c>
      <c r="BW56">
        <f t="shared" si="2"/>
        <v>68.769999999999982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188.73820000000001</v>
      </c>
      <c r="L57">
        <v>507.97239999999999</v>
      </c>
      <c r="M57">
        <v>46</v>
      </c>
      <c r="N57">
        <v>118.125</v>
      </c>
      <c r="O57">
        <v>123.66562500000001</v>
      </c>
      <c r="P57">
        <v>124.125</v>
      </c>
      <c r="Q57">
        <v>18.277699999999999</v>
      </c>
      <c r="R57">
        <v>36.622999999999998</v>
      </c>
      <c r="S57">
        <v>22.687000000000001</v>
      </c>
      <c r="T57">
        <v>0</v>
      </c>
      <c r="U57">
        <v>343.125</v>
      </c>
      <c r="V57">
        <v>15.464600000000001</v>
      </c>
      <c r="W57">
        <v>34.799309999999998</v>
      </c>
      <c r="X57">
        <v>147.515625</v>
      </c>
      <c r="Y57">
        <v>0</v>
      </c>
      <c r="Z57">
        <v>6.5537999999999998</v>
      </c>
      <c r="AA57">
        <v>0</v>
      </c>
      <c r="AB57">
        <v>26.34008</v>
      </c>
      <c r="AC57">
        <v>19.35568</v>
      </c>
      <c r="AD57">
        <v>36.591700000000003</v>
      </c>
      <c r="AE57">
        <v>49.436556000000003</v>
      </c>
      <c r="AF57">
        <v>8.8740000000000006</v>
      </c>
      <c r="AG57">
        <v>37.380000000000003</v>
      </c>
      <c r="AH57">
        <v>152.94049999999999</v>
      </c>
      <c r="AI57">
        <v>3.1825000000000001</v>
      </c>
      <c r="AJ57">
        <v>0</v>
      </c>
      <c r="AK57">
        <v>50.252400000000002</v>
      </c>
      <c r="AL57">
        <v>79.364599999999996</v>
      </c>
      <c r="AM57">
        <v>0</v>
      </c>
      <c r="AN57">
        <v>0.89910999999999996</v>
      </c>
      <c r="AO57">
        <v>29.106000000000002</v>
      </c>
      <c r="AP57">
        <v>11.529</v>
      </c>
      <c r="AQ57">
        <v>0</v>
      </c>
      <c r="AR57">
        <v>33.119999999999997</v>
      </c>
      <c r="AS57">
        <v>21.254159999999999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68.839999999999975</v>
      </c>
      <c r="BA57">
        <f t="shared" si="1"/>
        <v>2377.1353459999996</v>
      </c>
      <c r="BB57">
        <v>54</v>
      </c>
      <c r="BD57">
        <v>21.82</v>
      </c>
      <c r="BE57">
        <v>3.69</v>
      </c>
      <c r="BF57">
        <v>1.62</v>
      </c>
      <c r="BG57">
        <v>1.96</v>
      </c>
      <c r="BH57">
        <v>5.42</v>
      </c>
      <c r="BI57">
        <v>4.46</v>
      </c>
      <c r="BJ57">
        <v>2.9</v>
      </c>
      <c r="BK57">
        <v>3.66</v>
      </c>
      <c r="BL57">
        <v>1.55</v>
      </c>
      <c r="BM57">
        <v>0</v>
      </c>
      <c r="BN57">
        <v>0.51</v>
      </c>
      <c r="BO57">
        <v>11.87</v>
      </c>
      <c r="BP57">
        <v>3.73</v>
      </c>
      <c r="BQ57">
        <v>4.3899999999999997</v>
      </c>
      <c r="BR57">
        <v>1.05</v>
      </c>
      <c r="BS57">
        <v>0.21</v>
      </c>
      <c r="BT57">
        <v>0</v>
      </c>
      <c r="BU57">
        <v>0</v>
      </c>
      <c r="BV57">
        <v>0</v>
      </c>
      <c r="BW57">
        <f t="shared" si="2"/>
        <v>68.839999999999975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188.73820000000001</v>
      </c>
      <c r="L58">
        <v>547.97239999999999</v>
      </c>
      <c r="M58">
        <v>46</v>
      </c>
      <c r="N58">
        <v>118.125</v>
      </c>
      <c r="O58">
        <v>123.66562500000001</v>
      </c>
      <c r="P58">
        <v>124.125</v>
      </c>
      <c r="Q58">
        <v>18.277699999999999</v>
      </c>
      <c r="R58">
        <v>36.622999999999998</v>
      </c>
      <c r="S58">
        <v>22.687000000000001</v>
      </c>
      <c r="T58">
        <v>0</v>
      </c>
      <c r="U58">
        <v>343.125</v>
      </c>
      <c r="V58">
        <v>15.464600000000001</v>
      </c>
      <c r="W58">
        <v>34.799309999999998</v>
      </c>
      <c r="X58">
        <v>147.515625</v>
      </c>
      <c r="Y58">
        <v>0</v>
      </c>
      <c r="Z58">
        <v>6.5537999999999998</v>
      </c>
      <c r="AA58">
        <v>0</v>
      </c>
      <c r="AB58">
        <v>26.34008</v>
      </c>
      <c r="AC58">
        <v>19.35568</v>
      </c>
      <c r="AD58">
        <v>36.591700000000003</v>
      </c>
      <c r="AE58">
        <v>49.436556000000003</v>
      </c>
      <c r="AF58">
        <v>8.8740000000000006</v>
      </c>
      <c r="AG58">
        <v>37.380000000000003</v>
      </c>
      <c r="AH58">
        <v>152.94049999999999</v>
      </c>
      <c r="AI58">
        <v>3.1825000000000001</v>
      </c>
      <c r="AJ58">
        <v>0</v>
      </c>
      <c r="AK58">
        <v>50.252400000000002</v>
      </c>
      <c r="AL58">
        <v>79.364599999999996</v>
      </c>
      <c r="AM58">
        <v>0</v>
      </c>
      <c r="AN58">
        <v>0.89910999999999996</v>
      </c>
      <c r="AO58">
        <v>29.106000000000002</v>
      </c>
      <c r="AP58">
        <v>11.529</v>
      </c>
      <c r="AQ58">
        <v>0</v>
      </c>
      <c r="AR58">
        <v>33.119999999999997</v>
      </c>
      <c r="AS58">
        <v>21.254159999999999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68.839999999999975</v>
      </c>
      <c r="BA58">
        <f t="shared" si="1"/>
        <v>2417.1353459999996</v>
      </c>
      <c r="BB58">
        <v>55</v>
      </c>
      <c r="BD58">
        <v>21.82</v>
      </c>
      <c r="BE58">
        <v>3.69</v>
      </c>
      <c r="BF58">
        <v>1.62</v>
      </c>
      <c r="BG58">
        <v>1.96</v>
      </c>
      <c r="BH58">
        <v>5.42</v>
      </c>
      <c r="BI58">
        <v>4.46</v>
      </c>
      <c r="BJ58">
        <v>2.9</v>
      </c>
      <c r="BK58">
        <v>3.66</v>
      </c>
      <c r="BL58">
        <v>1.55</v>
      </c>
      <c r="BM58">
        <v>0</v>
      </c>
      <c r="BN58">
        <v>0.51</v>
      </c>
      <c r="BO58">
        <v>11.87</v>
      </c>
      <c r="BP58">
        <v>3.73</v>
      </c>
      <c r="BQ58">
        <v>4.3899999999999997</v>
      </c>
      <c r="BR58">
        <v>1.05</v>
      </c>
      <c r="BS58">
        <v>0.21</v>
      </c>
      <c r="BT58">
        <v>0</v>
      </c>
      <c r="BU58">
        <v>0</v>
      </c>
      <c r="BV58">
        <v>0</v>
      </c>
      <c r="BW58">
        <f t="shared" si="2"/>
        <v>68.839999999999975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188.73820000000001</v>
      </c>
      <c r="L59">
        <v>587.97239999999999</v>
      </c>
      <c r="M59">
        <v>46</v>
      </c>
      <c r="N59">
        <v>118.125</v>
      </c>
      <c r="O59">
        <v>123.66562500000001</v>
      </c>
      <c r="P59">
        <v>124.125</v>
      </c>
      <c r="Q59">
        <v>21.82</v>
      </c>
      <c r="R59">
        <v>42.390099999999997</v>
      </c>
      <c r="S59">
        <v>26.3901</v>
      </c>
      <c r="T59">
        <v>0</v>
      </c>
      <c r="U59">
        <v>343.125</v>
      </c>
      <c r="V59">
        <v>20.73</v>
      </c>
      <c r="W59">
        <v>34.799309999999998</v>
      </c>
      <c r="X59">
        <v>147.515625</v>
      </c>
      <c r="Y59">
        <v>0</v>
      </c>
      <c r="Z59">
        <v>6.5537999999999998</v>
      </c>
      <c r="AA59">
        <v>0</v>
      </c>
      <c r="AB59">
        <v>26.34008</v>
      </c>
      <c r="AC59">
        <v>19.35568</v>
      </c>
      <c r="AD59">
        <v>36.591700000000003</v>
      </c>
      <c r="AE59">
        <v>49.436556000000003</v>
      </c>
      <c r="AF59">
        <v>8.8740000000000006</v>
      </c>
      <c r="AG59">
        <v>37.380000000000003</v>
      </c>
      <c r="AH59">
        <v>152.94049999999999</v>
      </c>
      <c r="AI59">
        <v>14.003</v>
      </c>
      <c r="AJ59">
        <v>0</v>
      </c>
      <c r="AK59">
        <v>50.252400000000002</v>
      </c>
      <c r="AL59">
        <v>79.364599999999996</v>
      </c>
      <c r="AM59">
        <v>0</v>
      </c>
      <c r="AN59">
        <v>0.89910999999999996</v>
      </c>
      <c r="AO59">
        <v>29.106000000000002</v>
      </c>
      <c r="AP59">
        <v>11.529</v>
      </c>
      <c r="AQ59">
        <v>0</v>
      </c>
      <c r="AR59">
        <v>39.744</v>
      </c>
      <c r="AS59">
        <v>21.254159999999999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68.839999999999975</v>
      </c>
      <c r="BA59">
        <f t="shared" si="1"/>
        <v>2492.8577460000001</v>
      </c>
      <c r="BB59">
        <v>56</v>
      </c>
      <c r="BD59">
        <v>21.82</v>
      </c>
      <c r="BE59">
        <v>3.69</v>
      </c>
      <c r="BF59">
        <v>1.62</v>
      </c>
      <c r="BG59">
        <v>1.96</v>
      </c>
      <c r="BH59">
        <v>5.42</v>
      </c>
      <c r="BI59">
        <v>4.46</v>
      </c>
      <c r="BJ59">
        <v>2.9</v>
      </c>
      <c r="BK59">
        <v>3.66</v>
      </c>
      <c r="BL59">
        <v>1.55</v>
      </c>
      <c r="BM59">
        <v>0</v>
      </c>
      <c r="BN59">
        <v>0.51</v>
      </c>
      <c r="BO59">
        <v>11.87</v>
      </c>
      <c r="BP59">
        <v>3.73</v>
      </c>
      <c r="BQ59">
        <v>4.3899999999999997</v>
      </c>
      <c r="BR59">
        <v>1.05</v>
      </c>
      <c r="BS59">
        <v>0.21</v>
      </c>
      <c r="BT59">
        <v>0</v>
      </c>
      <c r="BU59">
        <v>0</v>
      </c>
      <c r="BV59">
        <v>0</v>
      </c>
      <c r="BW59">
        <f t="shared" si="2"/>
        <v>68.839999999999975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188.73820000000001</v>
      </c>
      <c r="L60">
        <v>608.90039999999999</v>
      </c>
      <c r="M60">
        <v>46</v>
      </c>
      <c r="N60">
        <v>118.125</v>
      </c>
      <c r="O60">
        <v>123.66562500000001</v>
      </c>
      <c r="P60">
        <v>124.125</v>
      </c>
      <c r="Q60">
        <v>21.82</v>
      </c>
      <c r="R60">
        <v>42.390099999999997</v>
      </c>
      <c r="S60">
        <v>26.3901</v>
      </c>
      <c r="T60">
        <v>0</v>
      </c>
      <c r="U60">
        <v>343.125</v>
      </c>
      <c r="V60">
        <v>20.73</v>
      </c>
      <c r="W60">
        <v>34.799309999999998</v>
      </c>
      <c r="X60">
        <v>147.515625</v>
      </c>
      <c r="Y60">
        <v>0</v>
      </c>
      <c r="Z60">
        <v>6.5537999999999998</v>
      </c>
      <c r="AA60">
        <v>0</v>
      </c>
      <c r="AB60">
        <v>26.34008</v>
      </c>
      <c r="AC60">
        <v>19.35568</v>
      </c>
      <c r="AD60">
        <v>36.591700000000003</v>
      </c>
      <c r="AE60">
        <v>49.436556000000003</v>
      </c>
      <c r="AF60">
        <v>8.8740000000000006</v>
      </c>
      <c r="AG60">
        <v>37.380000000000003</v>
      </c>
      <c r="AH60">
        <v>152.94049999999999</v>
      </c>
      <c r="AI60">
        <v>14.003</v>
      </c>
      <c r="AJ60">
        <v>0</v>
      </c>
      <c r="AK60">
        <v>50.252400000000002</v>
      </c>
      <c r="AL60">
        <v>79.364599999999996</v>
      </c>
      <c r="AM60">
        <v>0</v>
      </c>
      <c r="AN60">
        <v>0.89910999999999996</v>
      </c>
      <c r="AO60">
        <v>29.106000000000002</v>
      </c>
      <c r="AP60">
        <v>11.529</v>
      </c>
      <c r="AQ60">
        <v>0</v>
      </c>
      <c r="AR60">
        <v>39.744</v>
      </c>
      <c r="AS60">
        <v>21.254159999999999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68.839999999999975</v>
      </c>
      <c r="BA60">
        <f t="shared" si="1"/>
        <v>2513.7857460000005</v>
      </c>
      <c r="BB60">
        <v>57</v>
      </c>
      <c r="BD60">
        <v>21.82</v>
      </c>
      <c r="BE60">
        <v>3.69</v>
      </c>
      <c r="BF60">
        <v>1.62</v>
      </c>
      <c r="BG60">
        <v>1.96</v>
      </c>
      <c r="BH60">
        <v>5.42</v>
      </c>
      <c r="BI60">
        <v>4.46</v>
      </c>
      <c r="BJ60">
        <v>2.9</v>
      </c>
      <c r="BK60">
        <v>3.66</v>
      </c>
      <c r="BL60">
        <v>1.55</v>
      </c>
      <c r="BM60">
        <v>0</v>
      </c>
      <c r="BN60">
        <v>0.51</v>
      </c>
      <c r="BO60">
        <v>11.87</v>
      </c>
      <c r="BP60">
        <v>3.73</v>
      </c>
      <c r="BQ60">
        <v>4.3899999999999997</v>
      </c>
      <c r="BR60">
        <v>1.05</v>
      </c>
      <c r="BS60">
        <v>0.21</v>
      </c>
      <c r="BT60">
        <v>0</v>
      </c>
      <c r="BU60">
        <v>0</v>
      </c>
      <c r="BV60">
        <v>0</v>
      </c>
      <c r="BW60">
        <f t="shared" si="2"/>
        <v>68.839999999999975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188.73820000000001</v>
      </c>
      <c r="L61">
        <v>608.90039999999999</v>
      </c>
      <c r="M61">
        <v>46</v>
      </c>
      <c r="N61">
        <v>118.125</v>
      </c>
      <c r="O61">
        <v>123.66562500000001</v>
      </c>
      <c r="P61">
        <v>124.125</v>
      </c>
      <c r="Q61">
        <v>21.82</v>
      </c>
      <c r="R61">
        <v>42.390099999999997</v>
      </c>
      <c r="S61">
        <v>26.3901</v>
      </c>
      <c r="T61">
        <v>0</v>
      </c>
      <c r="U61">
        <v>343.125</v>
      </c>
      <c r="V61">
        <v>20.73</v>
      </c>
      <c r="W61">
        <v>34.799309999999998</v>
      </c>
      <c r="X61">
        <v>147.515625</v>
      </c>
      <c r="Y61">
        <v>0</v>
      </c>
      <c r="Z61">
        <v>6.5537999999999998</v>
      </c>
      <c r="AA61">
        <v>0</v>
      </c>
      <c r="AB61">
        <v>26.34008</v>
      </c>
      <c r="AC61">
        <v>19.35568</v>
      </c>
      <c r="AD61">
        <v>36.591700000000003</v>
      </c>
      <c r="AE61">
        <v>49.436556000000003</v>
      </c>
      <c r="AF61">
        <v>8.8740000000000006</v>
      </c>
      <c r="AG61">
        <v>37.380000000000003</v>
      </c>
      <c r="AH61">
        <v>152.94049999999999</v>
      </c>
      <c r="AI61">
        <v>14.003</v>
      </c>
      <c r="AJ61">
        <v>0</v>
      </c>
      <c r="AK61">
        <v>50.252400000000002</v>
      </c>
      <c r="AL61">
        <v>79.364599999999996</v>
      </c>
      <c r="AM61">
        <v>0</v>
      </c>
      <c r="AN61">
        <v>0.89910999999999996</v>
      </c>
      <c r="AO61">
        <v>29.106000000000002</v>
      </c>
      <c r="AP61">
        <v>11.529</v>
      </c>
      <c r="AQ61">
        <v>0</v>
      </c>
      <c r="AR61">
        <v>39.744</v>
      </c>
      <c r="AS61">
        <v>22.868400000000001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68.839999999999975</v>
      </c>
      <c r="BA61">
        <f t="shared" si="1"/>
        <v>2515.3999860000004</v>
      </c>
      <c r="BB61">
        <v>58</v>
      </c>
      <c r="BD61">
        <v>21.82</v>
      </c>
      <c r="BE61">
        <v>3.69</v>
      </c>
      <c r="BF61">
        <v>1.62</v>
      </c>
      <c r="BG61">
        <v>1.96</v>
      </c>
      <c r="BH61">
        <v>5.42</v>
      </c>
      <c r="BI61">
        <v>4.46</v>
      </c>
      <c r="BJ61">
        <v>2.9</v>
      </c>
      <c r="BK61">
        <v>3.66</v>
      </c>
      <c r="BL61">
        <v>1.55</v>
      </c>
      <c r="BM61">
        <v>0</v>
      </c>
      <c r="BN61">
        <v>0.51</v>
      </c>
      <c r="BO61">
        <v>11.87</v>
      </c>
      <c r="BP61">
        <v>3.73</v>
      </c>
      <c r="BQ61">
        <v>4.3899999999999997</v>
      </c>
      <c r="BR61">
        <v>1.05</v>
      </c>
      <c r="BS61">
        <v>0.21</v>
      </c>
      <c r="BT61">
        <v>0</v>
      </c>
      <c r="BU61">
        <v>0</v>
      </c>
      <c r="BV61">
        <v>0</v>
      </c>
      <c r="BW61">
        <f t="shared" si="2"/>
        <v>68.839999999999975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188.73820000000001</v>
      </c>
      <c r="L62">
        <v>608.90039999999999</v>
      </c>
      <c r="M62">
        <v>46</v>
      </c>
      <c r="N62">
        <v>118.125</v>
      </c>
      <c r="O62">
        <v>123.66562500000001</v>
      </c>
      <c r="P62">
        <v>124.125</v>
      </c>
      <c r="Q62">
        <v>21.82</v>
      </c>
      <c r="R62">
        <v>42.390099999999997</v>
      </c>
      <c r="S62">
        <v>26.3901</v>
      </c>
      <c r="T62">
        <v>0</v>
      </c>
      <c r="U62">
        <v>343.125</v>
      </c>
      <c r="V62">
        <v>20.73</v>
      </c>
      <c r="W62">
        <v>34.799309999999998</v>
      </c>
      <c r="X62">
        <v>147.515625</v>
      </c>
      <c r="Y62">
        <v>0</v>
      </c>
      <c r="Z62">
        <v>6.5537999999999998</v>
      </c>
      <c r="AA62">
        <v>0</v>
      </c>
      <c r="AB62">
        <v>26.34008</v>
      </c>
      <c r="AC62">
        <v>19.35568</v>
      </c>
      <c r="AD62">
        <v>36.591700000000003</v>
      </c>
      <c r="AE62">
        <v>49.436556000000003</v>
      </c>
      <c r="AF62">
        <v>8.8740000000000006</v>
      </c>
      <c r="AG62">
        <v>37.380000000000003</v>
      </c>
      <c r="AH62">
        <v>152.94049999999999</v>
      </c>
      <c r="AI62">
        <v>14.003</v>
      </c>
      <c r="AJ62">
        <v>0</v>
      </c>
      <c r="AK62">
        <v>50.252400000000002</v>
      </c>
      <c r="AL62">
        <v>79.364599999999996</v>
      </c>
      <c r="AM62">
        <v>0</v>
      </c>
      <c r="AN62">
        <v>0.89910999999999996</v>
      </c>
      <c r="AO62">
        <v>29.106000000000002</v>
      </c>
      <c r="AP62">
        <v>11.529</v>
      </c>
      <c r="AQ62">
        <v>0</v>
      </c>
      <c r="AR62">
        <v>39.744</v>
      </c>
      <c r="AS62">
        <v>22.868400000000001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68.859999999999985</v>
      </c>
      <c r="BA62">
        <f t="shared" si="1"/>
        <v>2515.4199860000003</v>
      </c>
      <c r="BB62">
        <v>59</v>
      </c>
      <c r="BD62">
        <v>21.82</v>
      </c>
      <c r="BE62">
        <v>3.69</v>
      </c>
      <c r="BF62">
        <v>1.62</v>
      </c>
      <c r="BG62">
        <v>1.96</v>
      </c>
      <c r="BH62">
        <v>5.42</v>
      </c>
      <c r="BI62">
        <v>4.46</v>
      </c>
      <c r="BJ62">
        <v>2.9</v>
      </c>
      <c r="BK62">
        <v>3.66</v>
      </c>
      <c r="BL62">
        <v>1.57</v>
      </c>
      <c r="BM62">
        <v>0</v>
      </c>
      <c r="BN62">
        <v>0.51</v>
      </c>
      <c r="BO62">
        <v>11.87</v>
      </c>
      <c r="BP62">
        <v>3.73</v>
      </c>
      <c r="BQ62">
        <v>4.3899999999999997</v>
      </c>
      <c r="BR62">
        <v>1.05</v>
      </c>
      <c r="BS62">
        <v>0.21</v>
      </c>
      <c r="BT62">
        <v>0</v>
      </c>
      <c r="BU62">
        <v>0</v>
      </c>
      <c r="BV62">
        <v>0</v>
      </c>
      <c r="BW62">
        <f t="shared" si="2"/>
        <v>68.859999999999985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188.73820000000001</v>
      </c>
      <c r="L63">
        <v>608.90039999999999</v>
      </c>
      <c r="M63">
        <v>46</v>
      </c>
      <c r="N63">
        <v>118.125</v>
      </c>
      <c r="O63">
        <v>123.66562500000001</v>
      </c>
      <c r="P63">
        <v>124.125</v>
      </c>
      <c r="Q63">
        <v>21.82</v>
      </c>
      <c r="R63">
        <v>42.390099999999997</v>
      </c>
      <c r="S63">
        <v>26.3901</v>
      </c>
      <c r="T63">
        <v>0</v>
      </c>
      <c r="U63">
        <v>343.125</v>
      </c>
      <c r="V63">
        <v>20.73</v>
      </c>
      <c r="W63">
        <v>34.799309999999998</v>
      </c>
      <c r="X63">
        <v>147.515625</v>
      </c>
      <c r="Y63">
        <v>0</v>
      </c>
      <c r="Z63">
        <v>6.5537999999999998</v>
      </c>
      <c r="AA63">
        <v>0</v>
      </c>
      <c r="AB63">
        <v>26.34008</v>
      </c>
      <c r="AC63">
        <v>19.35568</v>
      </c>
      <c r="AD63">
        <v>36.591700000000003</v>
      </c>
      <c r="AE63">
        <v>49.436556000000003</v>
      </c>
      <c r="AF63">
        <v>8.8740000000000006</v>
      </c>
      <c r="AG63">
        <v>37.380000000000003</v>
      </c>
      <c r="AH63">
        <v>152.94049999999999</v>
      </c>
      <c r="AI63">
        <v>3.1825000000000001</v>
      </c>
      <c r="AJ63">
        <v>0</v>
      </c>
      <c r="AK63">
        <v>50.252400000000002</v>
      </c>
      <c r="AL63">
        <v>79.364599999999996</v>
      </c>
      <c r="AM63">
        <v>0</v>
      </c>
      <c r="AN63">
        <v>0.89910999999999996</v>
      </c>
      <c r="AO63">
        <v>29.106000000000002</v>
      </c>
      <c r="AP63">
        <v>11.529</v>
      </c>
      <c r="AQ63">
        <v>0</v>
      </c>
      <c r="AR63">
        <v>51.335999999999999</v>
      </c>
      <c r="AS63">
        <v>22.868400000000001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68.859999999999985</v>
      </c>
      <c r="BA63">
        <f t="shared" si="1"/>
        <v>2516.1914859999997</v>
      </c>
      <c r="BB63">
        <v>60</v>
      </c>
      <c r="BD63">
        <v>21.82</v>
      </c>
      <c r="BE63">
        <v>3.69</v>
      </c>
      <c r="BF63">
        <v>1.62</v>
      </c>
      <c r="BG63">
        <v>1.96</v>
      </c>
      <c r="BH63">
        <v>5.42</v>
      </c>
      <c r="BI63">
        <v>4.46</v>
      </c>
      <c r="BJ63">
        <v>2.9</v>
      </c>
      <c r="BK63">
        <v>3.66</v>
      </c>
      <c r="BL63">
        <v>1.57</v>
      </c>
      <c r="BM63">
        <v>0</v>
      </c>
      <c r="BN63">
        <v>0.51</v>
      </c>
      <c r="BO63">
        <v>11.87</v>
      </c>
      <c r="BP63">
        <v>3.73</v>
      </c>
      <c r="BQ63">
        <v>4.3899999999999997</v>
      </c>
      <c r="BR63">
        <v>1.05</v>
      </c>
      <c r="BS63">
        <v>0.21</v>
      </c>
      <c r="BT63">
        <v>0</v>
      </c>
      <c r="BU63">
        <v>0</v>
      </c>
      <c r="BV63">
        <v>0</v>
      </c>
      <c r="BW63">
        <f t="shared" si="2"/>
        <v>68.859999999999985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188.73820000000001</v>
      </c>
      <c r="L64">
        <v>608.90039999999999</v>
      </c>
      <c r="M64">
        <v>46</v>
      </c>
      <c r="N64">
        <v>118.125</v>
      </c>
      <c r="O64">
        <v>123.66562500000001</v>
      </c>
      <c r="P64">
        <v>124.125</v>
      </c>
      <c r="Q64">
        <v>21.82</v>
      </c>
      <c r="R64">
        <v>42.390099999999997</v>
      </c>
      <c r="S64">
        <v>26.3901</v>
      </c>
      <c r="T64">
        <v>0</v>
      </c>
      <c r="U64">
        <v>343.125</v>
      </c>
      <c r="V64">
        <v>20.73</v>
      </c>
      <c r="W64">
        <v>34.799309999999998</v>
      </c>
      <c r="X64">
        <v>147.515625</v>
      </c>
      <c r="Y64">
        <v>0</v>
      </c>
      <c r="Z64">
        <v>6.5537999999999998</v>
      </c>
      <c r="AA64">
        <v>0</v>
      </c>
      <c r="AB64">
        <v>26.34008</v>
      </c>
      <c r="AC64">
        <v>19.35568</v>
      </c>
      <c r="AD64">
        <v>36.591700000000003</v>
      </c>
      <c r="AE64">
        <v>49.436556000000003</v>
      </c>
      <c r="AF64">
        <v>8.8740000000000006</v>
      </c>
      <c r="AG64">
        <v>37.380000000000003</v>
      </c>
      <c r="AH64">
        <v>152.94049999999999</v>
      </c>
      <c r="AI64">
        <v>3.1825000000000001</v>
      </c>
      <c r="AJ64">
        <v>0</v>
      </c>
      <c r="AK64">
        <v>50.252400000000002</v>
      </c>
      <c r="AL64">
        <v>79.364599999999996</v>
      </c>
      <c r="AM64">
        <v>0</v>
      </c>
      <c r="AN64">
        <v>0.89910999999999996</v>
      </c>
      <c r="AO64">
        <v>29.106000000000002</v>
      </c>
      <c r="AP64">
        <v>11.529</v>
      </c>
      <c r="AQ64">
        <v>0</v>
      </c>
      <c r="AR64">
        <v>39.744</v>
      </c>
      <c r="AS64">
        <v>22.868400000000001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68.859999999999985</v>
      </c>
      <c r="BA64">
        <f t="shared" si="1"/>
        <v>2504.5994860000001</v>
      </c>
      <c r="BB64">
        <v>61</v>
      </c>
      <c r="BD64">
        <v>21.82</v>
      </c>
      <c r="BE64">
        <v>3.69</v>
      </c>
      <c r="BF64">
        <v>1.62</v>
      </c>
      <c r="BG64">
        <v>1.96</v>
      </c>
      <c r="BH64">
        <v>5.42</v>
      </c>
      <c r="BI64">
        <v>4.46</v>
      </c>
      <c r="BJ64">
        <v>2.9</v>
      </c>
      <c r="BK64">
        <v>3.66</v>
      </c>
      <c r="BL64">
        <v>1.57</v>
      </c>
      <c r="BM64">
        <v>0</v>
      </c>
      <c r="BN64">
        <v>0.51</v>
      </c>
      <c r="BO64">
        <v>11.87</v>
      </c>
      <c r="BP64">
        <v>3.73</v>
      </c>
      <c r="BQ64">
        <v>4.3899999999999997</v>
      </c>
      <c r="BR64">
        <v>1.05</v>
      </c>
      <c r="BS64">
        <v>0.21</v>
      </c>
      <c r="BT64">
        <v>0</v>
      </c>
      <c r="BU64">
        <v>0</v>
      </c>
      <c r="BV64">
        <v>0</v>
      </c>
      <c r="BW64">
        <f t="shared" si="2"/>
        <v>68.859999999999985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215.5301</v>
      </c>
      <c r="L65">
        <v>653.15009999999995</v>
      </c>
      <c r="M65">
        <v>46</v>
      </c>
      <c r="N65">
        <v>118.125</v>
      </c>
      <c r="O65">
        <v>123.66562500000001</v>
      </c>
      <c r="P65">
        <v>124.125</v>
      </c>
      <c r="Q65">
        <v>21.82</v>
      </c>
      <c r="R65">
        <v>42.390099999999997</v>
      </c>
      <c r="S65">
        <v>26.3901</v>
      </c>
      <c r="T65">
        <v>0</v>
      </c>
      <c r="U65">
        <v>343.125</v>
      </c>
      <c r="V65">
        <v>20.73</v>
      </c>
      <c r="W65">
        <v>34.799309999999998</v>
      </c>
      <c r="X65">
        <v>147.515625</v>
      </c>
      <c r="Y65">
        <v>0</v>
      </c>
      <c r="Z65">
        <v>6.5537999999999998</v>
      </c>
      <c r="AA65">
        <v>0</v>
      </c>
      <c r="AB65">
        <v>26.34008</v>
      </c>
      <c r="AC65">
        <v>19.35568</v>
      </c>
      <c r="AD65">
        <v>36.591700000000003</v>
      </c>
      <c r="AE65">
        <v>46.188000000000002</v>
      </c>
      <c r="AF65">
        <v>8.8740000000000006</v>
      </c>
      <c r="AG65">
        <v>37.380000000000003</v>
      </c>
      <c r="AH65">
        <v>152.94049999999999</v>
      </c>
      <c r="AI65">
        <v>3.1825000000000001</v>
      </c>
      <c r="AJ65">
        <v>0</v>
      </c>
      <c r="AK65">
        <v>50.252400000000002</v>
      </c>
      <c r="AL65">
        <v>79.364599999999996</v>
      </c>
      <c r="AM65">
        <v>0</v>
      </c>
      <c r="AN65">
        <v>0.89910999999999996</v>
      </c>
      <c r="AO65">
        <v>29.106000000000002</v>
      </c>
      <c r="AP65">
        <v>11.529</v>
      </c>
      <c r="AQ65">
        <v>0</v>
      </c>
      <c r="AR65">
        <v>39.744</v>
      </c>
      <c r="AS65">
        <v>26.904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68.859999999999985</v>
      </c>
      <c r="BA65">
        <f t="shared" si="1"/>
        <v>2576.4281299999998</v>
      </c>
      <c r="BB65">
        <v>62</v>
      </c>
      <c r="BD65">
        <v>21.82</v>
      </c>
      <c r="BE65">
        <v>3.69</v>
      </c>
      <c r="BF65">
        <v>1.62</v>
      </c>
      <c r="BG65">
        <v>1.96</v>
      </c>
      <c r="BH65">
        <v>5.42</v>
      </c>
      <c r="BI65">
        <v>4.46</v>
      </c>
      <c r="BJ65">
        <v>2.9</v>
      </c>
      <c r="BK65">
        <v>3.66</v>
      </c>
      <c r="BL65">
        <v>1.57</v>
      </c>
      <c r="BM65">
        <v>0</v>
      </c>
      <c r="BN65">
        <v>0.51</v>
      </c>
      <c r="BO65">
        <v>11.87</v>
      </c>
      <c r="BP65">
        <v>3.73</v>
      </c>
      <c r="BQ65">
        <v>4.3899999999999997</v>
      </c>
      <c r="BR65">
        <v>1.05</v>
      </c>
      <c r="BS65">
        <v>0.21</v>
      </c>
      <c r="BT65">
        <v>0</v>
      </c>
      <c r="BU65">
        <v>0</v>
      </c>
      <c r="BV65">
        <v>0</v>
      </c>
      <c r="BW65">
        <f t="shared" si="2"/>
        <v>68.859999999999985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215.5301</v>
      </c>
      <c r="L66">
        <v>653.15009999999995</v>
      </c>
      <c r="M66">
        <v>46</v>
      </c>
      <c r="N66">
        <v>118.125</v>
      </c>
      <c r="O66">
        <v>123.66562500000001</v>
      </c>
      <c r="P66">
        <v>124.125</v>
      </c>
      <c r="Q66">
        <v>21.82</v>
      </c>
      <c r="R66">
        <v>42.390099999999997</v>
      </c>
      <c r="S66">
        <v>26.3901</v>
      </c>
      <c r="T66">
        <v>0</v>
      </c>
      <c r="U66">
        <v>343.125</v>
      </c>
      <c r="V66">
        <v>20.73</v>
      </c>
      <c r="W66">
        <v>34.799309999999998</v>
      </c>
      <c r="X66">
        <v>147.515625</v>
      </c>
      <c r="Y66">
        <v>0</v>
      </c>
      <c r="Z66">
        <v>6.5537999999999998</v>
      </c>
      <c r="AA66">
        <v>0</v>
      </c>
      <c r="AB66">
        <v>26.34008</v>
      </c>
      <c r="AC66">
        <v>19.35568</v>
      </c>
      <c r="AD66">
        <v>36.591700000000003</v>
      </c>
      <c r="AE66">
        <v>46.188000000000002</v>
      </c>
      <c r="AF66">
        <v>8.8740000000000006</v>
      </c>
      <c r="AG66">
        <v>37.380000000000003</v>
      </c>
      <c r="AH66">
        <v>152.94049999999999</v>
      </c>
      <c r="AI66">
        <v>3.1825000000000001</v>
      </c>
      <c r="AJ66">
        <v>0</v>
      </c>
      <c r="AK66">
        <v>50.252400000000002</v>
      </c>
      <c r="AL66">
        <v>79.364599999999996</v>
      </c>
      <c r="AM66">
        <v>0</v>
      </c>
      <c r="AN66">
        <v>0.89910999999999996</v>
      </c>
      <c r="AO66">
        <v>29.106000000000002</v>
      </c>
      <c r="AP66">
        <v>11.529</v>
      </c>
      <c r="AQ66">
        <v>0</v>
      </c>
      <c r="AR66">
        <v>39.744</v>
      </c>
      <c r="AS66">
        <v>26.904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68.859999999999985</v>
      </c>
      <c r="BA66">
        <f t="shared" si="1"/>
        <v>2576.4281299999998</v>
      </c>
      <c r="BB66">
        <v>63</v>
      </c>
      <c r="BD66">
        <v>21.82</v>
      </c>
      <c r="BE66">
        <v>3.69</v>
      </c>
      <c r="BF66">
        <v>1.62</v>
      </c>
      <c r="BG66">
        <v>1.96</v>
      </c>
      <c r="BH66">
        <v>5.42</v>
      </c>
      <c r="BI66">
        <v>4.46</v>
      </c>
      <c r="BJ66">
        <v>2.9</v>
      </c>
      <c r="BK66">
        <v>3.66</v>
      </c>
      <c r="BL66">
        <v>1.57</v>
      </c>
      <c r="BM66">
        <v>0</v>
      </c>
      <c r="BN66">
        <v>0.51</v>
      </c>
      <c r="BO66">
        <v>11.87</v>
      </c>
      <c r="BP66">
        <v>3.73</v>
      </c>
      <c r="BQ66">
        <v>4.3899999999999997</v>
      </c>
      <c r="BR66">
        <v>1.05</v>
      </c>
      <c r="BS66">
        <v>0.21</v>
      </c>
      <c r="BT66">
        <v>0</v>
      </c>
      <c r="BU66">
        <v>0</v>
      </c>
      <c r="BV66">
        <v>0</v>
      </c>
      <c r="BW66">
        <f t="shared" si="2"/>
        <v>68.859999999999985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215.5301</v>
      </c>
      <c r="L67">
        <v>653.15009999999995</v>
      </c>
      <c r="M67">
        <v>46</v>
      </c>
      <c r="N67">
        <v>118.125</v>
      </c>
      <c r="O67">
        <v>123.66562500000001</v>
      </c>
      <c r="P67">
        <v>124.125</v>
      </c>
      <c r="Q67">
        <v>21.82</v>
      </c>
      <c r="R67">
        <v>42.390099999999997</v>
      </c>
      <c r="S67">
        <v>26.3901</v>
      </c>
      <c r="T67">
        <v>0</v>
      </c>
      <c r="U67">
        <v>343.125</v>
      </c>
      <c r="V67">
        <v>20.73</v>
      </c>
      <c r="W67">
        <v>34.799309999999998</v>
      </c>
      <c r="X67">
        <v>147.515625</v>
      </c>
      <c r="Y67">
        <v>0</v>
      </c>
      <c r="Z67">
        <v>0</v>
      </c>
      <c r="AA67">
        <v>0</v>
      </c>
      <c r="AB67">
        <v>26.34008</v>
      </c>
      <c r="AC67">
        <v>19.35568</v>
      </c>
      <c r="AD67">
        <v>36.591700000000003</v>
      </c>
      <c r="AE67">
        <v>46.188000000000002</v>
      </c>
      <c r="AF67">
        <v>8.8740000000000006</v>
      </c>
      <c r="AG67">
        <v>37.380000000000003</v>
      </c>
      <c r="AH67">
        <v>152.94049999999999</v>
      </c>
      <c r="AI67">
        <v>3.1825000000000001</v>
      </c>
      <c r="AJ67">
        <v>0</v>
      </c>
      <c r="AK67">
        <v>50.252400000000002</v>
      </c>
      <c r="AL67">
        <v>79.364599999999996</v>
      </c>
      <c r="AM67">
        <v>0</v>
      </c>
      <c r="AN67">
        <v>0.89910999999999996</v>
      </c>
      <c r="AO67">
        <v>29.106000000000002</v>
      </c>
      <c r="AP67">
        <v>11.529</v>
      </c>
      <c r="AQ67">
        <v>0</v>
      </c>
      <c r="AR67">
        <v>39.744</v>
      </c>
      <c r="AS67">
        <v>26.904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68.829999999999984</v>
      </c>
      <c r="BA67">
        <f t="shared" si="1"/>
        <v>2569.8443299999999</v>
      </c>
      <c r="BB67">
        <v>64</v>
      </c>
      <c r="BD67">
        <v>21.82</v>
      </c>
      <c r="BE67">
        <v>3.69</v>
      </c>
      <c r="BF67">
        <v>1.59</v>
      </c>
      <c r="BG67">
        <v>1.96</v>
      </c>
      <c r="BH67">
        <v>5.42</v>
      </c>
      <c r="BI67">
        <v>4.46</v>
      </c>
      <c r="BJ67">
        <v>2.9</v>
      </c>
      <c r="BK67">
        <v>3.66</v>
      </c>
      <c r="BL67">
        <v>1.57</v>
      </c>
      <c r="BM67">
        <v>0</v>
      </c>
      <c r="BN67">
        <v>0.51</v>
      </c>
      <c r="BO67">
        <v>11.87</v>
      </c>
      <c r="BP67">
        <v>3.73</v>
      </c>
      <c r="BQ67">
        <v>4.3899999999999997</v>
      </c>
      <c r="BR67">
        <v>1.05</v>
      </c>
      <c r="BS67">
        <v>0.21</v>
      </c>
      <c r="BT67">
        <v>0</v>
      </c>
      <c r="BU67">
        <v>0</v>
      </c>
      <c r="BV67">
        <v>0</v>
      </c>
      <c r="BW67">
        <f t="shared" si="2"/>
        <v>68.829999999999984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215.5301</v>
      </c>
      <c r="L68">
        <v>653.15009999999995</v>
      </c>
      <c r="M68">
        <v>46</v>
      </c>
      <c r="N68">
        <v>118.125</v>
      </c>
      <c r="O68">
        <v>123.66562500000001</v>
      </c>
      <c r="P68">
        <v>124.125</v>
      </c>
      <c r="Q68">
        <v>21.82</v>
      </c>
      <c r="R68">
        <v>42.390099999999997</v>
      </c>
      <c r="S68">
        <v>26.3901</v>
      </c>
      <c r="T68">
        <v>0</v>
      </c>
      <c r="U68">
        <v>343.125</v>
      </c>
      <c r="V68">
        <v>20.73</v>
      </c>
      <c r="W68">
        <v>34.799309999999998</v>
      </c>
      <c r="X68">
        <v>147.515625</v>
      </c>
      <c r="Y68">
        <v>0</v>
      </c>
      <c r="Z68">
        <v>0</v>
      </c>
      <c r="AA68">
        <v>0</v>
      </c>
      <c r="AB68">
        <v>26.34008</v>
      </c>
      <c r="AC68">
        <v>19.35568</v>
      </c>
      <c r="AD68">
        <v>36.591700000000003</v>
      </c>
      <c r="AE68">
        <v>46.188000000000002</v>
      </c>
      <c r="AF68">
        <v>8.8740000000000006</v>
      </c>
      <c r="AG68">
        <v>37.380000000000003</v>
      </c>
      <c r="AH68">
        <v>152.94049999999999</v>
      </c>
      <c r="AI68">
        <v>3.1825000000000001</v>
      </c>
      <c r="AJ68">
        <v>0</v>
      </c>
      <c r="AK68">
        <v>50.252400000000002</v>
      </c>
      <c r="AL68">
        <v>79.364599999999996</v>
      </c>
      <c r="AM68">
        <v>0</v>
      </c>
      <c r="AN68">
        <v>0.89910999999999996</v>
      </c>
      <c r="AO68">
        <v>29.106000000000002</v>
      </c>
      <c r="AP68">
        <v>11.529</v>
      </c>
      <c r="AQ68">
        <v>0</v>
      </c>
      <c r="AR68">
        <v>39.744</v>
      </c>
      <c r="AS68">
        <v>26.904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68.829999999999984</v>
      </c>
      <c r="BA68">
        <f t="shared" ref="BA68:BA99" si="4">SUM(B68:AZ68)</f>
        <v>2569.8443299999999</v>
      </c>
      <c r="BB68">
        <v>65</v>
      </c>
      <c r="BD68">
        <v>21.82</v>
      </c>
      <c r="BE68">
        <v>3.69</v>
      </c>
      <c r="BF68">
        <v>1.59</v>
      </c>
      <c r="BG68">
        <v>1.96</v>
      </c>
      <c r="BH68">
        <v>5.42</v>
      </c>
      <c r="BI68">
        <v>4.46</v>
      </c>
      <c r="BJ68">
        <v>2.9</v>
      </c>
      <c r="BK68">
        <v>3.66</v>
      </c>
      <c r="BL68">
        <v>1.57</v>
      </c>
      <c r="BM68">
        <v>0</v>
      </c>
      <c r="BN68">
        <v>0.51</v>
      </c>
      <c r="BO68">
        <v>11.87</v>
      </c>
      <c r="BP68">
        <v>3.73</v>
      </c>
      <c r="BQ68">
        <v>4.3899999999999997</v>
      </c>
      <c r="BR68">
        <v>1.05</v>
      </c>
      <c r="BS68">
        <v>0.21</v>
      </c>
      <c r="BT68">
        <v>0</v>
      </c>
      <c r="BU68">
        <v>0</v>
      </c>
      <c r="BV68">
        <v>0</v>
      </c>
      <c r="BW68">
        <f t="shared" ref="BW68:BW98" si="5">SUM(BD68:BV68)</f>
        <v>68.829999999999984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215.5301</v>
      </c>
      <c r="L69">
        <v>653.15009999999995</v>
      </c>
      <c r="M69">
        <v>46</v>
      </c>
      <c r="N69">
        <v>118.125</v>
      </c>
      <c r="O69">
        <v>123.66562500000001</v>
      </c>
      <c r="P69">
        <v>124.125</v>
      </c>
      <c r="Q69">
        <v>21.82</v>
      </c>
      <c r="R69">
        <v>42.390099999999997</v>
      </c>
      <c r="S69">
        <v>26.3901</v>
      </c>
      <c r="T69">
        <v>0</v>
      </c>
      <c r="U69">
        <v>343.125</v>
      </c>
      <c r="V69">
        <v>20.73</v>
      </c>
      <c r="W69">
        <v>34.799309999999998</v>
      </c>
      <c r="X69">
        <v>147.515625</v>
      </c>
      <c r="Y69">
        <v>0</v>
      </c>
      <c r="Z69">
        <v>0</v>
      </c>
      <c r="AA69">
        <v>0</v>
      </c>
      <c r="AB69">
        <v>26.34008</v>
      </c>
      <c r="AC69">
        <v>19.35568</v>
      </c>
      <c r="AD69">
        <v>36.591700000000003</v>
      </c>
      <c r="AE69">
        <v>46.188000000000002</v>
      </c>
      <c r="AF69">
        <v>8.8740000000000006</v>
      </c>
      <c r="AG69">
        <v>37.380000000000003</v>
      </c>
      <c r="AH69">
        <v>152.94049999999999</v>
      </c>
      <c r="AI69">
        <v>3.1825000000000001</v>
      </c>
      <c r="AJ69">
        <v>0</v>
      </c>
      <c r="AK69">
        <v>50.252400000000002</v>
      </c>
      <c r="AL69">
        <v>79.364599999999996</v>
      </c>
      <c r="AM69">
        <v>0</v>
      </c>
      <c r="AN69">
        <v>0.89910999999999996</v>
      </c>
      <c r="AO69">
        <v>29.106000000000002</v>
      </c>
      <c r="AP69">
        <v>11.529</v>
      </c>
      <c r="AQ69">
        <v>0</v>
      </c>
      <c r="AR69">
        <v>39.744</v>
      </c>
      <c r="AS69">
        <v>28.249199999999998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67.309999999999974</v>
      </c>
      <c r="BA69">
        <f t="shared" si="4"/>
        <v>2569.6695300000001</v>
      </c>
      <c r="BB69">
        <v>66</v>
      </c>
      <c r="BD69">
        <v>21.82</v>
      </c>
      <c r="BE69">
        <v>3.69</v>
      </c>
      <c r="BF69">
        <v>0.81</v>
      </c>
      <c r="BG69">
        <v>1.96</v>
      </c>
      <c r="BH69">
        <v>5.42</v>
      </c>
      <c r="BI69">
        <v>4.46</v>
      </c>
      <c r="BJ69">
        <v>2.9</v>
      </c>
      <c r="BK69">
        <v>3.66</v>
      </c>
      <c r="BL69">
        <v>0.83</v>
      </c>
      <c r="BM69">
        <v>0</v>
      </c>
      <c r="BN69">
        <v>0.51</v>
      </c>
      <c r="BO69">
        <v>11.87</v>
      </c>
      <c r="BP69">
        <v>3.73</v>
      </c>
      <c r="BQ69">
        <v>4.3899999999999997</v>
      </c>
      <c r="BR69">
        <v>1.05</v>
      </c>
      <c r="BS69">
        <v>0.21</v>
      </c>
      <c r="BT69">
        <v>0</v>
      </c>
      <c r="BU69">
        <v>0</v>
      </c>
      <c r="BV69">
        <v>0</v>
      </c>
      <c r="BW69">
        <f t="shared" si="5"/>
        <v>67.309999999999974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215.5301</v>
      </c>
      <c r="L70">
        <v>653.15009999999995</v>
      </c>
      <c r="M70">
        <v>46</v>
      </c>
      <c r="N70">
        <v>118.125</v>
      </c>
      <c r="O70">
        <v>123.66562500000001</v>
      </c>
      <c r="P70">
        <v>124.125</v>
      </c>
      <c r="Q70">
        <v>21.82</v>
      </c>
      <c r="R70">
        <v>42.390099999999997</v>
      </c>
      <c r="S70">
        <v>26.3901</v>
      </c>
      <c r="T70">
        <v>0</v>
      </c>
      <c r="U70">
        <v>343.125</v>
      </c>
      <c r="V70">
        <v>20.73</v>
      </c>
      <c r="W70">
        <v>34.799309999999998</v>
      </c>
      <c r="X70">
        <v>147.515625</v>
      </c>
      <c r="Y70">
        <v>0</v>
      </c>
      <c r="Z70">
        <v>0</v>
      </c>
      <c r="AA70">
        <v>0</v>
      </c>
      <c r="AB70">
        <v>26.34008</v>
      </c>
      <c r="AC70">
        <v>19.35568</v>
      </c>
      <c r="AD70">
        <v>36.591700000000003</v>
      </c>
      <c r="AE70">
        <v>46.188000000000002</v>
      </c>
      <c r="AF70">
        <v>8.8740000000000006</v>
      </c>
      <c r="AG70">
        <v>37.380000000000003</v>
      </c>
      <c r="AH70">
        <v>152.94049999999999</v>
      </c>
      <c r="AI70">
        <v>3.1825000000000001</v>
      </c>
      <c r="AJ70">
        <v>0</v>
      </c>
      <c r="AK70">
        <v>50.252400000000002</v>
      </c>
      <c r="AL70">
        <v>79.364599999999996</v>
      </c>
      <c r="AM70">
        <v>0</v>
      </c>
      <c r="AN70">
        <v>0.89910999999999996</v>
      </c>
      <c r="AO70">
        <v>29.106000000000002</v>
      </c>
      <c r="AP70">
        <v>11.529</v>
      </c>
      <c r="AQ70">
        <v>0</v>
      </c>
      <c r="AR70">
        <v>39.744</v>
      </c>
      <c r="AS70">
        <v>28.249199999999998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67.309999999999974</v>
      </c>
      <c r="BA70">
        <f t="shared" si="4"/>
        <v>2569.6695300000001</v>
      </c>
      <c r="BB70">
        <v>67</v>
      </c>
      <c r="BD70">
        <v>21.82</v>
      </c>
      <c r="BE70">
        <v>3.69</v>
      </c>
      <c r="BF70">
        <v>0.81</v>
      </c>
      <c r="BG70">
        <v>1.96</v>
      </c>
      <c r="BH70">
        <v>5.42</v>
      </c>
      <c r="BI70">
        <v>4.46</v>
      </c>
      <c r="BJ70">
        <v>2.9</v>
      </c>
      <c r="BK70">
        <v>3.66</v>
      </c>
      <c r="BL70">
        <v>0.83</v>
      </c>
      <c r="BM70">
        <v>0</v>
      </c>
      <c r="BN70">
        <v>0.51</v>
      </c>
      <c r="BO70">
        <v>11.87</v>
      </c>
      <c r="BP70">
        <v>3.73</v>
      </c>
      <c r="BQ70">
        <v>4.3899999999999997</v>
      </c>
      <c r="BR70">
        <v>1.05</v>
      </c>
      <c r="BS70">
        <v>0.21</v>
      </c>
      <c r="BT70">
        <v>0</v>
      </c>
      <c r="BU70">
        <v>0</v>
      </c>
      <c r="BV70">
        <v>0</v>
      </c>
      <c r="BW70">
        <f t="shared" si="5"/>
        <v>67.309999999999974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215.5301</v>
      </c>
      <c r="L71">
        <v>653.15009999999995</v>
      </c>
      <c r="M71">
        <v>46</v>
      </c>
      <c r="N71">
        <v>118.125</v>
      </c>
      <c r="O71">
        <v>123.66562500000001</v>
      </c>
      <c r="P71">
        <v>124.125</v>
      </c>
      <c r="Q71">
        <v>21.82</v>
      </c>
      <c r="R71">
        <v>42.390099999999997</v>
      </c>
      <c r="S71">
        <v>26.3901</v>
      </c>
      <c r="T71">
        <v>0</v>
      </c>
      <c r="U71">
        <v>343.125</v>
      </c>
      <c r="V71">
        <v>20.73</v>
      </c>
      <c r="W71">
        <v>34.799309999999998</v>
      </c>
      <c r="X71">
        <v>147.515625</v>
      </c>
      <c r="Y71">
        <v>0</v>
      </c>
      <c r="Z71">
        <v>0</v>
      </c>
      <c r="AA71">
        <v>0</v>
      </c>
      <c r="AB71">
        <v>26.34008</v>
      </c>
      <c r="AC71">
        <v>19.35568</v>
      </c>
      <c r="AD71">
        <v>36.591700000000003</v>
      </c>
      <c r="AE71">
        <v>29.509</v>
      </c>
      <c r="AF71">
        <v>8.8740000000000006</v>
      </c>
      <c r="AG71">
        <v>37.380000000000003</v>
      </c>
      <c r="AH71">
        <v>152.94049999999999</v>
      </c>
      <c r="AI71">
        <v>3.1825000000000001</v>
      </c>
      <c r="AJ71">
        <v>0</v>
      </c>
      <c r="AK71">
        <v>50.252400000000002</v>
      </c>
      <c r="AL71">
        <v>79.364599999999996</v>
      </c>
      <c r="AM71">
        <v>9.3309999999999995</v>
      </c>
      <c r="AN71">
        <v>0.89910999999999996</v>
      </c>
      <c r="AO71">
        <v>29.106000000000002</v>
      </c>
      <c r="AP71">
        <v>11.529</v>
      </c>
      <c r="AQ71">
        <v>0</v>
      </c>
      <c r="AR71">
        <v>39.744</v>
      </c>
      <c r="AS71">
        <v>28.249199999999998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68.369999999999976</v>
      </c>
      <c r="BA71">
        <f t="shared" si="4"/>
        <v>2563.3815300000001</v>
      </c>
      <c r="BB71">
        <v>68</v>
      </c>
      <c r="BD71">
        <v>21.82</v>
      </c>
      <c r="BE71">
        <v>3.69</v>
      </c>
      <c r="BF71">
        <v>1.5</v>
      </c>
      <c r="BG71">
        <v>1.96</v>
      </c>
      <c r="BH71">
        <v>5.42</v>
      </c>
      <c r="BI71">
        <v>4.46</v>
      </c>
      <c r="BJ71">
        <v>2.9</v>
      </c>
      <c r="BK71">
        <v>3.66</v>
      </c>
      <c r="BL71">
        <v>1.2</v>
      </c>
      <c r="BM71">
        <v>0</v>
      </c>
      <c r="BN71">
        <v>0.51</v>
      </c>
      <c r="BO71">
        <v>11.87</v>
      </c>
      <c r="BP71">
        <v>3.73</v>
      </c>
      <c r="BQ71">
        <v>4.3899999999999997</v>
      </c>
      <c r="BR71">
        <v>1.05</v>
      </c>
      <c r="BS71">
        <v>0.21</v>
      </c>
      <c r="BT71">
        <v>0</v>
      </c>
      <c r="BU71">
        <v>0</v>
      </c>
      <c r="BV71">
        <v>0</v>
      </c>
      <c r="BW71">
        <f t="shared" si="5"/>
        <v>68.369999999999976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215.5301</v>
      </c>
      <c r="L72">
        <v>653.15009999999995</v>
      </c>
      <c r="M72">
        <v>46</v>
      </c>
      <c r="N72">
        <v>118.125</v>
      </c>
      <c r="O72">
        <v>123.66562500000001</v>
      </c>
      <c r="P72">
        <v>124.125</v>
      </c>
      <c r="Q72">
        <v>21.82</v>
      </c>
      <c r="R72">
        <v>42.390099999999997</v>
      </c>
      <c r="S72">
        <v>26.3901</v>
      </c>
      <c r="T72">
        <v>0</v>
      </c>
      <c r="U72">
        <v>343.125</v>
      </c>
      <c r="V72">
        <v>20.73</v>
      </c>
      <c r="W72">
        <v>34.799309999999998</v>
      </c>
      <c r="X72">
        <v>147.515625</v>
      </c>
      <c r="Y72">
        <v>0</v>
      </c>
      <c r="Z72">
        <v>0</v>
      </c>
      <c r="AA72">
        <v>14.128360000000001</v>
      </c>
      <c r="AB72">
        <v>26.34008</v>
      </c>
      <c r="AC72">
        <v>19.35568</v>
      </c>
      <c r="AD72">
        <v>36.591700000000003</v>
      </c>
      <c r="AE72">
        <v>29.509</v>
      </c>
      <c r="AF72">
        <v>8.8740000000000006</v>
      </c>
      <c r="AG72">
        <v>37.380000000000003</v>
      </c>
      <c r="AH72">
        <v>152.94049999999999</v>
      </c>
      <c r="AI72">
        <v>3.1825000000000001</v>
      </c>
      <c r="AJ72">
        <v>0</v>
      </c>
      <c r="AK72">
        <v>50.252400000000002</v>
      </c>
      <c r="AL72">
        <v>79.364599999999996</v>
      </c>
      <c r="AM72">
        <v>10.557359999999999</v>
      </c>
      <c r="AN72">
        <v>0.89910999999999996</v>
      </c>
      <c r="AO72">
        <v>29.106000000000002</v>
      </c>
      <c r="AP72">
        <v>11.529</v>
      </c>
      <c r="AQ72">
        <v>0</v>
      </c>
      <c r="AR72">
        <v>39.744</v>
      </c>
      <c r="AS72">
        <v>28.249199999999998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68.369999999999976</v>
      </c>
      <c r="BA72">
        <f t="shared" si="4"/>
        <v>2578.7362499999999</v>
      </c>
      <c r="BB72">
        <v>69</v>
      </c>
      <c r="BD72">
        <v>21.82</v>
      </c>
      <c r="BE72">
        <v>3.69</v>
      </c>
      <c r="BF72">
        <v>1.5</v>
      </c>
      <c r="BG72">
        <v>1.96</v>
      </c>
      <c r="BH72">
        <v>5.42</v>
      </c>
      <c r="BI72">
        <v>4.46</v>
      </c>
      <c r="BJ72">
        <v>2.9</v>
      </c>
      <c r="BK72">
        <v>3.66</v>
      </c>
      <c r="BL72">
        <v>1.2</v>
      </c>
      <c r="BM72">
        <v>0</v>
      </c>
      <c r="BN72">
        <v>0.51</v>
      </c>
      <c r="BO72">
        <v>11.87</v>
      </c>
      <c r="BP72">
        <v>3.73</v>
      </c>
      <c r="BQ72">
        <v>4.3899999999999997</v>
      </c>
      <c r="BR72">
        <v>1.05</v>
      </c>
      <c r="BS72">
        <v>0.21</v>
      </c>
      <c r="BT72">
        <v>0</v>
      </c>
      <c r="BU72">
        <v>0</v>
      </c>
      <c r="BV72">
        <v>0</v>
      </c>
      <c r="BW72">
        <f t="shared" si="5"/>
        <v>68.369999999999976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2</v>
      </c>
      <c r="H73">
        <v>0</v>
      </c>
      <c r="I73">
        <v>0</v>
      </c>
      <c r="J73">
        <v>0</v>
      </c>
      <c r="K73">
        <v>215.5301</v>
      </c>
      <c r="L73">
        <v>653.15009999999995</v>
      </c>
      <c r="M73">
        <v>46</v>
      </c>
      <c r="N73">
        <v>118.125</v>
      </c>
      <c r="O73">
        <v>123.66562500000001</v>
      </c>
      <c r="P73">
        <v>124.125</v>
      </c>
      <c r="Q73">
        <v>21.82</v>
      </c>
      <c r="R73">
        <v>42.390099999999997</v>
      </c>
      <c r="S73">
        <v>26.3901</v>
      </c>
      <c r="T73">
        <v>0</v>
      </c>
      <c r="U73">
        <v>343.125</v>
      </c>
      <c r="V73">
        <v>20.73</v>
      </c>
      <c r="W73">
        <v>34.799309999999998</v>
      </c>
      <c r="X73">
        <v>147.515625</v>
      </c>
      <c r="Y73">
        <v>0</v>
      </c>
      <c r="Z73">
        <v>0</v>
      </c>
      <c r="AA73">
        <v>28.09872</v>
      </c>
      <c r="AB73">
        <v>26.34008</v>
      </c>
      <c r="AC73">
        <v>19.35568</v>
      </c>
      <c r="AD73">
        <v>36.591700000000003</v>
      </c>
      <c r="AE73">
        <v>29.509</v>
      </c>
      <c r="AF73">
        <v>8.8740000000000006</v>
      </c>
      <c r="AG73">
        <v>37.380000000000003</v>
      </c>
      <c r="AH73">
        <v>152.94049999999999</v>
      </c>
      <c r="AI73">
        <v>3.1825000000000001</v>
      </c>
      <c r="AJ73">
        <v>0</v>
      </c>
      <c r="AK73">
        <v>50.252400000000002</v>
      </c>
      <c r="AL73">
        <v>79.364599999999996</v>
      </c>
      <c r="AM73">
        <v>10.557359999999999</v>
      </c>
      <c r="AN73">
        <v>0.89910999999999996</v>
      </c>
      <c r="AO73">
        <v>29.106000000000002</v>
      </c>
      <c r="AP73">
        <v>11.529</v>
      </c>
      <c r="AQ73">
        <v>0</v>
      </c>
      <c r="AR73">
        <v>39.744</v>
      </c>
      <c r="AS73">
        <v>29.5944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67.309999999999974</v>
      </c>
      <c r="BA73">
        <f t="shared" si="4"/>
        <v>2594.9918099999995</v>
      </c>
      <c r="BB73">
        <v>70</v>
      </c>
      <c r="BD73">
        <v>21.82</v>
      </c>
      <c r="BE73">
        <v>3.69</v>
      </c>
      <c r="BF73">
        <v>0.81</v>
      </c>
      <c r="BG73">
        <v>1.96</v>
      </c>
      <c r="BH73">
        <v>5.42</v>
      </c>
      <c r="BI73">
        <v>4.46</v>
      </c>
      <c r="BJ73">
        <v>2.9</v>
      </c>
      <c r="BK73">
        <v>3.66</v>
      </c>
      <c r="BL73">
        <v>0.83</v>
      </c>
      <c r="BM73">
        <v>0</v>
      </c>
      <c r="BN73">
        <v>0.51</v>
      </c>
      <c r="BO73">
        <v>11.87</v>
      </c>
      <c r="BP73">
        <v>3.73</v>
      </c>
      <c r="BQ73">
        <v>4.3899999999999997</v>
      </c>
      <c r="BR73">
        <v>1.05</v>
      </c>
      <c r="BS73">
        <v>0.21</v>
      </c>
      <c r="BT73">
        <v>0</v>
      </c>
      <c r="BU73">
        <v>0</v>
      </c>
      <c r="BV73">
        <v>0</v>
      </c>
      <c r="BW73">
        <f t="shared" si="5"/>
        <v>67.309999999999974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2</v>
      </c>
      <c r="H74">
        <v>0</v>
      </c>
      <c r="I74">
        <v>0</v>
      </c>
      <c r="J74">
        <v>0</v>
      </c>
      <c r="K74">
        <v>215.5301</v>
      </c>
      <c r="L74">
        <v>653.15009999999995</v>
      </c>
      <c r="M74">
        <v>46</v>
      </c>
      <c r="N74">
        <v>118.125</v>
      </c>
      <c r="O74">
        <v>123.66562500000001</v>
      </c>
      <c r="P74">
        <v>124.125</v>
      </c>
      <c r="Q74">
        <v>21.82</v>
      </c>
      <c r="R74">
        <v>42.390099999999997</v>
      </c>
      <c r="S74">
        <v>26.3901</v>
      </c>
      <c r="T74">
        <v>0</v>
      </c>
      <c r="U74">
        <v>343.125</v>
      </c>
      <c r="V74">
        <v>20.73</v>
      </c>
      <c r="W74">
        <v>34.799309999999998</v>
      </c>
      <c r="X74">
        <v>147.515625</v>
      </c>
      <c r="Y74">
        <v>0</v>
      </c>
      <c r="Z74">
        <v>0</v>
      </c>
      <c r="AA74">
        <v>28.09872</v>
      </c>
      <c r="AB74">
        <v>26.34008</v>
      </c>
      <c r="AC74">
        <v>19.35568</v>
      </c>
      <c r="AD74">
        <v>36.591700000000003</v>
      </c>
      <c r="AE74">
        <v>29.509</v>
      </c>
      <c r="AF74">
        <v>8.8740000000000006</v>
      </c>
      <c r="AG74">
        <v>37.380000000000003</v>
      </c>
      <c r="AH74">
        <v>152.94049999999999</v>
      </c>
      <c r="AI74">
        <v>3.1825000000000001</v>
      </c>
      <c r="AJ74">
        <v>0</v>
      </c>
      <c r="AK74">
        <v>50.252400000000002</v>
      </c>
      <c r="AL74">
        <v>79.364599999999996</v>
      </c>
      <c r="AM74">
        <v>15.836040000000001</v>
      </c>
      <c r="AN74">
        <v>0.89910999999999996</v>
      </c>
      <c r="AO74">
        <v>29.106000000000002</v>
      </c>
      <c r="AP74">
        <v>11.529</v>
      </c>
      <c r="AQ74">
        <v>15.561</v>
      </c>
      <c r="AR74">
        <v>39.744</v>
      </c>
      <c r="AS74">
        <v>29.5944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67.309999999999974</v>
      </c>
      <c r="BA74">
        <f t="shared" si="4"/>
        <v>2615.83149</v>
      </c>
      <c r="BB74">
        <v>71</v>
      </c>
      <c r="BD74">
        <v>21.82</v>
      </c>
      <c r="BE74">
        <v>3.69</v>
      </c>
      <c r="BF74">
        <v>0.81</v>
      </c>
      <c r="BG74">
        <v>1.96</v>
      </c>
      <c r="BH74">
        <v>5.42</v>
      </c>
      <c r="BI74">
        <v>4.46</v>
      </c>
      <c r="BJ74">
        <v>2.9</v>
      </c>
      <c r="BK74">
        <v>3.66</v>
      </c>
      <c r="BL74">
        <v>0.83</v>
      </c>
      <c r="BM74">
        <v>0</v>
      </c>
      <c r="BN74">
        <v>0.51</v>
      </c>
      <c r="BO74">
        <v>11.87</v>
      </c>
      <c r="BP74">
        <v>3.73</v>
      </c>
      <c r="BQ74">
        <v>4.3899999999999997</v>
      </c>
      <c r="BR74">
        <v>1.05</v>
      </c>
      <c r="BS74">
        <v>0.21</v>
      </c>
      <c r="BT74">
        <v>0</v>
      </c>
      <c r="BU74">
        <v>0</v>
      </c>
      <c r="BV74">
        <v>0</v>
      </c>
      <c r="BW74">
        <f t="shared" si="5"/>
        <v>67.309999999999974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2</v>
      </c>
      <c r="H75">
        <v>0</v>
      </c>
      <c r="I75">
        <v>0</v>
      </c>
      <c r="J75">
        <v>0</v>
      </c>
      <c r="K75">
        <v>215.5301</v>
      </c>
      <c r="L75">
        <v>653.15009999999995</v>
      </c>
      <c r="M75">
        <v>46</v>
      </c>
      <c r="N75">
        <v>118.125</v>
      </c>
      <c r="O75">
        <v>123.66562500000001</v>
      </c>
      <c r="P75">
        <v>124.125</v>
      </c>
      <c r="Q75">
        <v>21.82</v>
      </c>
      <c r="R75">
        <v>42.390099999999997</v>
      </c>
      <c r="S75">
        <v>26.3901</v>
      </c>
      <c r="T75">
        <v>0</v>
      </c>
      <c r="U75">
        <v>339.75</v>
      </c>
      <c r="V75">
        <v>20.73</v>
      </c>
      <c r="W75">
        <v>34.799309999999998</v>
      </c>
      <c r="X75">
        <v>147.515625</v>
      </c>
      <c r="Y75">
        <v>0</v>
      </c>
      <c r="Z75">
        <v>6.5537999999999998</v>
      </c>
      <c r="AA75">
        <v>32.863999999999997</v>
      </c>
      <c r="AB75">
        <v>26.34008</v>
      </c>
      <c r="AC75">
        <v>19.35568</v>
      </c>
      <c r="AD75">
        <v>36.591700000000003</v>
      </c>
      <c r="AE75">
        <v>29.509</v>
      </c>
      <c r="AF75">
        <v>8.8740000000000006</v>
      </c>
      <c r="AG75">
        <v>37.380000000000003</v>
      </c>
      <c r="AH75">
        <v>152.94049999999999</v>
      </c>
      <c r="AI75">
        <v>3.1825000000000001</v>
      </c>
      <c r="AJ75">
        <v>0</v>
      </c>
      <c r="AK75">
        <v>50.252400000000002</v>
      </c>
      <c r="AL75">
        <v>79.364599999999996</v>
      </c>
      <c r="AM75">
        <v>15.836040000000001</v>
      </c>
      <c r="AN75">
        <v>0.89910999999999996</v>
      </c>
      <c r="AO75">
        <v>29.106000000000002</v>
      </c>
      <c r="AP75">
        <v>5.1239999999999997</v>
      </c>
      <c r="AQ75">
        <v>31.122</v>
      </c>
      <c r="AR75">
        <v>51.335999999999999</v>
      </c>
      <c r="AS75">
        <v>29.5944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66.819999999999979</v>
      </c>
      <c r="BA75">
        <f t="shared" si="4"/>
        <v>2644.0335699999991</v>
      </c>
      <c r="BB75">
        <v>72</v>
      </c>
      <c r="BD75">
        <v>21.82</v>
      </c>
      <c r="BE75">
        <v>3.69</v>
      </c>
      <c r="BF75">
        <v>0.81</v>
      </c>
      <c r="BG75">
        <v>1.9</v>
      </c>
      <c r="BH75">
        <v>5.42</v>
      </c>
      <c r="BI75">
        <v>4.46</v>
      </c>
      <c r="BJ75">
        <v>2.9</v>
      </c>
      <c r="BK75">
        <v>3.66</v>
      </c>
      <c r="BL75">
        <v>0.83</v>
      </c>
      <c r="BM75">
        <v>0</v>
      </c>
      <c r="BN75">
        <v>0.49</v>
      </c>
      <c r="BO75">
        <v>11.58</v>
      </c>
      <c r="BP75">
        <v>3.73</v>
      </c>
      <c r="BQ75">
        <v>4.2699999999999996</v>
      </c>
      <c r="BR75">
        <v>1.05</v>
      </c>
      <c r="BS75">
        <v>0.21</v>
      </c>
      <c r="BT75">
        <v>0</v>
      </c>
      <c r="BU75">
        <v>0</v>
      </c>
      <c r="BV75">
        <v>0</v>
      </c>
      <c r="BW75">
        <f t="shared" si="5"/>
        <v>66.819999999999979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2</v>
      </c>
      <c r="H76">
        <v>0</v>
      </c>
      <c r="I76">
        <v>0</v>
      </c>
      <c r="J76">
        <v>0</v>
      </c>
      <c r="K76">
        <v>215.5301</v>
      </c>
      <c r="L76">
        <v>653.15009999999995</v>
      </c>
      <c r="M76">
        <v>46</v>
      </c>
      <c r="N76">
        <v>118.125</v>
      </c>
      <c r="O76">
        <v>123.66562500000001</v>
      </c>
      <c r="P76">
        <v>124.125</v>
      </c>
      <c r="Q76">
        <v>21.82</v>
      </c>
      <c r="R76">
        <v>42.390099999999997</v>
      </c>
      <c r="S76">
        <v>26.3901</v>
      </c>
      <c r="T76">
        <v>0</v>
      </c>
      <c r="U76">
        <v>339.75</v>
      </c>
      <c r="V76">
        <v>20.73</v>
      </c>
      <c r="W76">
        <v>34.799309999999998</v>
      </c>
      <c r="X76">
        <v>147.515625</v>
      </c>
      <c r="Y76">
        <v>0</v>
      </c>
      <c r="Z76">
        <v>6.5537999999999998</v>
      </c>
      <c r="AA76">
        <v>42.106999999999999</v>
      </c>
      <c r="AB76">
        <v>26.34008</v>
      </c>
      <c r="AC76">
        <v>19.35568</v>
      </c>
      <c r="AD76">
        <v>36.591700000000003</v>
      </c>
      <c r="AE76">
        <v>29.509</v>
      </c>
      <c r="AF76">
        <v>8.8740000000000006</v>
      </c>
      <c r="AG76">
        <v>37.380000000000003</v>
      </c>
      <c r="AH76">
        <v>152.94049999999999</v>
      </c>
      <c r="AI76">
        <v>3.1825000000000001</v>
      </c>
      <c r="AJ76">
        <v>0</v>
      </c>
      <c r="AK76">
        <v>50.252400000000002</v>
      </c>
      <c r="AL76">
        <v>79.364599999999996</v>
      </c>
      <c r="AM76">
        <v>15.836040000000001</v>
      </c>
      <c r="AN76">
        <v>0.89910999999999996</v>
      </c>
      <c r="AO76">
        <v>29.106000000000002</v>
      </c>
      <c r="AP76">
        <v>5.1239999999999997</v>
      </c>
      <c r="AQ76">
        <v>46.62</v>
      </c>
      <c r="AR76">
        <v>51.335999999999999</v>
      </c>
      <c r="AS76">
        <v>29.5944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66.819999999999979</v>
      </c>
      <c r="BA76">
        <f t="shared" si="4"/>
        <v>2668.7745699999991</v>
      </c>
      <c r="BB76">
        <v>73</v>
      </c>
      <c r="BD76">
        <v>21.82</v>
      </c>
      <c r="BE76">
        <v>3.69</v>
      </c>
      <c r="BF76">
        <v>0.81</v>
      </c>
      <c r="BG76">
        <v>1.9</v>
      </c>
      <c r="BH76">
        <v>5.42</v>
      </c>
      <c r="BI76">
        <v>4.46</v>
      </c>
      <c r="BJ76">
        <v>2.9</v>
      </c>
      <c r="BK76">
        <v>3.66</v>
      </c>
      <c r="BL76">
        <v>0.83</v>
      </c>
      <c r="BM76">
        <v>0</v>
      </c>
      <c r="BN76">
        <v>0.49</v>
      </c>
      <c r="BO76">
        <v>11.58</v>
      </c>
      <c r="BP76">
        <v>3.73</v>
      </c>
      <c r="BQ76">
        <v>4.2699999999999996</v>
      </c>
      <c r="BR76">
        <v>1.05</v>
      </c>
      <c r="BS76">
        <v>0.21</v>
      </c>
      <c r="BT76">
        <v>0</v>
      </c>
      <c r="BU76">
        <v>0</v>
      </c>
      <c r="BV76">
        <v>0</v>
      </c>
      <c r="BW76">
        <f t="shared" si="5"/>
        <v>66.819999999999979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2</v>
      </c>
      <c r="H77">
        <v>0</v>
      </c>
      <c r="I77">
        <v>0</v>
      </c>
      <c r="J77">
        <v>0</v>
      </c>
      <c r="K77">
        <v>215.5301</v>
      </c>
      <c r="L77">
        <v>653.15009999999995</v>
      </c>
      <c r="M77">
        <v>46</v>
      </c>
      <c r="N77">
        <v>118.125</v>
      </c>
      <c r="O77">
        <v>123.66562500000001</v>
      </c>
      <c r="P77">
        <v>124.125</v>
      </c>
      <c r="Q77">
        <v>21.82</v>
      </c>
      <c r="R77">
        <v>42.390099999999997</v>
      </c>
      <c r="S77">
        <v>26.3901</v>
      </c>
      <c r="T77">
        <v>0</v>
      </c>
      <c r="U77">
        <v>339.75</v>
      </c>
      <c r="V77">
        <v>20.73</v>
      </c>
      <c r="W77">
        <v>34.799309999999998</v>
      </c>
      <c r="X77">
        <v>147.515625</v>
      </c>
      <c r="Y77">
        <v>0</v>
      </c>
      <c r="Z77">
        <v>6.5537999999999998</v>
      </c>
      <c r="AA77">
        <v>42.14808</v>
      </c>
      <c r="AB77">
        <v>26.34008</v>
      </c>
      <c r="AC77">
        <v>29.033519999999999</v>
      </c>
      <c r="AD77">
        <v>36.591700000000003</v>
      </c>
      <c r="AE77">
        <v>29.509</v>
      </c>
      <c r="AF77">
        <v>8.8740000000000006</v>
      </c>
      <c r="AG77">
        <v>37.380000000000003</v>
      </c>
      <c r="AH77">
        <v>152.94049999999999</v>
      </c>
      <c r="AI77">
        <v>14.003</v>
      </c>
      <c r="AJ77">
        <v>0</v>
      </c>
      <c r="AK77">
        <v>50.252400000000002</v>
      </c>
      <c r="AL77">
        <v>79.364599999999996</v>
      </c>
      <c r="AM77">
        <v>15.836040000000001</v>
      </c>
      <c r="AN77">
        <v>0.89910999999999996</v>
      </c>
      <c r="AO77">
        <v>29.106000000000002</v>
      </c>
      <c r="AP77">
        <v>5.1239999999999997</v>
      </c>
      <c r="AQ77">
        <v>46.62</v>
      </c>
      <c r="AR77">
        <v>33.119999999999997</v>
      </c>
      <c r="AS77">
        <v>29.5944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66.819999999999979</v>
      </c>
      <c r="BA77">
        <f t="shared" si="4"/>
        <v>2671.0979899999998</v>
      </c>
      <c r="BB77">
        <v>74</v>
      </c>
      <c r="BD77">
        <v>21.82</v>
      </c>
      <c r="BE77">
        <v>3.69</v>
      </c>
      <c r="BF77">
        <v>0.81</v>
      </c>
      <c r="BG77">
        <v>1.9</v>
      </c>
      <c r="BH77">
        <v>5.42</v>
      </c>
      <c r="BI77">
        <v>4.46</v>
      </c>
      <c r="BJ77">
        <v>2.9</v>
      </c>
      <c r="BK77">
        <v>3.66</v>
      </c>
      <c r="BL77">
        <v>0.83</v>
      </c>
      <c r="BM77">
        <v>0</v>
      </c>
      <c r="BN77">
        <v>0.49</v>
      </c>
      <c r="BO77">
        <v>11.58</v>
      </c>
      <c r="BP77">
        <v>3.73</v>
      </c>
      <c r="BQ77">
        <v>4.2699999999999996</v>
      </c>
      <c r="BR77">
        <v>1.05</v>
      </c>
      <c r="BS77">
        <v>0.21</v>
      </c>
      <c r="BT77">
        <v>0</v>
      </c>
      <c r="BU77">
        <v>0</v>
      </c>
      <c r="BV77">
        <v>0</v>
      </c>
      <c r="BW77">
        <f t="shared" si="5"/>
        <v>66.819999999999979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215.5301</v>
      </c>
      <c r="L78">
        <v>653.15009999999995</v>
      </c>
      <c r="M78">
        <v>46</v>
      </c>
      <c r="N78">
        <v>118.125</v>
      </c>
      <c r="O78">
        <v>123.66562500000001</v>
      </c>
      <c r="P78">
        <v>124.125</v>
      </c>
      <c r="Q78">
        <v>21.82</v>
      </c>
      <c r="R78">
        <v>42.390099999999997</v>
      </c>
      <c r="S78">
        <v>26.3901</v>
      </c>
      <c r="T78">
        <v>0</v>
      </c>
      <c r="U78">
        <v>339.75</v>
      </c>
      <c r="V78">
        <v>20.73</v>
      </c>
      <c r="W78">
        <v>34.799309999999998</v>
      </c>
      <c r="X78">
        <v>147.515625</v>
      </c>
      <c r="Y78">
        <v>0</v>
      </c>
      <c r="Z78">
        <v>6.5537999999999998</v>
      </c>
      <c r="AA78">
        <v>42.14808</v>
      </c>
      <c r="AB78">
        <v>39.510120000000001</v>
      </c>
      <c r="AC78">
        <v>29.062808</v>
      </c>
      <c r="AD78">
        <v>36.591700000000003</v>
      </c>
      <c r="AE78">
        <v>29.509</v>
      </c>
      <c r="AF78">
        <v>17.748000000000001</v>
      </c>
      <c r="AG78">
        <v>37.380000000000003</v>
      </c>
      <c r="AH78">
        <v>152.94049999999999</v>
      </c>
      <c r="AI78">
        <v>14.003</v>
      </c>
      <c r="AJ78">
        <v>0</v>
      </c>
      <c r="AK78">
        <v>50.252400000000002</v>
      </c>
      <c r="AL78">
        <v>79.364599999999996</v>
      </c>
      <c r="AM78">
        <v>15.836040000000001</v>
      </c>
      <c r="AN78">
        <v>0.89910999999999996</v>
      </c>
      <c r="AO78">
        <v>29.106000000000002</v>
      </c>
      <c r="AP78">
        <v>6.4050000000000002</v>
      </c>
      <c r="AQ78">
        <v>60.920999999999999</v>
      </c>
      <c r="AR78">
        <v>33.119999999999997</v>
      </c>
      <c r="AS78">
        <v>29.5944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66.819999999999979</v>
      </c>
      <c r="BA78">
        <f t="shared" si="4"/>
        <v>2706.7533180000005</v>
      </c>
      <c r="BB78">
        <v>75</v>
      </c>
      <c r="BD78">
        <v>21.82</v>
      </c>
      <c r="BE78">
        <v>3.69</v>
      </c>
      <c r="BF78">
        <v>0.81</v>
      </c>
      <c r="BG78">
        <v>1.9</v>
      </c>
      <c r="BH78">
        <v>5.42</v>
      </c>
      <c r="BI78">
        <v>4.46</v>
      </c>
      <c r="BJ78">
        <v>2.9</v>
      </c>
      <c r="BK78">
        <v>3.66</v>
      </c>
      <c r="BL78">
        <v>0.83</v>
      </c>
      <c r="BM78">
        <v>0</v>
      </c>
      <c r="BN78">
        <v>0.49</v>
      </c>
      <c r="BO78">
        <v>11.58</v>
      </c>
      <c r="BP78">
        <v>3.73</v>
      </c>
      <c r="BQ78">
        <v>4.2699999999999996</v>
      </c>
      <c r="BR78">
        <v>1.05</v>
      </c>
      <c r="BS78">
        <v>0.21</v>
      </c>
      <c r="BT78">
        <v>0</v>
      </c>
      <c r="BU78">
        <v>0</v>
      </c>
      <c r="BV78">
        <v>0</v>
      </c>
      <c r="BW78">
        <f t="shared" si="5"/>
        <v>66.819999999999979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215.5301</v>
      </c>
      <c r="L79">
        <v>653.15009999999995</v>
      </c>
      <c r="M79">
        <v>46</v>
      </c>
      <c r="N79">
        <v>118.125</v>
      </c>
      <c r="O79">
        <v>123.66562500000001</v>
      </c>
      <c r="P79">
        <v>124.5</v>
      </c>
      <c r="Q79">
        <v>21.82</v>
      </c>
      <c r="R79">
        <v>42.390099999999997</v>
      </c>
      <c r="S79">
        <v>26.3901</v>
      </c>
      <c r="T79">
        <v>0</v>
      </c>
      <c r="U79">
        <v>339.75</v>
      </c>
      <c r="V79">
        <v>20.73</v>
      </c>
      <c r="W79">
        <v>34.799309999999998</v>
      </c>
      <c r="X79">
        <v>147.515625</v>
      </c>
      <c r="Y79">
        <v>0</v>
      </c>
      <c r="Z79">
        <v>19.36</v>
      </c>
      <c r="AA79">
        <v>42.14808</v>
      </c>
      <c r="AB79">
        <v>40.923099999999998</v>
      </c>
      <c r="AC79">
        <v>29.062808</v>
      </c>
      <c r="AD79">
        <v>36.591700000000003</v>
      </c>
      <c r="AE79">
        <v>49.436556000000003</v>
      </c>
      <c r="AF79">
        <v>30.171600000000002</v>
      </c>
      <c r="AG79">
        <v>37.380000000000003</v>
      </c>
      <c r="AH79">
        <v>154.69245000000001</v>
      </c>
      <c r="AI79">
        <v>15.276</v>
      </c>
      <c r="AJ79">
        <v>0</v>
      </c>
      <c r="AK79">
        <v>50.252400000000002</v>
      </c>
      <c r="AL79">
        <v>83.664000000000001</v>
      </c>
      <c r="AM79">
        <v>15.836040000000001</v>
      </c>
      <c r="AN79">
        <v>0.89910999999999996</v>
      </c>
      <c r="AO79">
        <v>29.106000000000002</v>
      </c>
      <c r="AP79">
        <v>11.529</v>
      </c>
      <c r="AQ79">
        <v>62.244</v>
      </c>
      <c r="AR79">
        <v>33.119999999999997</v>
      </c>
      <c r="AS79">
        <v>28.249199999999998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66.819999999999979</v>
      </c>
      <c r="BA79">
        <f t="shared" si="4"/>
        <v>2766.1248040000009</v>
      </c>
      <c r="BB79">
        <v>76</v>
      </c>
      <c r="BD79">
        <v>21.82</v>
      </c>
      <c r="BE79">
        <v>3.69</v>
      </c>
      <c r="BF79">
        <v>0.81</v>
      </c>
      <c r="BG79">
        <v>1.9</v>
      </c>
      <c r="BH79">
        <v>5.42</v>
      </c>
      <c r="BI79">
        <v>4.46</v>
      </c>
      <c r="BJ79">
        <v>2.9</v>
      </c>
      <c r="BK79">
        <v>3.66</v>
      </c>
      <c r="BL79">
        <v>0.83</v>
      </c>
      <c r="BM79">
        <v>0</v>
      </c>
      <c r="BN79">
        <v>0.49</v>
      </c>
      <c r="BO79">
        <v>11.58</v>
      </c>
      <c r="BP79">
        <v>3.73</v>
      </c>
      <c r="BQ79">
        <v>4.2699999999999996</v>
      </c>
      <c r="BR79">
        <v>1.05</v>
      </c>
      <c r="BS79">
        <v>0.21</v>
      </c>
      <c r="BT79">
        <v>0</v>
      </c>
      <c r="BU79">
        <v>0</v>
      </c>
      <c r="BV79">
        <v>0</v>
      </c>
      <c r="BW79">
        <f t="shared" si="5"/>
        <v>66.819999999999979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215.5301</v>
      </c>
      <c r="L80">
        <v>653.15009999999995</v>
      </c>
      <c r="M80">
        <v>46</v>
      </c>
      <c r="N80">
        <v>118.125</v>
      </c>
      <c r="O80">
        <v>123.66562500000001</v>
      </c>
      <c r="P80">
        <v>124.5</v>
      </c>
      <c r="Q80">
        <v>21.82</v>
      </c>
      <c r="R80">
        <v>42.390099999999997</v>
      </c>
      <c r="S80">
        <v>26.3901</v>
      </c>
      <c r="T80">
        <v>0</v>
      </c>
      <c r="U80">
        <v>339.75</v>
      </c>
      <c r="V80">
        <v>20.73</v>
      </c>
      <c r="W80">
        <v>34.799309999999998</v>
      </c>
      <c r="X80">
        <v>147.515625</v>
      </c>
      <c r="Y80">
        <v>0</v>
      </c>
      <c r="Z80">
        <v>19.6614</v>
      </c>
      <c r="AA80">
        <v>42.14808</v>
      </c>
      <c r="AB80">
        <v>40.923099999999998</v>
      </c>
      <c r="AC80">
        <v>29.062808</v>
      </c>
      <c r="AD80">
        <v>36.591700000000003</v>
      </c>
      <c r="AE80">
        <v>49.436556000000003</v>
      </c>
      <c r="AF80">
        <v>30.171600000000002</v>
      </c>
      <c r="AG80">
        <v>37.380000000000003</v>
      </c>
      <c r="AH80">
        <v>154.69245000000001</v>
      </c>
      <c r="AI80">
        <v>49.646999999999998</v>
      </c>
      <c r="AJ80">
        <v>0</v>
      </c>
      <c r="AK80">
        <v>50.252400000000002</v>
      </c>
      <c r="AL80">
        <v>83.664000000000001</v>
      </c>
      <c r="AM80">
        <v>15.836040000000001</v>
      </c>
      <c r="AN80">
        <v>0.89910999999999996</v>
      </c>
      <c r="AO80">
        <v>29.106000000000002</v>
      </c>
      <c r="AP80">
        <v>11.529</v>
      </c>
      <c r="AQ80">
        <v>62.244</v>
      </c>
      <c r="AR80">
        <v>33.119999999999997</v>
      </c>
      <c r="AS80">
        <v>28.249199999999998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66.819999999999979</v>
      </c>
      <c r="BA80">
        <f t="shared" si="4"/>
        <v>2800.7972040000009</v>
      </c>
      <c r="BB80">
        <v>77</v>
      </c>
      <c r="BD80">
        <v>21.82</v>
      </c>
      <c r="BE80">
        <v>3.69</v>
      </c>
      <c r="BF80">
        <v>0.81</v>
      </c>
      <c r="BG80">
        <v>1.9</v>
      </c>
      <c r="BH80">
        <v>5.42</v>
      </c>
      <c r="BI80">
        <v>4.46</v>
      </c>
      <c r="BJ80">
        <v>2.9</v>
      </c>
      <c r="BK80">
        <v>3.66</v>
      </c>
      <c r="BL80">
        <v>0.83</v>
      </c>
      <c r="BM80">
        <v>0</v>
      </c>
      <c r="BN80">
        <v>0.49</v>
      </c>
      <c r="BO80">
        <v>11.58</v>
      </c>
      <c r="BP80">
        <v>3.73</v>
      </c>
      <c r="BQ80">
        <v>4.2699999999999996</v>
      </c>
      <c r="BR80">
        <v>1.05</v>
      </c>
      <c r="BS80">
        <v>0.21</v>
      </c>
      <c r="BT80">
        <v>0</v>
      </c>
      <c r="BU80">
        <v>0</v>
      </c>
      <c r="BV80">
        <v>0</v>
      </c>
      <c r="BW80">
        <f t="shared" si="5"/>
        <v>66.819999999999979</v>
      </c>
    </row>
    <row r="81" spans="1:75">
      <c r="A81" t="s">
        <v>123</v>
      </c>
      <c r="B81">
        <v>0</v>
      </c>
      <c r="C81">
        <v>3.7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215.5301</v>
      </c>
      <c r="L81">
        <v>653.15009999999995</v>
      </c>
      <c r="M81">
        <v>46</v>
      </c>
      <c r="N81">
        <v>118.125</v>
      </c>
      <c r="O81">
        <v>123.66562500000001</v>
      </c>
      <c r="P81">
        <v>124.13</v>
      </c>
      <c r="Q81">
        <v>21.82</v>
      </c>
      <c r="R81">
        <v>42.390099999999997</v>
      </c>
      <c r="S81">
        <v>26.3901</v>
      </c>
      <c r="T81">
        <v>0</v>
      </c>
      <c r="U81">
        <v>339.75</v>
      </c>
      <c r="V81">
        <v>20.73</v>
      </c>
      <c r="W81">
        <v>34.799309999999998</v>
      </c>
      <c r="X81">
        <v>147.515625</v>
      </c>
      <c r="Y81">
        <v>0</v>
      </c>
      <c r="Z81">
        <v>19.6614</v>
      </c>
      <c r="AA81">
        <v>42.14808</v>
      </c>
      <c r="AB81">
        <v>40.923099999999998</v>
      </c>
      <c r="AC81">
        <v>29.062808</v>
      </c>
      <c r="AD81">
        <v>36.591700000000003</v>
      </c>
      <c r="AE81">
        <v>49.436556000000003</v>
      </c>
      <c r="AF81">
        <v>30.171600000000002</v>
      </c>
      <c r="AG81">
        <v>37.380000000000003</v>
      </c>
      <c r="AH81">
        <v>154.69245000000001</v>
      </c>
      <c r="AI81">
        <v>49.646999999999998</v>
      </c>
      <c r="AJ81">
        <v>0</v>
      </c>
      <c r="AK81">
        <v>50.252400000000002</v>
      </c>
      <c r="AL81">
        <v>83.664000000000001</v>
      </c>
      <c r="AM81">
        <v>15.836040000000001</v>
      </c>
      <c r="AN81">
        <v>0.89910999999999996</v>
      </c>
      <c r="AO81">
        <v>29.106000000000002</v>
      </c>
      <c r="AP81">
        <v>11.529</v>
      </c>
      <c r="AQ81">
        <v>62.244</v>
      </c>
      <c r="AR81">
        <v>33.119999999999997</v>
      </c>
      <c r="AS81">
        <v>28.249199999999998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66.819999999999979</v>
      </c>
      <c r="BA81">
        <f t="shared" si="4"/>
        <v>2804.1272040000013</v>
      </c>
      <c r="BB81">
        <v>78</v>
      </c>
      <c r="BD81">
        <v>21.82</v>
      </c>
      <c r="BE81">
        <v>3.69</v>
      </c>
      <c r="BF81">
        <v>0.81</v>
      </c>
      <c r="BG81">
        <v>1.9</v>
      </c>
      <c r="BH81">
        <v>5.42</v>
      </c>
      <c r="BI81">
        <v>4.46</v>
      </c>
      <c r="BJ81">
        <v>2.9</v>
      </c>
      <c r="BK81">
        <v>3.66</v>
      </c>
      <c r="BL81">
        <v>0.83</v>
      </c>
      <c r="BM81">
        <v>0</v>
      </c>
      <c r="BN81">
        <v>0.49</v>
      </c>
      <c r="BO81">
        <v>11.58</v>
      </c>
      <c r="BP81">
        <v>3.73</v>
      </c>
      <c r="BQ81">
        <v>4.2699999999999996</v>
      </c>
      <c r="BR81">
        <v>1.05</v>
      </c>
      <c r="BS81">
        <v>0.21</v>
      </c>
      <c r="BT81">
        <v>0</v>
      </c>
      <c r="BU81">
        <v>0</v>
      </c>
      <c r="BV81">
        <v>0</v>
      </c>
      <c r="BW81">
        <f t="shared" si="5"/>
        <v>66.819999999999979</v>
      </c>
    </row>
    <row r="82" spans="1:75">
      <c r="A82" t="s">
        <v>124</v>
      </c>
      <c r="B82">
        <v>0</v>
      </c>
      <c r="C82">
        <v>3.7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215.5301</v>
      </c>
      <c r="L82">
        <v>653.15009999999995</v>
      </c>
      <c r="M82">
        <v>46</v>
      </c>
      <c r="N82">
        <v>118.125</v>
      </c>
      <c r="O82">
        <v>123.66562500000001</v>
      </c>
      <c r="P82">
        <v>124.13</v>
      </c>
      <c r="Q82">
        <v>21.82</v>
      </c>
      <c r="R82">
        <v>42.390099999999997</v>
      </c>
      <c r="S82">
        <v>26.3901</v>
      </c>
      <c r="T82">
        <v>0</v>
      </c>
      <c r="U82">
        <v>339.75</v>
      </c>
      <c r="V82">
        <v>20.73</v>
      </c>
      <c r="W82">
        <v>34.799309999999998</v>
      </c>
      <c r="X82">
        <v>147.515625</v>
      </c>
      <c r="Y82">
        <v>0</v>
      </c>
      <c r="Z82">
        <v>19.6614</v>
      </c>
      <c r="AA82">
        <v>42.14808</v>
      </c>
      <c r="AB82">
        <v>40.923099999999998</v>
      </c>
      <c r="AC82">
        <v>29.062808</v>
      </c>
      <c r="AD82">
        <v>36.591700000000003</v>
      </c>
      <c r="AE82">
        <v>49.436556000000003</v>
      </c>
      <c r="AF82">
        <v>30.171600000000002</v>
      </c>
      <c r="AG82">
        <v>37.380000000000003</v>
      </c>
      <c r="AH82">
        <v>154.69245000000001</v>
      </c>
      <c r="AI82">
        <v>49.646999999999998</v>
      </c>
      <c r="AJ82">
        <v>0</v>
      </c>
      <c r="AK82">
        <v>50.252400000000002</v>
      </c>
      <c r="AL82">
        <v>83.664000000000001</v>
      </c>
      <c r="AM82">
        <v>15.836040000000001</v>
      </c>
      <c r="AN82">
        <v>0.89910999999999996</v>
      </c>
      <c r="AO82">
        <v>29.106000000000002</v>
      </c>
      <c r="AP82">
        <v>11.529</v>
      </c>
      <c r="AQ82">
        <v>62.244</v>
      </c>
      <c r="AR82">
        <v>33.119999999999997</v>
      </c>
      <c r="AS82">
        <v>28.249199999999998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66.819999999999979</v>
      </c>
      <c r="BA82">
        <f t="shared" si="4"/>
        <v>2804.1272040000013</v>
      </c>
      <c r="BB82">
        <v>79</v>
      </c>
      <c r="BD82">
        <v>21.82</v>
      </c>
      <c r="BE82">
        <v>3.69</v>
      </c>
      <c r="BF82">
        <v>0.81</v>
      </c>
      <c r="BG82">
        <v>1.9</v>
      </c>
      <c r="BH82">
        <v>5.42</v>
      </c>
      <c r="BI82">
        <v>4.46</v>
      </c>
      <c r="BJ82">
        <v>2.9</v>
      </c>
      <c r="BK82">
        <v>3.66</v>
      </c>
      <c r="BL82">
        <v>0.83</v>
      </c>
      <c r="BM82">
        <v>0</v>
      </c>
      <c r="BN82">
        <v>0.49</v>
      </c>
      <c r="BO82">
        <v>11.58</v>
      </c>
      <c r="BP82">
        <v>3.73</v>
      </c>
      <c r="BQ82">
        <v>4.2699999999999996</v>
      </c>
      <c r="BR82">
        <v>1.05</v>
      </c>
      <c r="BS82">
        <v>0.21</v>
      </c>
      <c r="BT82">
        <v>0</v>
      </c>
      <c r="BU82">
        <v>0</v>
      </c>
      <c r="BV82">
        <v>0</v>
      </c>
      <c r="BW82">
        <f t="shared" si="5"/>
        <v>66.819999999999979</v>
      </c>
    </row>
    <row r="83" spans="1:75">
      <c r="A83" t="s">
        <v>125</v>
      </c>
      <c r="B83">
        <v>0</v>
      </c>
      <c r="C83">
        <v>3.7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215.5301</v>
      </c>
      <c r="L83">
        <v>653.15009999999995</v>
      </c>
      <c r="M83">
        <v>46</v>
      </c>
      <c r="N83">
        <v>118.125</v>
      </c>
      <c r="O83">
        <v>123.66562500000001</v>
      </c>
      <c r="P83">
        <v>124.13</v>
      </c>
      <c r="Q83">
        <v>21.82</v>
      </c>
      <c r="R83">
        <v>42.390099999999997</v>
      </c>
      <c r="S83">
        <v>26.3901</v>
      </c>
      <c r="T83">
        <v>0</v>
      </c>
      <c r="U83">
        <v>339.75</v>
      </c>
      <c r="V83">
        <v>20.73</v>
      </c>
      <c r="W83">
        <v>34.799309999999998</v>
      </c>
      <c r="X83">
        <v>147.515625</v>
      </c>
      <c r="Y83">
        <v>0</v>
      </c>
      <c r="Z83">
        <v>19.6614</v>
      </c>
      <c r="AA83">
        <v>42.14808</v>
      </c>
      <c r="AB83">
        <v>40.923099999999998</v>
      </c>
      <c r="AC83">
        <v>29.062808</v>
      </c>
      <c r="AD83">
        <v>36.591700000000003</v>
      </c>
      <c r="AE83">
        <v>49.436556000000003</v>
      </c>
      <c r="AF83">
        <v>30.171600000000002</v>
      </c>
      <c r="AG83">
        <v>37.380000000000003</v>
      </c>
      <c r="AH83">
        <v>154.69245000000001</v>
      </c>
      <c r="AI83">
        <v>49.646999999999998</v>
      </c>
      <c r="AJ83">
        <v>0</v>
      </c>
      <c r="AK83">
        <v>50.252400000000002</v>
      </c>
      <c r="AL83">
        <v>83.664000000000001</v>
      </c>
      <c r="AM83">
        <v>15.836040000000001</v>
      </c>
      <c r="AN83">
        <v>0.89910999999999996</v>
      </c>
      <c r="AO83">
        <v>29.106000000000002</v>
      </c>
      <c r="AP83">
        <v>11.529</v>
      </c>
      <c r="AQ83">
        <v>62.244</v>
      </c>
      <c r="AR83">
        <v>33.119999999999997</v>
      </c>
      <c r="AS83">
        <v>24.2136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66.819999999999979</v>
      </c>
      <c r="BA83">
        <f t="shared" si="4"/>
        <v>2800.0916040000011</v>
      </c>
      <c r="BB83">
        <v>80</v>
      </c>
      <c r="BD83">
        <v>21.82</v>
      </c>
      <c r="BE83">
        <v>3.69</v>
      </c>
      <c r="BF83">
        <v>0.81</v>
      </c>
      <c r="BG83">
        <v>1.9</v>
      </c>
      <c r="BH83">
        <v>5.42</v>
      </c>
      <c r="BI83">
        <v>4.46</v>
      </c>
      <c r="BJ83">
        <v>2.9</v>
      </c>
      <c r="BK83">
        <v>3.66</v>
      </c>
      <c r="BL83">
        <v>0.83</v>
      </c>
      <c r="BM83">
        <v>0</v>
      </c>
      <c r="BN83">
        <v>0.49</v>
      </c>
      <c r="BO83">
        <v>11.58</v>
      </c>
      <c r="BP83">
        <v>3.73</v>
      </c>
      <c r="BQ83">
        <v>4.2699999999999996</v>
      </c>
      <c r="BR83">
        <v>1.05</v>
      </c>
      <c r="BS83">
        <v>0.21</v>
      </c>
      <c r="BT83">
        <v>0</v>
      </c>
      <c r="BU83">
        <v>0</v>
      </c>
      <c r="BV83">
        <v>0</v>
      </c>
      <c r="BW83">
        <f t="shared" si="5"/>
        <v>66.819999999999979</v>
      </c>
    </row>
    <row r="84" spans="1:75">
      <c r="A84" t="s">
        <v>126</v>
      </c>
      <c r="B84">
        <v>0</v>
      </c>
      <c r="C84">
        <v>3.7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215.5301</v>
      </c>
      <c r="L84">
        <v>653.15009999999995</v>
      </c>
      <c r="M84">
        <v>46</v>
      </c>
      <c r="N84">
        <v>118.125</v>
      </c>
      <c r="O84">
        <v>123.66562500000001</v>
      </c>
      <c r="P84">
        <v>124.13</v>
      </c>
      <c r="Q84">
        <v>21.82</v>
      </c>
      <c r="R84">
        <v>42.390099999999997</v>
      </c>
      <c r="S84">
        <v>26.3901</v>
      </c>
      <c r="T84">
        <v>0</v>
      </c>
      <c r="U84">
        <v>339.75</v>
      </c>
      <c r="V84">
        <v>20.73</v>
      </c>
      <c r="W84">
        <v>34.799309999999998</v>
      </c>
      <c r="X84">
        <v>147.515625</v>
      </c>
      <c r="Y84">
        <v>0</v>
      </c>
      <c r="Z84">
        <v>19.6614</v>
      </c>
      <c r="AA84">
        <v>42.14808</v>
      </c>
      <c r="AB84">
        <v>40.923099999999998</v>
      </c>
      <c r="AC84">
        <v>29.062808</v>
      </c>
      <c r="AD84">
        <v>36.591700000000003</v>
      </c>
      <c r="AE84">
        <v>49.436556000000003</v>
      </c>
      <c r="AF84">
        <v>30.171600000000002</v>
      </c>
      <c r="AG84">
        <v>37.380000000000003</v>
      </c>
      <c r="AH84">
        <v>154.69245000000001</v>
      </c>
      <c r="AI84">
        <v>49.646999999999998</v>
      </c>
      <c r="AJ84">
        <v>0</v>
      </c>
      <c r="AK84">
        <v>50.252400000000002</v>
      </c>
      <c r="AL84">
        <v>83.664000000000001</v>
      </c>
      <c r="AM84">
        <v>15.836040000000001</v>
      </c>
      <c r="AN84">
        <v>0.89910999999999996</v>
      </c>
      <c r="AO84">
        <v>29.106000000000002</v>
      </c>
      <c r="AP84">
        <v>11.529</v>
      </c>
      <c r="AQ84">
        <v>62.244</v>
      </c>
      <c r="AR84">
        <v>33.119999999999997</v>
      </c>
      <c r="AS84">
        <v>24.2136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66.819999999999979</v>
      </c>
      <c r="BA84">
        <f t="shared" si="4"/>
        <v>2800.0916040000011</v>
      </c>
      <c r="BB84">
        <v>81</v>
      </c>
      <c r="BD84">
        <v>21.82</v>
      </c>
      <c r="BE84">
        <v>3.69</v>
      </c>
      <c r="BF84">
        <v>0.81</v>
      </c>
      <c r="BG84">
        <v>1.9</v>
      </c>
      <c r="BH84">
        <v>5.42</v>
      </c>
      <c r="BI84">
        <v>4.46</v>
      </c>
      <c r="BJ84">
        <v>2.9</v>
      </c>
      <c r="BK84">
        <v>3.66</v>
      </c>
      <c r="BL84">
        <v>0.83</v>
      </c>
      <c r="BM84">
        <v>0</v>
      </c>
      <c r="BN84">
        <v>0.49</v>
      </c>
      <c r="BO84">
        <v>11.58</v>
      </c>
      <c r="BP84">
        <v>3.73</v>
      </c>
      <c r="BQ84">
        <v>4.2699999999999996</v>
      </c>
      <c r="BR84">
        <v>1.05</v>
      </c>
      <c r="BS84">
        <v>0.21</v>
      </c>
      <c r="BT84">
        <v>0</v>
      </c>
      <c r="BU84">
        <v>0</v>
      </c>
      <c r="BV84">
        <v>0</v>
      </c>
      <c r="BW84">
        <f t="shared" si="5"/>
        <v>66.819999999999979</v>
      </c>
    </row>
    <row r="85" spans="1:75">
      <c r="A85" t="s">
        <v>127</v>
      </c>
      <c r="B85">
        <v>0</v>
      </c>
      <c r="C85">
        <v>3.7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215.5301</v>
      </c>
      <c r="L85">
        <v>653.15009999999995</v>
      </c>
      <c r="M85">
        <v>46</v>
      </c>
      <c r="N85">
        <v>118.125</v>
      </c>
      <c r="O85">
        <v>123.66562500000001</v>
      </c>
      <c r="P85">
        <v>124.13</v>
      </c>
      <c r="Q85">
        <v>21.82</v>
      </c>
      <c r="R85">
        <v>42.390099999999997</v>
      </c>
      <c r="S85">
        <v>26.3901</v>
      </c>
      <c r="T85">
        <v>0</v>
      </c>
      <c r="U85">
        <v>339.75</v>
      </c>
      <c r="V85">
        <v>20.73</v>
      </c>
      <c r="W85">
        <v>34.799309999999998</v>
      </c>
      <c r="X85">
        <v>147.515625</v>
      </c>
      <c r="Y85">
        <v>0</v>
      </c>
      <c r="Z85">
        <v>19.6614</v>
      </c>
      <c r="AA85">
        <v>42.14808</v>
      </c>
      <c r="AB85">
        <v>40.923099999999998</v>
      </c>
      <c r="AC85">
        <v>29.062808</v>
      </c>
      <c r="AD85">
        <v>36.591700000000003</v>
      </c>
      <c r="AE85">
        <v>49.436556000000003</v>
      </c>
      <c r="AF85">
        <v>30.171600000000002</v>
      </c>
      <c r="AG85">
        <v>37.380000000000003</v>
      </c>
      <c r="AH85">
        <v>154.69245000000001</v>
      </c>
      <c r="AI85">
        <v>49.646999999999998</v>
      </c>
      <c r="AJ85">
        <v>0</v>
      </c>
      <c r="AK85">
        <v>50.252400000000002</v>
      </c>
      <c r="AL85">
        <v>79.364599999999996</v>
      </c>
      <c r="AM85">
        <v>15.836040000000001</v>
      </c>
      <c r="AN85">
        <v>0.89910999999999996</v>
      </c>
      <c r="AO85">
        <v>29.106000000000002</v>
      </c>
      <c r="AP85">
        <v>11.529</v>
      </c>
      <c r="AQ85">
        <v>62.244</v>
      </c>
      <c r="AR85">
        <v>33.119999999999997</v>
      </c>
      <c r="AS85">
        <v>24.2136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66.819999999999979</v>
      </c>
      <c r="BA85">
        <f t="shared" si="4"/>
        <v>2795.7922040000008</v>
      </c>
      <c r="BB85">
        <v>82</v>
      </c>
      <c r="BD85">
        <v>21.82</v>
      </c>
      <c r="BE85">
        <v>3.69</v>
      </c>
      <c r="BF85">
        <v>0.81</v>
      </c>
      <c r="BG85">
        <v>1.9</v>
      </c>
      <c r="BH85">
        <v>5.42</v>
      </c>
      <c r="BI85">
        <v>4.46</v>
      </c>
      <c r="BJ85">
        <v>2.9</v>
      </c>
      <c r="BK85">
        <v>3.66</v>
      </c>
      <c r="BL85">
        <v>0.83</v>
      </c>
      <c r="BM85">
        <v>0</v>
      </c>
      <c r="BN85">
        <v>0.49</v>
      </c>
      <c r="BO85">
        <v>11.58</v>
      </c>
      <c r="BP85">
        <v>3.73</v>
      </c>
      <c r="BQ85">
        <v>4.2699999999999996</v>
      </c>
      <c r="BR85">
        <v>1.05</v>
      </c>
      <c r="BS85">
        <v>0.21</v>
      </c>
      <c r="BT85">
        <v>0</v>
      </c>
      <c r="BU85">
        <v>0</v>
      </c>
      <c r="BV85">
        <v>0</v>
      </c>
      <c r="BW85">
        <f t="shared" si="5"/>
        <v>66.819999999999979</v>
      </c>
    </row>
    <row r="86" spans="1:75">
      <c r="A86" t="s">
        <v>128</v>
      </c>
      <c r="B86">
        <v>0</v>
      </c>
      <c r="C86">
        <v>1.6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215.5301</v>
      </c>
      <c r="L86">
        <v>653.15009999999995</v>
      </c>
      <c r="M86">
        <v>46</v>
      </c>
      <c r="N86">
        <v>118.125</v>
      </c>
      <c r="O86">
        <v>123.66562500000001</v>
      </c>
      <c r="P86">
        <v>124.13</v>
      </c>
      <c r="Q86">
        <v>21.82</v>
      </c>
      <c r="R86">
        <v>42.390099999999997</v>
      </c>
      <c r="S86">
        <v>26.3901</v>
      </c>
      <c r="T86">
        <v>0</v>
      </c>
      <c r="U86">
        <v>339.75</v>
      </c>
      <c r="V86">
        <v>20.73</v>
      </c>
      <c r="W86">
        <v>34.799309999999998</v>
      </c>
      <c r="X86">
        <v>147.515625</v>
      </c>
      <c r="Y86">
        <v>0</v>
      </c>
      <c r="Z86">
        <v>19.414999999999999</v>
      </c>
      <c r="AA86">
        <v>42.14808</v>
      </c>
      <c r="AB86">
        <v>40.923099999999998</v>
      </c>
      <c r="AC86">
        <v>29.062808</v>
      </c>
      <c r="AD86">
        <v>36.591700000000003</v>
      </c>
      <c r="AE86">
        <v>49.436556000000003</v>
      </c>
      <c r="AF86">
        <v>30.171600000000002</v>
      </c>
      <c r="AG86">
        <v>37.380000000000003</v>
      </c>
      <c r="AH86">
        <v>154.69245000000001</v>
      </c>
      <c r="AI86">
        <v>15.276</v>
      </c>
      <c r="AJ86">
        <v>0</v>
      </c>
      <c r="AK86">
        <v>50.252400000000002</v>
      </c>
      <c r="AL86">
        <v>79.364599999999996</v>
      </c>
      <c r="AM86">
        <v>15.836040000000001</v>
      </c>
      <c r="AN86">
        <v>0.89910999999999996</v>
      </c>
      <c r="AO86">
        <v>29.106000000000002</v>
      </c>
      <c r="AP86">
        <v>11.529</v>
      </c>
      <c r="AQ86">
        <v>62.244</v>
      </c>
      <c r="AR86">
        <v>33.119999999999997</v>
      </c>
      <c r="AS86">
        <v>24.2136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66.819999999999979</v>
      </c>
      <c r="BA86">
        <f t="shared" si="4"/>
        <v>2759.0748040000003</v>
      </c>
      <c r="BB86">
        <v>83</v>
      </c>
      <c r="BD86">
        <v>21.82</v>
      </c>
      <c r="BE86">
        <v>3.69</v>
      </c>
      <c r="BF86">
        <v>0.81</v>
      </c>
      <c r="BG86">
        <v>1.9</v>
      </c>
      <c r="BH86">
        <v>5.42</v>
      </c>
      <c r="BI86">
        <v>4.46</v>
      </c>
      <c r="BJ86">
        <v>2.9</v>
      </c>
      <c r="BK86">
        <v>3.66</v>
      </c>
      <c r="BL86">
        <v>0.83</v>
      </c>
      <c r="BM86">
        <v>0</v>
      </c>
      <c r="BN86">
        <v>0.49</v>
      </c>
      <c r="BO86">
        <v>11.58</v>
      </c>
      <c r="BP86">
        <v>3.73</v>
      </c>
      <c r="BQ86">
        <v>4.2699999999999996</v>
      </c>
      <c r="BR86">
        <v>1.05</v>
      </c>
      <c r="BS86">
        <v>0.21</v>
      </c>
      <c r="BT86">
        <v>0</v>
      </c>
      <c r="BU86">
        <v>0</v>
      </c>
      <c r="BV86">
        <v>0</v>
      </c>
      <c r="BW86">
        <f t="shared" si="5"/>
        <v>66.819999999999979</v>
      </c>
    </row>
    <row r="87" spans="1:75">
      <c r="A87" t="s">
        <v>129</v>
      </c>
      <c r="B87">
        <v>0</v>
      </c>
      <c r="C87">
        <v>1.6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215.5301</v>
      </c>
      <c r="L87">
        <v>653.15009999999995</v>
      </c>
      <c r="M87">
        <v>46</v>
      </c>
      <c r="N87">
        <v>118.125</v>
      </c>
      <c r="O87">
        <v>123.66562500000001</v>
      </c>
      <c r="P87">
        <v>124.13</v>
      </c>
      <c r="Q87">
        <v>21.82</v>
      </c>
      <c r="R87">
        <v>42.390099999999997</v>
      </c>
      <c r="S87">
        <v>26.3901</v>
      </c>
      <c r="T87">
        <v>0</v>
      </c>
      <c r="U87">
        <v>339.75</v>
      </c>
      <c r="V87">
        <v>20.73</v>
      </c>
      <c r="W87">
        <v>34.799309999999998</v>
      </c>
      <c r="X87">
        <v>147.515625</v>
      </c>
      <c r="Y87">
        <v>0</v>
      </c>
      <c r="Z87">
        <v>6.5537999999999998</v>
      </c>
      <c r="AA87">
        <v>42.14808</v>
      </c>
      <c r="AB87">
        <v>39.510120000000001</v>
      </c>
      <c r="AC87">
        <v>29.062808</v>
      </c>
      <c r="AD87">
        <v>36.591700000000003</v>
      </c>
      <c r="AE87">
        <v>49.436556000000003</v>
      </c>
      <c r="AF87">
        <v>19.72</v>
      </c>
      <c r="AG87">
        <v>37.380000000000003</v>
      </c>
      <c r="AH87">
        <v>152.94049999999999</v>
      </c>
      <c r="AI87">
        <v>14.003</v>
      </c>
      <c r="AJ87">
        <v>0</v>
      </c>
      <c r="AK87">
        <v>50.252400000000002</v>
      </c>
      <c r="AL87">
        <v>79.364599999999996</v>
      </c>
      <c r="AM87">
        <v>15.836040000000001</v>
      </c>
      <c r="AN87">
        <v>0.89910999999999996</v>
      </c>
      <c r="AO87">
        <v>29.106000000000002</v>
      </c>
      <c r="AP87">
        <v>11.529</v>
      </c>
      <c r="AQ87">
        <v>46.62</v>
      </c>
      <c r="AR87">
        <v>33.119999999999997</v>
      </c>
      <c r="AS87">
        <v>24.2136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66.819999999999979</v>
      </c>
      <c r="BA87">
        <f t="shared" si="4"/>
        <v>2715.7000739999999</v>
      </c>
      <c r="BB87">
        <v>84</v>
      </c>
      <c r="BD87">
        <v>21.82</v>
      </c>
      <c r="BE87">
        <v>3.69</v>
      </c>
      <c r="BF87">
        <v>0.81</v>
      </c>
      <c r="BG87">
        <v>1.9</v>
      </c>
      <c r="BH87">
        <v>5.42</v>
      </c>
      <c r="BI87">
        <v>4.46</v>
      </c>
      <c r="BJ87">
        <v>2.9</v>
      </c>
      <c r="BK87">
        <v>3.66</v>
      </c>
      <c r="BL87">
        <v>0.83</v>
      </c>
      <c r="BM87">
        <v>0</v>
      </c>
      <c r="BN87">
        <v>0.49</v>
      </c>
      <c r="BO87">
        <v>11.58</v>
      </c>
      <c r="BP87">
        <v>3.73</v>
      </c>
      <c r="BQ87">
        <v>4.2699999999999996</v>
      </c>
      <c r="BR87">
        <v>1.05</v>
      </c>
      <c r="BS87">
        <v>0.21</v>
      </c>
      <c r="BT87">
        <v>0</v>
      </c>
      <c r="BU87">
        <v>0</v>
      </c>
      <c r="BV87">
        <v>0</v>
      </c>
      <c r="BW87">
        <f t="shared" si="5"/>
        <v>66.819999999999979</v>
      </c>
    </row>
    <row r="88" spans="1:75">
      <c r="A88" t="s">
        <v>130</v>
      </c>
      <c r="B88">
        <v>0</v>
      </c>
      <c r="C88">
        <v>0.55000000000000004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215.5301</v>
      </c>
      <c r="L88">
        <v>653.15009999999995</v>
      </c>
      <c r="M88">
        <v>46</v>
      </c>
      <c r="N88">
        <v>118.125</v>
      </c>
      <c r="O88">
        <v>123.66562500000001</v>
      </c>
      <c r="P88">
        <v>124.13</v>
      </c>
      <c r="Q88">
        <v>21.82</v>
      </c>
      <c r="R88">
        <v>42.390099999999997</v>
      </c>
      <c r="S88">
        <v>26.3901</v>
      </c>
      <c r="T88">
        <v>0</v>
      </c>
      <c r="U88">
        <v>339.75</v>
      </c>
      <c r="V88">
        <v>20.73</v>
      </c>
      <c r="W88">
        <v>34.799309999999998</v>
      </c>
      <c r="X88">
        <v>147.515625</v>
      </c>
      <c r="Y88">
        <v>0</v>
      </c>
      <c r="Z88">
        <v>6.5537999999999998</v>
      </c>
      <c r="AA88">
        <v>42.14808</v>
      </c>
      <c r="AB88">
        <v>39.510120000000001</v>
      </c>
      <c r="AC88">
        <v>29.062808</v>
      </c>
      <c r="AD88">
        <v>36.591700000000003</v>
      </c>
      <c r="AE88">
        <v>49.436556000000003</v>
      </c>
      <c r="AF88">
        <v>19.72</v>
      </c>
      <c r="AG88">
        <v>37.380000000000003</v>
      </c>
      <c r="AH88">
        <v>152.94049999999999</v>
      </c>
      <c r="AI88">
        <v>14.003</v>
      </c>
      <c r="AJ88">
        <v>0</v>
      </c>
      <c r="AK88">
        <v>50.252400000000002</v>
      </c>
      <c r="AL88">
        <v>79.364599999999996</v>
      </c>
      <c r="AM88">
        <v>15.836040000000001</v>
      </c>
      <c r="AN88">
        <v>0.89910999999999996</v>
      </c>
      <c r="AO88">
        <v>29.106000000000002</v>
      </c>
      <c r="AP88">
        <v>11.529</v>
      </c>
      <c r="AQ88">
        <v>46.62</v>
      </c>
      <c r="AR88">
        <v>33.119999999999997</v>
      </c>
      <c r="AS88">
        <v>24.2136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66.819999999999979</v>
      </c>
      <c r="BA88">
        <f t="shared" si="4"/>
        <v>2714.6500740000001</v>
      </c>
      <c r="BB88">
        <v>85</v>
      </c>
      <c r="BD88">
        <v>21.82</v>
      </c>
      <c r="BE88">
        <v>3.69</v>
      </c>
      <c r="BF88">
        <v>0.81</v>
      </c>
      <c r="BG88">
        <v>1.9</v>
      </c>
      <c r="BH88">
        <v>5.42</v>
      </c>
      <c r="BI88">
        <v>4.46</v>
      </c>
      <c r="BJ88">
        <v>2.9</v>
      </c>
      <c r="BK88">
        <v>3.66</v>
      </c>
      <c r="BL88">
        <v>0.83</v>
      </c>
      <c r="BM88">
        <v>0</v>
      </c>
      <c r="BN88">
        <v>0.49</v>
      </c>
      <c r="BO88">
        <v>11.58</v>
      </c>
      <c r="BP88">
        <v>3.73</v>
      </c>
      <c r="BQ88">
        <v>4.2699999999999996</v>
      </c>
      <c r="BR88">
        <v>1.05</v>
      </c>
      <c r="BS88">
        <v>0.21</v>
      </c>
      <c r="BT88">
        <v>0</v>
      </c>
      <c r="BU88">
        <v>0</v>
      </c>
      <c r="BV88">
        <v>0</v>
      </c>
      <c r="BW88">
        <f t="shared" si="5"/>
        <v>66.819999999999979</v>
      </c>
    </row>
    <row r="89" spans="1:75">
      <c r="A89" t="s">
        <v>131</v>
      </c>
      <c r="B89">
        <v>0</v>
      </c>
      <c r="C89">
        <v>0.55000000000000004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215.5301</v>
      </c>
      <c r="L89">
        <v>653.15009999999995</v>
      </c>
      <c r="M89">
        <v>46</v>
      </c>
      <c r="N89">
        <v>118.125</v>
      </c>
      <c r="O89">
        <v>123.66562500000001</v>
      </c>
      <c r="P89">
        <v>124.13</v>
      </c>
      <c r="Q89">
        <v>21.82</v>
      </c>
      <c r="R89">
        <v>42.390099999999997</v>
      </c>
      <c r="S89">
        <v>26.3901</v>
      </c>
      <c r="T89">
        <v>0</v>
      </c>
      <c r="U89">
        <v>339.75</v>
      </c>
      <c r="V89">
        <v>20.73</v>
      </c>
      <c r="W89">
        <v>34.799309999999998</v>
      </c>
      <c r="X89">
        <v>147.515625</v>
      </c>
      <c r="Y89">
        <v>0</v>
      </c>
      <c r="Z89">
        <v>6.5537999999999998</v>
      </c>
      <c r="AA89">
        <v>42.14808</v>
      </c>
      <c r="AB89">
        <v>39.510120000000001</v>
      </c>
      <c r="AC89">
        <v>29.062808</v>
      </c>
      <c r="AD89">
        <v>36.591700000000003</v>
      </c>
      <c r="AE89">
        <v>49.436556000000003</v>
      </c>
      <c r="AF89">
        <v>19.72</v>
      </c>
      <c r="AG89">
        <v>37.380000000000003</v>
      </c>
      <c r="AH89">
        <v>152.94049999999999</v>
      </c>
      <c r="AI89">
        <v>14.003</v>
      </c>
      <c r="AJ89">
        <v>0</v>
      </c>
      <c r="AK89">
        <v>50.252400000000002</v>
      </c>
      <c r="AL89">
        <v>79.364599999999996</v>
      </c>
      <c r="AM89">
        <v>15.836040000000001</v>
      </c>
      <c r="AN89">
        <v>0.89910999999999996</v>
      </c>
      <c r="AO89">
        <v>29.106000000000002</v>
      </c>
      <c r="AP89">
        <v>11.529</v>
      </c>
      <c r="AQ89">
        <v>46.62</v>
      </c>
      <c r="AR89">
        <v>33.119999999999997</v>
      </c>
      <c r="AS89">
        <v>21.523199999999999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66.819999999999979</v>
      </c>
      <c r="BA89">
        <f t="shared" si="4"/>
        <v>2711.9596740000002</v>
      </c>
      <c r="BB89">
        <v>86</v>
      </c>
      <c r="BD89">
        <v>21.82</v>
      </c>
      <c r="BE89">
        <v>3.69</v>
      </c>
      <c r="BF89">
        <v>0.81</v>
      </c>
      <c r="BG89">
        <v>1.9</v>
      </c>
      <c r="BH89">
        <v>5.42</v>
      </c>
      <c r="BI89">
        <v>4.46</v>
      </c>
      <c r="BJ89">
        <v>2.9</v>
      </c>
      <c r="BK89">
        <v>3.66</v>
      </c>
      <c r="BL89">
        <v>0.83</v>
      </c>
      <c r="BM89">
        <v>0</v>
      </c>
      <c r="BN89">
        <v>0.49</v>
      </c>
      <c r="BO89">
        <v>11.58</v>
      </c>
      <c r="BP89">
        <v>3.73</v>
      </c>
      <c r="BQ89">
        <v>4.2699999999999996</v>
      </c>
      <c r="BR89">
        <v>1.05</v>
      </c>
      <c r="BS89">
        <v>0.21</v>
      </c>
      <c r="BT89">
        <v>0</v>
      </c>
      <c r="BU89">
        <v>0</v>
      </c>
      <c r="BV89">
        <v>0</v>
      </c>
      <c r="BW89">
        <f t="shared" si="5"/>
        <v>66.819999999999979</v>
      </c>
    </row>
    <row r="90" spans="1:75">
      <c r="A90" t="s">
        <v>132</v>
      </c>
      <c r="B90">
        <v>0</v>
      </c>
      <c r="C90">
        <v>0.55000000000000004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215.5301</v>
      </c>
      <c r="L90">
        <v>653.15009999999995</v>
      </c>
      <c r="M90">
        <v>46</v>
      </c>
      <c r="N90">
        <v>118.125</v>
      </c>
      <c r="O90">
        <v>123.66562500000001</v>
      </c>
      <c r="P90">
        <v>124.13</v>
      </c>
      <c r="Q90">
        <v>21.82</v>
      </c>
      <c r="R90">
        <v>42.390099999999997</v>
      </c>
      <c r="S90">
        <v>26.3901</v>
      </c>
      <c r="T90">
        <v>0</v>
      </c>
      <c r="U90">
        <v>339.75</v>
      </c>
      <c r="V90">
        <v>20.73</v>
      </c>
      <c r="W90">
        <v>34.799309999999998</v>
      </c>
      <c r="X90">
        <v>147.515625</v>
      </c>
      <c r="Y90">
        <v>0</v>
      </c>
      <c r="Z90">
        <v>6.5537999999999998</v>
      </c>
      <c r="AA90">
        <v>42.14808</v>
      </c>
      <c r="AB90">
        <v>39.510120000000001</v>
      </c>
      <c r="AC90">
        <v>29.062808</v>
      </c>
      <c r="AD90">
        <v>36.591700000000003</v>
      </c>
      <c r="AE90">
        <v>49.436556000000003</v>
      </c>
      <c r="AF90">
        <v>19.72</v>
      </c>
      <c r="AG90">
        <v>37.380000000000003</v>
      </c>
      <c r="AH90">
        <v>152.94049999999999</v>
      </c>
      <c r="AI90">
        <v>14.003</v>
      </c>
      <c r="AJ90">
        <v>0</v>
      </c>
      <c r="AK90">
        <v>50.252400000000002</v>
      </c>
      <c r="AL90">
        <v>79.364599999999996</v>
      </c>
      <c r="AM90">
        <v>15.836040000000001</v>
      </c>
      <c r="AN90">
        <v>0.89910999999999996</v>
      </c>
      <c r="AO90">
        <v>29.106000000000002</v>
      </c>
      <c r="AP90">
        <v>11.529</v>
      </c>
      <c r="AQ90">
        <v>46.62</v>
      </c>
      <c r="AR90">
        <v>33.119999999999997</v>
      </c>
      <c r="AS90">
        <v>21.523199999999999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66.819999999999979</v>
      </c>
      <c r="BA90">
        <f t="shared" si="4"/>
        <v>2711.9596740000002</v>
      </c>
      <c r="BB90">
        <v>87</v>
      </c>
      <c r="BD90">
        <v>21.82</v>
      </c>
      <c r="BE90">
        <v>3.69</v>
      </c>
      <c r="BF90">
        <v>0.81</v>
      </c>
      <c r="BG90">
        <v>1.9</v>
      </c>
      <c r="BH90">
        <v>5.42</v>
      </c>
      <c r="BI90">
        <v>4.46</v>
      </c>
      <c r="BJ90">
        <v>2.9</v>
      </c>
      <c r="BK90">
        <v>3.66</v>
      </c>
      <c r="BL90">
        <v>0.83</v>
      </c>
      <c r="BM90">
        <v>0</v>
      </c>
      <c r="BN90">
        <v>0.49</v>
      </c>
      <c r="BO90">
        <v>11.58</v>
      </c>
      <c r="BP90">
        <v>3.73</v>
      </c>
      <c r="BQ90">
        <v>4.2699999999999996</v>
      </c>
      <c r="BR90">
        <v>1.05</v>
      </c>
      <c r="BS90">
        <v>0.21</v>
      </c>
      <c r="BT90">
        <v>0</v>
      </c>
      <c r="BU90">
        <v>0</v>
      </c>
      <c r="BV90">
        <v>0</v>
      </c>
      <c r="BW90">
        <f t="shared" si="5"/>
        <v>66.819999999999979</v>
      </c>
    </row>
    <row r="91" spans="1:75">
      <c r="A91" t="s">
        <v>133</v>
      </c>
      <c r="B91">
        <v>0</v>
      </c>
      <c r="C91">
        <v>0.55000000000000004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215.5301</v>
      </c>
      <c r="L91">
        <v>653.15009999999995</v>
      </c>
      <c r="M91">
        <v>46</v>
      </c>
      <c r="N91">
        <v>118.125</v>
      </c>
      <c r="O91">
        <v>123.66562500000001</v>
      </c>
      <c r="P91">
        <v>124.13</v>
      </c>
      <c r="Q91">
        <v>21.82</v>
      </c>
      <c r="R91">
        <v>42.390099999999997</v>
      </c>
      <c r="S91">
        <v>26.3901</v>
      </c>
      <c r="T91">
        <v>0</v>
      </c>
      <c r="U91">
        <v>339.75</v>
      </c>
      <c r="V91">
        <v>20.73</v>
      </c>
      <c r="W91">
        <v>34.799309999999998</v>
      </c>
      <c r="X91">
        <v>147.515625</v>
      </c>
      <c r="Y91">
        <v>0</v>
      </c>
      <c r="Z91">
        <v>19.414999999999999</v>
      </c>
      <c r="AA91">
        <v>42.14808</v>
      </c>
      <c r="AB91">
        <v>40.923099999999998</v>
      </c>
      <c r="AC91">
        <v>29.062808</v>
      </c>
      <c r="AD91">
        <v>36.591700000000003</v>
      </c>
      <c r="AE91">
        <v>49.436556000000003</v>
      </c>
      <c r="AF91">
        <v>30.171600000000002</v>
      </c>
      <c r="AG91">
        <v>37.380000000000003</v>
      </c>
      <c r="AH91">
        <v>154.69245000000001</v>
      </c>
      <c r="AI91">
        <v>14.003</v>
      </c>
      <c r="AJ91">
        <v>0</v>
      </c>
      <c r="AK91">
        <v>50.252400000000002</v>
      </c>
      <c r="AL91">
        <v>79.364599999999996</v>
      </c>
      <c r="AM91">
        <v>15.836040000000001</v>
      </c>
      <c r="AN91">
        <v>0.89910999999999996</v>
      </c>
      <c r="AO91">
        <v>29.4</v>
      </c>
      <c r="AP91">
        <v>11.529</v>
      </c>
      <c r="AQ91">
        <v>62.244</v>
      </c>
      <c r="AR91">
        <v>36.432000000000002</v>
      </c>
      <c r="AS91">
        <v>24.2136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67.309999999999974</v>
      </c>
      <c r="BA91">
        <f t="shared" si="4"/>
        <v>2760.8478040000005</v>
      </c>
      <c r="BB91">
        <v>88</v>
      </c>
      <c r="BD91">
        <v>21.82</v>
      </c>
      <c r="BE91">
        <v>3.69</v>
      </c>
      <c r="BF91">
        <v>0.81</v>
      </c>
      <c r="BG91">
        <v>1.96</v>
      </c>
      <c r="BH91">
        <v>5.42</v>
      </c>
      <c r="BI91">
        <v>4.46</v>
      </c>
      <c r="BJ91">
        <v>2.9</v>
      </c>
      <c r="BK91">
        <v>3.66</v>
      </c>
      <c r="BL91">
        <v>0.83</v>
      </c>
      <c r="BM91">
        <v>0</v>
      </c>
      <c r="BN91">
        <v>0.51</v>
      </c>
      <c r="BO91">
        <v>11.87</v>
      </c>
      <c r="BP91">
        <v>3.73</v>
      </c>
      <c r="BQ91">
        <v>4.3899999999999997</v>
      </c>
      <c r="BR91">
        <v>1.05</v>
      </c>
      <c r="BS91">
        <v>0.21</v>
      </c>
      <c r="BT91">
        <v>0</v>
      </c>
      <c r="BU91">
        <v>0</v>
      </c>
      <c r="BV91">
        <v>0</v>
      </c>
      <c r="BW91">
        <f t="shared" si="5"/>
        <v>67.309999999999974</v>
      </c>
    </row>
    <row r="92" spans="1:75">
      <c r="A92" t="s">
        <v>134</v>
      </c>
      <c r="B92">
        <v>0</v>
      </c>
      <c r="C92">
        <v>0.55000000000000004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215.5301</v>
      </c>
      <c r="L92">
        <v>653.15009999999995</v>
      </c>
      <c r="M92">
        <v>46</v>
      </c>
      <c r="N92">
        <v>118.125</v>
      </c>
      <c r="O92">
        <v>123.66562500000001</v>
      </c>
      <c r="P92">
        <v>124.13</v>
      </c>
      <c r="Q92">
        <v>21.82</v>
      </c>
      <c r="R92">
        <v>42.390099999999997</v>
      </c>
      <c r="S92">
        <v>26.3901</v>
      </c>
      <c r="T92">
        <v>0</v>
      </c>
      <c r="U92">
        <v>339.75</v>
      </c>
      <c r="V92">
        <v>20.73</v>
      </c>
      <c r="W92">
        <v>34.799309999999998</v>
      </c>
      <c r="X92">
        <v>147.515625</v>
      </c>
      <c r="Y92">
        <v>0</v>
      </c>
      <c r="Z92">
        <v>19.6614</v>
      </c>
      <c r="AA92">
        <v>42.14808</v>
      </c>
      <c r="AB92">
        <v>40.923099999999998</v>
      </c>
      <c r="AC92">
        <v>29.062808</v>
      </c>
      <c r="AD92">
        <v>36.591700000000003</v>
      </c>
      <c r="AE92">
        <v>49.436556000000003</v>
      </c>
      <c r="AF92">
        <v>30.171600000000002</v>
      </c>
      <c r="AG92">
        <v>37.380000000000003</v>
      </c>
      <c r="AH92">
        <v>154.69245000000001</v>
      </c>
      <c r="AI92">
        <v>14.003</v>
      </c>
      <c r="AJ92">
        <v>0</v>
      </c>
      <c r="AK92">
        <v>50.252400000000002</v>
      </c>
      <c r="AL92">
        <v>79.364599999999996</v>
      </c>
      <c r="AM92">
        <v>15.836040000000001</v>
      </c>
      <c r="AN92">
        <v>0.89910999999999996</v>
      </c>
      <c r="AO92">
        <v>29.4</v>
      </c>
      <c r="AP92">
        <v>5.7645</v>
      </c>
      <c r="AQ92">
        <v>62.244</v>
      </c>
      <c r="AR92">
        <v>36.432000000000002</v>
      </c>
      <c r="AS92">
        <v>24.2136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67.309999999999974</v>
      </c>
      <c r="BA92">
        <f t="shared" si="4"/>
        <v>2755.3297040000007</v>
      </c>
      <c r="BB92">
        <v>89</v>
      </c>
      <c r="BD92">
        <v>21.82</v>
      </c>
      <c r="BE92">
        <v>3.69</v>
      </c>
      <c r="BF92">
        <v>0.81</v>
      </c>
      <c r="BG92">
        <v>1.96</v>
      </c>
      <c r="BH92">
        <v>5.42</v>
      </c>
      <c r="BI92">
        <v>4.46</v>
      </c>
      <c r="BJ92">
        <v>2.9</v>
      </c>
      <c r="BK92">
        <v>3.66</v>
      </c>
      <c r="BL92">
        <v>0.83</v>
      </c>
      <c r="BM92">
        <v>0</v>
      </c>
      <c r="BN92">
        <v>0.51</v>
      </c>
      <c r="BO92">
        <v>11.87</v>
      </c>
      <c r="BP92">
        <v>3.73</v>
      </c>
      <c r="BQ92">
        <v>4.3899999999999997</v>
      </c>
      <c r="BR92">
        <v>1.05</v>
      </c>
      <c r="BS92">
        <v>0.21</v>
      </c>
      <c r="BT92">
        <v>0</v>
      </c>
      <c r="BU92">
        <v>0</v>
      </c>
      <c r="BV92">
        <v>0</v>
      </c>
      <c r="BW92">
        <f t="shared" si="5"/>
        <v>67.309999999999974</v>
      </c>
    </row>
    <row r="93" spans="1:75">
      <c r="A93" t="s">
        <v>135</v>
      </c>
      <c r="B93">
        <v>0</v>
      </c>
      <c r="C93">
        <v>0.55000000000000004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215.5301</v>
      </c>
      <c r="L93">
        <v>653.15009999999995</v>
      </c>
      <c r="M93">
        <v>46</v>
      </c>
      <c r="N93">
        <v>118.125</v>
      </c>
      <c r="O93">
        <v>123.66562500000001</v>
      </c>
      <c r="P93">
        <v>124.13</v>
      </c>
      <c r="Q93">
        <v>21.82</v>
      </c>
      <c r="R93">
        <v>42.390099999999997</v>
      </c>
      <c r="S93">
        <v>26.3901</v>
      </c>
      <c r="T93">
        <v>0</v>
      </c>
      <c r="U93">
        <v>339.75</v>
      </c>
      <c r="V93">
        <v>20.73</v>
      </c>
      <c r="W93">
        <v>34.799309999999998</v>
      </c>
      <c r="X93">
        <v>147.515625</v>
      </c>
      <c r="Y93">
        <v>0</v>
      </c>
      <c r="Z93">
        <v>19.6614</v>
      </c>
      <c r="AA93">
        <v>42.14808</v>
      </c>
      <c r="AB93">
        <v>40.923099999999998</v>
      </c>
      <c r="AC93">
        <v>29.062808</v>
      </c>
      <c r="AD93">
        <v>36.591700000000003</v>
      </c>
      <c r="AE93">
        <v>49.436556000000003</v>
      </c>
      <c r="AF93">
        <v>30.171600000000002</v>
      </c>
      <c r="AG93">
        <v>37.380000000000003</v>
      </c>
      <c r="AH93">
        <v>154.69245000000001</v>
      </c>
      <c r="AI93">
        <v>14.003</v>
      </c>
      <c r="AJ93">
        <v>0</v>
      </c>
      <c r="AK93">
        <v>50.252400000000002</v>
      </c>
      <c r="AL93">
        <v>79.364599999999996</v>
      </c>
      <c r="AM93">
        <v>15.836040000000001</v>
      </c>
      <c r="AN93">
        <v>0.89910999999999996</v>
      </c>
      <c r="AO93">
        <v>29.4</v>
      </c>
      <c r="AP93">
        <v>5.7645</v>
      </c>
      <c r="AQ93">
        <v>62.244</v>
      </c>
      <c r="AR93">
        <v>39.744</v>
      </c>
      <c r="AS93">
        <v>24.2136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67.309999999999974</v>
      </c>
      <c r="BA93">
        <f t="shared" si="4"/>
        <v>2758.641704000001</v>
      </c>
      <c r="BB93">
        <v>90</v>
      </c>
      <c r="BD93">
        <v>21.82</v>
      </c>
      <c r="BE93">
        <v>3.69</v>
      </c>
      <c r="BF93">
        <v>0.81</v>
      </c>
      <c r="BG93">
        <v>1.96</v>
      </c>
      <c r="BH93">
        <v>5.42</v>
      </c>
      <c r="BI93">
        <v>4.46</v>
      </c>
      <c r="BJ93">
        <v>2.9</v>
      </c>
      <c r="BK93">
        <v>3.66</v>
      </c>
      <c r="BL93">
        <v>0.83</v>
      </c>
      <c r="BM93">
        <v>0</v>
      </c>
      <c r="BN93">
        <v>0.51</v>
      </c>
      <c r="BO93">
        <v>11.87</v>
      </c>
      <c r="BP93">
        <v>3.73</v>
      </c>
      <c r="BQ93">
        <v>4.3899999999999997</v>
      </c>
      <c r="BR93">
        <v>1.05</v>
      </c>
      <c r="BS93">
        <v>0.21</v>
      </c>
      <c r="BT93">
        <v>0</v>
      </c>
      <c r="BU93">
        <v>0</v>
      </c>
      <c r="BV93">
        <v>0</v>
      </c>
      <c r="BW93">
        <f t="shared" si="5"/>
        <v>67.309999999999974</v>
      </c>
    </row>
    <row r="94" spans="1:75">
      <c r="A94" t="s">
        <v>136</v>
      </c>
      <c r="B94">
        <v>0</v>
      </c>
      <c r="C94">
        <v>0.55000000000000004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215.5301</v>
      </c>
      <c r="L94">
        <v>653.15009999999995</v>
      </c>
      <c r="M94">
        <v>46</v>
      </c>
      <c r="N94">
        <v>118.125</v>
      </c>
      <c r="O94">
        <v>123.66562500000001</v>
      </c>
      <c r="P94">
        <v>124.13</v>
      </c>
      <c r="Q94">
        <v>21.82</v>
      </c>
      <c r="R94">
        <v>42.390099999999997</v>
      </c>
      <c r="S94">
        <v>26.3901</v>
      </c>
      <c r="T94">
        <v>0</v>
      </c>
      <c r="U94">
        <v>339.75</v>
      </c>
      <c r="V94">
        <v>20.73</v>
      </c>
      <c r="W94">
        <v>34.799309999999998</v>
      </c>
      <c r="X94">
        <v>147.515625</v>
      </c>
      <c r="Y94">
        <v>0</v>
      </c>
      <c r="Z94">
        <v>19.6614</v>
      </c>
      <c r="AA94">
        <v>42.14808</v>
      </c>
      <c r="AB94">
        <v>40.923099999999998</v>
      </c>
      <c r="AC94">
        <v>29.062808</v>
      </c>
      <c r="AD94">
        <v>36.591700000000003</v>
      </c>
      <c r="AE94">
        <v>49.436556000000003</v>
      </c>
      <c r="AF94">
        <v>30.171600000000002</v>
      </c>
      <c r="AG94">
        <v>37.380000000000003</v>
      </c>
      <c r="AH94">
        <v>154.69245000000001</v>
      </c>
      <c r="AI94">
        <v>3.1825000000000001</v>
      </c>
      <c r="AJ94">
        <v>0</v>
      </c>
      <c r="AK94">
        <v>50.252400000000002</v>
      </c>
      <c r="AL94">
        <v>79.364599999999996</v>
      </c>
      <c r="AM94">
        <v>15.836040000000001</v>
      </c>
      <c r="AN94">
        <v>0.89910999999999996</v>
      </c>
      <c r="AO94">
        <v>29.4</v>
      </c>
      <c r="AP94">
        <v>5.7645</v>
      </c>
      <c r="AQ94">
        <v>62.244</v>
      </c>
      <c r="AR94">
        <v>39.744</v>
      </c>
      <c r="AS94">
        <v>24.2136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67.309999999999974</v>
      </c>
      <c r="BA94">
        <f t="shared" si="4"/>
        <v>2747.8212040000008</v>
      </c>
      <c r="BB94">
        <v>91</v>
      </c>
      <c r="BD94">
        <v>21.82</v>
      </c>
      <c r="BE94">
        <v>3.69</v>
      </c>
      <c r="BF94">
        <v>0.81</v>
      </c>
      <c r="BG94">
        <v>1.96</v>
      </c>
      <c r="BH94">
        <v>5.42</v>
      </c>
      <c r="BI94">
        <v>4.46</v>
      </c>
      <c r="BJ94">
        <v>2.9</v>
      </c>
      <c r="BK94">
        <v>3.66</v>
      </c>
      <c r="BL94">
        <v>0.83</v>
      </c>
      <c r="BM94">
        <v>0</v>
      </c>
      <c r="BN94">
        <v>0.51</v>
      </c>
      <c r="BO94">
        <v>11.87</v>
      </c>
      <c r="BP94">
        <v>3.73</v>
      </c>
      <c r="BQ94">
        <v>4.3899999999999997</v>
      </c>
      <c r="BR94">
        <v>1.05</v>
      </c>
      <c r="BS94">
        <v>0.21</v>
      </c>
      <c r="BT94">
        <v>0</v>
      </c>
      <c r="BU94">
        <v>0</v>
      </c>
      <c r="BV94">
        <v>0</v>
      </c>
      <c r="BW94">
        <f t="shared" si="5"/>
        <v>67.309999999999974</v>
      </c>
    </row>
    <row r="95" spans="1:75">
      <c r="A95" t="s">
        <v>137</v>
      </c>
      <c r="B95">
        <v>0</v>
      </c>
      <c r="C95">
        <v>0.55000000000000004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215.5301</v>
      </c>
      <c r="L95">
        <v>653.15009999999995</v>
      </c>
      <c r="M95">
        <v>46</v>
      </c>
      <c r="N95">
        <v>118.125</v>
      </c>
      <c r="O95">
        <v>123.66562500000001</v>
      </c>
      <c r="P95">
        <v>124.13</v>
      </c>
      <c r="Q95">
        <v>21.82</v>
      </c>
      <c r="R95">
        <v>42.390099999999997</v>
      </c>
      <c r="S95">
        <v>26.3901</v>
      </c>
      <c r="T95">
        <v>0</v>
      </c>
      <c r="U95">
        <v>339.75</v>
      </c>
      <c r="V95">
        <v>20.73</v>
      </c>
      <c r="W95">
        <v>34.799309999999998</v>
      </c>
      <c r="X95">
        <v>147.515625</v>
      </c>
      <c r="Y95">
        <v>0</v>
      </c>
      <c r="Z95">
        <v>13.2</v>
      </c>
      <c r="AA95">
        <v>42.14808</v>
      </c>
      <c r="AB95">
        <v>39.510120000000001</v>
      </c>
      <c r="AC95">
        <v>29.062808</v>
      </c>
      <c r="AD95">
        <v>36.591700000000003</v>
      </c>
      <c r="AE95">
        <v>49.436556000000003</v>
      </c>
      <c r="AF95">
        <v>9.0711999999999993</v>
      </c>
      <c r="AG95">
        <v>37.380000000000003</v>
      </c>
      <c r="AH95">
        <v>152.94049999999999</v>
      </c>
      <c r="AI95">
        <v>3.1825000000000001</v>
      </c>
      <c r="AJ95">
        <v>0</v>
      </c>
      <c r="AK95">
        <v>50.252400000000002</v>
      </c>
      <c r="AL95">
        <v>79.364599999999996</v>
      </c>
      <c r="AM95">
        <v>15.836040000000001</v>
      </c>
      <c r="AN95">
        <v>0.89910999999999996</v>
      </c>
      <c r="AO95">
        <v>29.4</v>
      </c>
      <c r="AP95">
        <v>5.7645</v>
      </c>
      <c r="AQ95">
        <v>46.62</v>
      </c>
      <c r="AR95">
        <v>33.119999999999997</v>
      </c>
      <c r="AS95">
        <v>21.523199999999999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67.309999999999974</v>
      </c>
      <c r="BA95">
        <f t="shared" si="4"/>
        <v>2692.156074</v>
      </c>
      <c r="BB95">
        <v>92</v>
      </c>
      <c r="BD95">
        <v>21.82</v>
      </c>
      <c r="BE95">
        <v>3.69</v>
      </c>
      <c r="BF95">
        <v>0.81</v>
      </c>
      <c r="BG95">
        <v>1.96</v>
      </c>
      <c r="BH95">
        <v>5.42</v>
      </c>
      <c r="BI95">
        <v>4.46</v>
      </c>
      <c r="BJ95">
        <v>2.9</v>
      </c>
      <c r="BK95">
        <v>3.66</v>
      </c>
      <c r="BL95">
        <v>0.83</v>
      </c>
      <c r="BM95">
        <v>0</v>
      </c>
      <c r="BN95">
        <v>0.51</v>
      </c>
      <c r="BO95">
        <v>11.87</v>
      </c>
      <c r="BP95">
        <v>3.73</v>
      </c>
      <c r="BQ95">
        <v>4.3899999999999997</v>
      </c>
      <c r="BR95">
        <v>1.05</v>
      </c>
      <c r="BS95">
        <v>0.21</v>
      </c>
      <c r="BT95">
        <v>0</v>
      </c>
      <c r="BU95">
        <v>0</v>
      </c>
      <c r="BV95">
        <v>0</v>
      </c>
      <c r="BW95">
        <f t="shared" si="5"/>
        <v>67.309999999999974</v>
      </c>
    </row>
    <row r="96" spans="1:75">
      <c r="A96" t="s">
        <v>138</v>
      </c>
      <c r="B96">
        <v>0</v>
      </c>
      <c r="C96">
        <v>6.85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215.5301</v>
      </c>
      <c r="L96">
        <v>653.15009999999995</v>
      </c>
      <c r="M96">
        <v>46</v>
      </c>
      <c r="N96">
        <v>118.125</v>
      </c>
      <c r="O96">
        <v>123.66562500000001</v>
      </c>
      <c r="P96">
        <v>124.13</v>
      </c>
      <c r="Q96">
        <v>21.82</v>
      </c>
      <c r="R96">
        <v>42.390099999999997</v>
      </c>
      <c r="S96">
        <v>26.3901</v>
      </c>
      <c r="T96">
        <v>0</v>
      </c>
      <c r="U96">
        <v>339.75</v>
      </c>
      <c r="V96">
        <v>20.73</v>
      </c>
      <c r="W96">
        <v>34.799309999999998</v>
      </c>
      <c r="X96">
        <v>147.515625</v>
      </c>
      <c r="Y96">
        <v>0</v>
      </c>
      <c r="Z96">
        <v>13.2</v>
      </c>
      <c r="AA96">
        <v>42.14808</v>
      </c>
      <c r="AB96">
        <v>39.510120000000001</v>
      </c>
      <c r="AC96">
        <v>29.062808</v>
      </c>
      <c r="AD96">
        <v>36.591700000000003</v>
      </c>
      <c r="AE96">
        <v>49.436556000000003</v>
      </c>
      <c r="AF96">
        <v>8.8740000000000006</v>
      </c>
      <c r="AG96">
        <v>37.380000000000003</v>
      </c>
      <c r="AH96">
        <v>152.94049999999999</v>
      </c>
      <c r="AI96">
        <v>3.1825000000000001</v>
      </c>
      <c r="AJ96">
        <v>0</v>
      </c>
      <c r="AK96">
        <v>50.252400000000002</v>
      </c>
      <c r="AL96">
        <v>79.364599999999996</v>
      </c>
      <c r="AM96">
        <v>15.836040000000001</v>
      </c>
      <c r="AN96">
        <v>0.89910999999999996</v>
      </c>
      <c r="AO96">
        <v>29.4</v>
      </c>
      <c r="AP96">
        <v>11.529</v>
      </c>
      <c r="AQ96">
        <v>46.62</v>
      </c>
      <c r="AR96">
        <v>33.119999999999997</v>
      </c>
      <c r="AS96">
        <v>21.523199999999999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67.309999999999974</v>
      </c>
      <c r="BA96">
        <f t="shared" si="4"/>
        <v>2704.0233739999994</v>
      </c>
      <c r="BB96">
        <v>93</v>
      </c>
      <c r="BD96">
        <v>21.82</v>
      </c>
      <c r="BE96">
        <v>3.69</v>
      </c>
      <c r="BF96">
        <v>0.81</v>
      </c>
      <c r="BG96">
        <v>1.96</v>
      </c>
      <c r="BH96">
        <v>5.42</v>
      </c>
      <c r="BI96">
        <v>4.46</v>
      </c>
      <c r="BJ96">
        <v>2.9</v>
      </c>
      <c r="BK96">
        <v>3.66</v>
      </c>
      <c r="BL96">
        <v>0.83</v>
      </c>
      <c r="BM96">
        <v>0</v>
      </c>
      <c r="BN96">
        <v>0.51</v>
      </c>
      <c r="BO96">
        <v>11.87</v>
      </c>
      <c r="BP96">
        <v>3.73</v>
      </c>
      <c r="BQ96">
        <v>4.3899999999999997</v>
      </c>
      <c r="BR96">
        <v>1.05</v>
      </c>
      <c r="BS96">
        <v>0.21</v>
      </c>
      <c r="BT96">
        <v>0</v>
      </c>
      <c r="BU96">
        <v>0</v>
      </c>
      <c r="BV96">
        <v>0</v>
      </c>
      <c r="BW96">
        <f t="shared" si="5"/>
        <v>67.309999999999974</v>
      </c>
    </row>
    <row r="97" spans="1:7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215.5301</v>
      </c>
      <c r="L97">
        <v>653.15009999999995</v>
      </c>
      <c r="M97">
        <v>46</v>
      </c>
      <c r="N97">
        <v>118.125</v>
      </c>
      <c r="O97">
        <v>123.66562500000001</v>
      </c>
      <c r="P97">
        <v>124.13</v>
      </c>
      <c r="Q97">
        <v>21.82</v>
      </c>
      <c r="R97">
        <v>42.390099999999997</v>
      </c>
      <c r="S97">
        <v>26.3901</v>
      </c>
      <c r="T97">
        <v>0</v>
      </c>
      <c r="U97">
        <v>339.75</v>
      </c>
      <c r="V97">
        <v>20.73</v>
      </c>
      <c r="W97">
        <v>34.799309999999998</v>
      </c>
      <c r="X97">
        <v>147.515625</v>
      </c>
      <c r="Y97">
        <v>0</v>
      </c>
      <c r="Z97">
        <v>13.2</v>
      </c>
      <c r="AA97">
        <v>42.14808</v>
      </c>
      <c r="AB97">
        <v>39.510120000000001</v>
      </c>
      <c r="AC97">
        <v>29.062808</v>
      </c>
      <c r="AD97">
        <v>36.591700000000003</v>
      </c>
      <c r="AE97">
        <v>49.436556000000003</v>
      </c>
      <c r="AF97">
        <v>8.8740000000000006</v>
      </c>
      <c r="AG97">
        <v>37.380000000000003</v>
      </c>
      <c r="AH97">
        <v>152.94049999999999</v>
      </c>
      <c r="AI97">
        <v>3.1825000000000001</v>
      </c>
      <c r="AJ97">
        <v>0</v>
      </c>
      <c r="AK97">
        <v>50.252400000000002</v>
      </c>
      <c r="AL97">
        <v>79.364599999999996</v>
      </c>
      <c r="AM97">
        <v>15.836040000000001</v>
      </c>
      <c r="AN97">
        <v>0.87997999999999998</v>
      </c>
      <c r="AO97">
        <v>29.106000000000002</v>
      </c>
      <c r="AP97">
        <v>11.529</v>
      </c>
      <c r="AQ97">
        <v>46.62</v>
      </c>
      <c r="AR97">
        <v>33.119999999999997</v>
      </c>
      <c r="AS97">
        <v>21.523199999999999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67.309999999999974</v>
      </c>
      <c r="BA97">
        <f t="shared" si="4"/>
        <v>2696.860244</v>
      </c>
      <c r="BB97">
        <v>94</v>
      </c>
      <c r="BD97">
        <v>21.82</v>
      </c>
      <c r="BE97">
        <v>3.69</v>
      </c>
      <c r="BF97">
        <v>0.81</v>
      </c>
      <c r="BG97">
        <v>1.96</v>
      </c>
      <c r="BH97">
        <v>5.42</v>
      </c>
      <c r="BI97">
        <v>4.46</v>
      </c>
      <c r="BJ97">
        <v>2.9</v>
      </c>
      <c r="BK97">
        <v>3.66</v>
      </c>
      <c r="BL97">
        <v>0.83</v>
      </c>
      <c r="BM97">
        <v>0</v>
      </c>
      <c r="BN97">
        <v>0.51</v>
      </c>
      <c r="BO97">
        <v>11.87</v>
      </c>
      <c r="BP97">
        <v>3.73</v>
      </c>
      <c r="BQ97">
        <v>4.3899999999999997</v>
      </c>
      <c r="BR97">
        <v>1.05</v>
      </c>
      <c r="BS97">
        <v>0.21</v>
      </c>
      <c r="BT97">
        <v>0</v>
      </c>
      <c r="BU97">
        <v>0</v>
      </c>
      <c r="BV97">
        <v>0</v>
      </c>
      <c r="BW97">
        <f t="shared" si="5"/>
        <v>67.309999999999974</v>
      </c>
    </row>
    <row r="98" spans="1:7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215.5301</v>
      </c>
      <c r="L98">
        <v>653.15009999999995</v>
      </c>
      <c r="M98">
        <v>46</v>
      </c>
      <c r="N98">
        <v>118.125</v>
      </c>
      <c r="O98">
        <v>123.66562500000001</v>
      </c>
      <c r="P98">
        <v>124.13</v>
      </c>
      <c r="Q98">
        <v>21.82</v>
      </c>
      <c r="R98">
        <v>42.390099999999997</v>
      </c>
      <c r="S98">
        <v>26.3901</v>
      </c>
      <c r="T98">
        <v>0</v>
      </c>
      <c r="U98">
        <v>339.75</v>
      </c>
      <c r="V98">
        <v>20.73</v>
      </c>
      <c r="W98">
        <v>34.799309999999998</v>
      </c>
      <c r="X98">
        <v>147.515625</v>
      </c>
      <c r="Y98">
        <v>0</v>
      </c>
      <c r="Z98">
        <v>13.2</v>
      </c>
      <c r="AA98">
        <v>42.14808</v>
      </c>
      <c r="AB98">
        <v>39.510120000000001</v>
      </c>
      <c r="AC98">
        <v>29.062808</v>
      </c>
      <c r="AD98">
        <v>36.591700000000003</v>
      </c>
      <c r="AE98">
        <v>49.436556000000003</v>
      </c>
      <c r="AF98">
        <v>8.8740000000000006</v>
      </c>
      <c r="AG98">
        <v>37.380000000000003</v>
      </c>
      <c r="AH98">
        <v>152.94049999999999</v>
      </c>
      <c r="AI98">
        <v>3.1825000000000001</v>
      </c>
      <c r="AJ98">
        <v>0</v>
      </c>
      <c r="AK98">
        <v>50.252400000000002</v>
      </c>
      <c r="AL98">
        <v>79.364599999999996</v>
      </c>
      <c r="AM98">
        <v>15.836040000000001</v>
      </c>
      <c r="AN98">
        <v>0.87997999999999998</v>
      </c>
      <c r="AO98">
        <v>29.106000000000002</v>
      </c>
      <c r="AP98">
        <v>11.529</v>
      </c>
      <c r="AQ98">
        <v>46.62</v>
      </c>
      <c r="AR98">
        <v>33.119999999999997</v>
      </c>
      <c r="AS98">
        <v>21.523199999999999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67.309999999999974</v>
      </c>
      <c r="BA98">
        <f t="shared" si="4"/>
        <v>2696.860244</v>
      </c>
      <c r="BB98">
        <v>95</v>
      </c>
      <c r="BD98">
        <v>21.82</v>
      </c>
      <c r="BE98">
        <v>3.69</v>
      </c>
      <c r="BF98">
        <v>0.81</v>
      </c>
      <c r="BG98">
        <v>1.96</v>
      </c>
      <c r="BH98">
        <v>5.42</v>
      </c>
      <c r="BI98">
        <v>4.46</v>
      </c>
      <c r="BJ98">
        <v>2.9</v>
      </c>
      <c r="BK98">
        <v>3.66</v>
      </c>
      <c r="BL98">
        <v>0.83</v>
      </c>
      <c r="BM98">
        <v>0</v>
      </c>
      <c r="BN98">
        <v>0.51</v>
      </c>
      <c r="BO98">
        <v>11.87</v>
      </c>
      <c r="BP98">
        <v>3.73</v>
      </c>
      <c r="BQ98">
        <v>4.3899999999999997</v>
      </c>
      <c r="BR98">
        <v>1.05</v>
      </c>
      <c r="BS98">
        <v>0.21</v>
      </c>
      <c r="BT98">
        <v>0</v>
      </c>
      <c r="BU98">
        <v>0</v>
      </c>
      <c r="BV98">
        <v>0</v>
      </c>
      <c r="BW98">
        <f t="shared" si="5"/>
        <v>67.309999999999974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8.2375000000000018E-3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2.5000000000000001E-3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4.9673539499999979</v>
      </c>
      <c r="L99">
        <f t="shared" si="6"/>
        <v>14.485040086999984</v>
      </c>
      <c r="M99">
        <f t="shared" si="6"/>
        <v>1.1040000000000001</v>
      </c>
      <c r="N99">
        <f t="shared" si="6"/>
        <v>2.835</v>
      </c>
      <c r="O99">
        <f t="shared" si="6"/>
        <v>2.9679749999999947</v>
      </c>
      <c r="P99">
        <f t="shared" si="6"/>
        <v>2.9910974999999973</v>
      </c>
      <c r="Q99">
        <f t="shared" si="6"/>
        <v>0.49832934999999956</v>
      </c>
      <c r="R99">
        <f t="shared" si="6"/>
        <v>0.97688672500000095</v>
      </c>
      <c r="S99">
        <f t="shared" si="6"/>
        <v>0.60787472500000028</v>
      </c>
      <c r="T99">
        <f t="shared" si="6"/>
        <v>0</v>
      </c>
      <c r="U99">
        <f t="shared" si="6"/>
        <v>8.0407350000000015</v>
      </c>
      <c r="V99">
        <f t="shared" si="6"/>
        <v>0.46856030000000032</v>
      </c>
      <c r="W99">
        <f t="shared" si="6"/>
        <v>0.82183855249999949</v>
      </c>
      <c r="X99">
        <f t="shared" si="6"/>
        <v>3.540375</v>
      </c>
      <c r="Y99">
        <f t="shared" si="6"/>
        <v>0</v>
      </c>
      <c r="Z99">
        <f t="shared" si="6"/>
        <v>0.23255374999999998</v>
      </c>
      <c r="AA99">
        <f t="shared" si="6"/>
        <v>0.4265968399999997</v>
      </c>
      <c r="AB99">
        <f t="shared" si="6"/>
        <v>0.70554356999999901</v>
      </c>
      <c r="AC99">
        <f t="shared" si="6"/>
        <v>0.51791820199999905</v>
      </c>
      <c r="AD99">
        <f t="shared" si="6"/>
        <v>0.84583629999999943</v>
      </c>
      <c r="AE99">
        <f t="shared" si="6"/>
        <v>1.1417493980000009</v>
      </c>
      <c r="AF99">
        <f t="shared" si="6"/>
        <v>0.28998260000000026</v>
      </c>
      <c r="AG99">
        <f t="shared" si="6"/>
        <v>0.8971200000000018</v>
      </c>
      <c r="AH99">
        <f t="shared" si="6"/>
        <v>3.6758278500000041</v>
      </c>
      <c r="AI99">
        <f t="shared" si="6"/>
        <v>0.32270549999999992</v>
      </c>
      <c r="AJ99">
        <f t="shared" si="6"/>
        <v>0</v>
      </c>
      <c r="AK99">
        <f t="shared" si="6"/>
        <v>1.2060575999999998</v>
      </c>
      <c r="AL99">
        <f t="shared" si="6"/>
        <v>1.9176485999999979</v>
      </c>
      <c r="AM99">
        <f t="shared" si="6"/>
        <v>0.10658668000000006</v>
      </c>
      <c r="AN99">
        <f t="shared" si="6"/>
        <v>2.1569074999999965E-2</v>
      </c>
      <c r="AO99">
        <f t="shared" si="6"/>
        <v>0.6914880000000011</v>
      </c>
      <c r="AP99">
        <f t="shared" si="6"/>
        <v>0.24774315824999993</v>
      </c>
      <c r="AQ99">
        <f t="shared" si="6"/>
        <v>0.56069999999999964</v>
      </c>
      <c r="AR99">
        <f t="shared" si="6"/>
        <v>0.86498399999999898</v>
      </c>
      <c r="AS99">
        <f t="shared" si="6"/>
        <v>0.59995919999999991</v>
      </c>
      <c r="AT99">
        <f t="shared" si="6"/>
        <v>0.35581451599999941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1.6323499999999997</v>
      </c>
      <c r="BA99">
        <f t="shared" si="4"/>
        <v>61.576538528749978</v>
      </c>
      <c r="BD99">
        <f t="shared" ref="BD99:BW99" si="7">SUM(BD3:BD98)/4000</f>
        <v>0.52367999999999959</v>
      </c>
      <c r="BE99">
        <f t="shared" si="7"/>
        <v>8.8559999999999958E-2</v>
      </c>
      <c r="BF99">
        <f t="shared" si="7"/>
        <v>3.072500000000003E-2</v>
      </c>
      <c r="BG99">
        <f t="shared" si="7"/>
        <v>4.6560000000000004E-2</v>
      </c>
      <c r="BH99">
        <f t="shared" si="7"/>
        <v>0.13008000000000008</v>
      </c>
      <c r="BI99">
        <f t="shared" si="7"/>
        <v>0.10703999999999983</v>
      </c>
      <c r="BJ99">
        <f t="shared" si="7"/>
        <v>6.9600000000000037E-2</v>
      </c>
      <c r="BK99">
        <f t="shared" si="7"/>
        <v>8.7840000000000112E-2</v>
      </c>
      <c r="BL99">
        <f t="shared" si="7"/>
        <v>2.6969999999999966E-2</v>
      </c>
      <c r="BM99">
        <f t="shared" si="7"/>
        <v>0</v>
      </c>
      <c r="BN99">
        <f t="shared" si="7"/>
        <v>1.2080000000000013E-2</v>
      </c>
      <c r="BO99">
        <f t="shared" si="7"/>
        <v>0.28505499999999989</v>
      </c>
      <c r="BP99">
        <f t="shared" si="7"/>
        <v>8.9520000000000058E-2</v>
      </c>
      <c r="BQ99">
        <f t="shared" si="7"/>
        <v>0.10439999999999974</v>
      </c>
      <c r="BR99">
        <f t="shared" si="7"/>
        <v>2.5199999999999955E-2</v>
      </c>
      <c r="BS99">
        <f t="shared" si="7"/>
        <v>5.0400000000000115E-3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1.6323499999999997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30">
      <c r="A2" s="21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367</v>
      </c>
      <c r="AU2" s="169"/>
      <c r="AV2" s="206" t="s">
        <v>374</v>
      </c>
      <c r="AW2" s="206" t="s">
        <v>375</v>
      </c>
      <c r="AX2" s="206" t="s">
        <v>376</v>
      </c>
      <c r="AY2" s="169"/>
      <c r="AZ2" s="196"/>
      <c r="BA2" s="217"/>
      <c r="BD2" t="s">
        <v>424</v>
      </c>
      <c r="BE2" t="s">
        <v>425</v>
      </c>
      <c r="BF2" t="s">
        <v>426</v>
      </c>
      <c r="BG2" t="s">
        <v>427</v>
      </c>
      <c r="BH2" t="s">
        <v>428</v>
      </c>
      <c r="BI2" t="s">
        <v>429</v>
      </c>
      <c r="BJ2" t="s">
        <v>430</v>
      </c>
      <c r="BK2" t="s">
        <v>431</v>
      </c>
      <c r="BL2" t="s">
        <v>432</v>
      </c>
      <c r="BM2" t="s">
        <v>433</v>
      </c>
      <c r="BN2" t="s">
        <v>434</v>
      </c>
      <c r="BO2" t="s">
        <v>435</v>
      </c>
      <c r="BP2" t="s">
        <v>436</v>
      </c>
      <c r="BQ2" t="s">
        <v>437</v>
      </c>
      <c r="BR2" t="s">
        <v>438</v>
      </c>
      <c r="BS2" t="s">
        <v>439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208.97798499999999</v>
      </c>
      <c r="L3">
        <v>633.29433700000004</v>
      </c>
      <c r="M3">
        <v>44.601599999999998</v>
      </c>
      <c r="N3">
        <v>114.53400000000001</v>
      </c>
      <c r="O3">
        <v>119.90619</v>
      </c>
      <c r="P3">
        <v>121.76964</v>
      </c>
      <c r="Q3">
        <v>21.156672</v>
      </c>
      <c r="R3">
        <v>41.101441000000001</v>
      </c>
      <c r="S3">
        <v>25.587841000000001</v>
      </c>
      <c r="T3">
        <v>0</v>
      </c>
      <c r="U3">
        <v>270.69292799999999</v>
      </c>
      <c r="V3">
        <v>20.099807999999999</v>
      </c>
      <c r="W3">
        <v>33.741410999999999</v>
      </c>
      <c r="X3">
        <v>143.03115</v>
      </c>
      <c r="Y3">
        <v>0</v>
      </c>
      <c r="Z3">
        <v>12.709129000000001</v>
      </c>
      <c r="AA3">
        <v>40.866777999999996</v>
      </c>
      <c r="AB3">
        <v>25.539342000000001</v>
      </c>
      <c r="AC3">
        <v>18.767267</v>
      </c>
      <c r="AD3">
        <v>35.479312</v>
      </c>
      <c r="AE3">
        <v>47.933684999999997</v>
      </c>
      <c r="AF3">
        <v>8.6042299999999994</v>
      </c>
      <c r="AG3">
        <v>36.243648</v>
      </c>
      <c r="AH3">
        <v>148.29110900000001</v>
      </c>
      <c r="AI3">
        <v>3.0857519999999998</v>
      </c>
      <c r="AJ3">
        <v>0</v>
      </c>
      <c r="AK3">
        <v>48.724727000000001</v>
      </c>
      <c r="AL3">
        <v>76.951915999999997</v>
      </c>
      <c r="AM3">
        <v>0</v>
      </c>
      <c r="AN3">
        <v>0.87177700000000002</v>
      </c>
      <c r="AO3">
        <v>28.221177999999998</v>
      </c>
      <c r="AP3">
        <v>12.544782</v>
      </c>
      <c r="AQ3">
        <v>45.263837000000002</v>
      </c>
      <c r="AR3">
        <v>49.775385999999997</v>
      </c>
      <c r="AS3">
        <v>31.694634000000001</v>
      </c>
      <c r="AT3">
        <v>14.540896999999999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67.86</v>
      </c>
      <c r="BA3">
        <f>SUM(B3:AZ3)</f>
        <v>2552.4643889999988</v>
      </c>
      <c r="BD3">
        <v>21.16</v>
      </c>
      <c r="BE3">
        <v>3.58</v>
      </c>
      <c r="BF3">
        <v>0.79</v>
      </c>
      <c r="BG3">
        <v>1.9</v>
      </c>
      <c r="BH3">
        <v>5.26</v>
      </c>
      <c r="BI3">
        <v>4.32</v>
      </c>
      <c r="BJ3">
        <v>2.81</v>
      </c>
      <c r="BK3">
        <v>3.55</v>
      </c>
      <c r="BL3">
        <v>0.8</v>
      </c>
      <c r="BM3">
        <v>0</v>
      </c>
      <c r="BN3">
        <v>0.49</v>
      </c>
      <c r="BO3">
        <v>14.1</v>
      </c>
      <c r="BP3">
        <v>3.62</v>
      </c>
      <c r="BQ3">
        <v>4.26</v>
      </c>
      <c r="BR3">
        <v>1.02</v>
      </c>
      <c r="BS3">
        <v>0.2</v>
      </c>
      <c r="BT3">
        <v>0</v>
      </c>
      <c r="BU3">
        <v>0</v>
      </c>
      <c r="BV3">
        <v>0</v>
      </c>
      <c r="BW3">
        <f>SUM(BD3:BV3)</f>
        <v>67.86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208.97798499999999</v>
      </c>
      <c r="L4">
        <v>633.29433700000004</v>
      </c>
      <c r="M4">
        <v>44.601599999999998</v>
      </c>
      <c r="N4">
        <v>114.53400000000001</v>
      </c>
      <c r="O4">
        <v>119.90619</v>
      </c>
      <c r="P4">
        <v>121.76964</v>
      </c>
      <c r="Q4">
        <v>21.156672</v>
      </c>
      <c r="R4">
        <v>41.101441000000001</v>
      </c>
      <c r="S4">
        <v>25.587841000000001</v>
      </c>
      <c r="T4">
        <v>0</v>
      </c>
      <c r="U4">
        <v>270.69292799999999</v>
      </c>
      <c r="V4">
        <v>20.099807999999999</v>
      </c>
      <c r="W4">
        <v>33.741410999999999</v>
      </c>
      <c r="X4">
        <v>143.03115</v>
      </c>
      <c r="Y4">
        <v>0</v>
      </c>
      <c r="Z4">
        <v>12.709129000000001</v>
      </c>
      <c r="AA4">
        <v>40.866777999999996</v>
      </c>
      <c r="AB4">
        <v>25.539342000000001</v>
      </c>
      <c r="AC4">
        <v>18.767267</v>
      </c>
      <c r="AD4">
        <v>35.479312</v>
      </c>
      <c r="AE4">
        <v>47.933684999999997</v>
      </c>
      <c r="AF4">
        <v>8.6042299999999994</v>
      </c>
      <c r="AG4">
        <v>36.243648</v>
      </c>
      <c r="AH4">
        <v>148.29110900000001</v>
      </c>
      <c r="AI4">
        <v>3.0857519999999998</v>
      </c>
      <c r="AJ4">
        <v>0</v>
      </c>
      <c r="AK4">
        <v>48.724727000000001</v>
      </c>
      <c r="AL4">
        <v>76.951915999999997</v>
      </c>
      <c r="AM4">
        <v>0</v>
      </c>
      <c r="AN4">
        <v>0.87177700000000002</v>
      </c>
      <c r="AO4">
        <v>28.221177999999998</v>
      </c>
      <c r="AP4">
        <v>12.544782</v>
      </c>
      <c r="AQ4">
        <v>45.263837000000002</v>
      </c>
      <c r="AR4">
        <v>49.775385999999997</v>
      </c>
      <c r="AS4">
        <v>31.694634000000001</v>
      </c>
      <c r="AT4">
        <v>14.540896999999999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67.86</v>
      </c>
      <c r="BA4">
        <f t="shared" ref="BA4:BA67" si="1">SUM(B4:AZ4)</f>
        <v>2552.4643889999988</v>
      </c>
      <c r="BD4">
        <v>21.16</v>
      </c>
      <c r="BE4">
        <v>3.58</v>
      </c>
      <c r="BF4">
        <v>0.79</v>
      </c>
      <c r="BG4">
        <v>1.9</v>
      </c>
      <c r="BH4">
        <v>5.26</v>
      </c>
      <c r="BI4">
        <v>4.32</v>
      </c>
      <c r="BJ4">
        <v>2.81</v>
      </c>
      <c r="BK4">
        <v>3.55</v>
      </c>
      <c r="BL4">
        <v>0.8</v>
      </c>
      <c r="BM4">
        <v>0</v>
      </c>
      <c r="BN4">
        <v>0.49</v>
      </c>
      <c r="BO4">
        <v>14.1</v>
      </c>
      <c r="BP4">
        <v>3.62</v>
      </c>
      <c r="BQ4">
        <v>4.26</v>
      </c>
      <c r="BR4">
        <v>1.02</v>
      </c>
      <c r="BS4">
        <v>0.2</v>
      </c>
      <c r="BT4">
        <v>0</v>
      </c>
      <c r="BU4">
        <v>0</v>
      </c>
      <c r="BV4">
        <v>0</v>
      </c>
      <c r="BW4">
        <f t="shared" ref="BW4:BW67" si="2">SUM(BD4:BV4)</f>
        <v>67.86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208.97798499999999</v>
      </c>
      <c r="L5">
        <v>633.29433700000004</v>
      </c>
      <c r="M5">
        <v>44.601599999999998</v>
      </c>
      <c r="N5">
        <v>114.53400000000001</v>
      </c>
      <c r="O5">
        <v>119.90619</v>
      </c>
      <c r="P5">
        <v>121.76964</v>
      </c>
      <c r="Q5">
        <v>21.156672</v>
      </c>
      <c r="R5">
        <v>41.101441000000001</v>
      </c>
      <c r="S5">
        <v>25.587841000000001</v>
      </c>
      <c r="T5">
        <v>0</v>
      </c>
      <c r="U5">
        <v>270.69292799999999</v>
      </c>
      <c r="V5">
        <v>20.099807999999999</v>
      </c>
      <c r="W5">
        <v>33.741410999999999</v>
      </c>
      <c r="X5">
        <v>143.03115</v>
      </c>
      <c r="Y5">
        <v>0</v>
      </c>
      <c r="Z5">
        <v>12.709129000000001</v>
      </c>
      <c r="AA5">
        <v>40.866777999999996</v>
      </c>
      <c r="AB5">
        <v>25.539342000000001</v>
      </c>
      <c r="AC5">
        <v>18.767267</v>
      </c>
      <c r="AD5">
        <v>35.479312</v>
      </c>
      <c r="AE5">
        <v>47.933684999999997</v>
      </c>
      <c r="AF5">
        <v>8.6042299999999994</v>
      </c>
      <c r="AG5">
        <v>36.243648</v>
      </c>
      <c r="AH5">
        <v>148.29110900000001</v>
      </c>
      <c r="AI5">
        <v>3.0857519999999998</v>
      </c>
      <c r="AJ5">
        <v>0</v>
      </c>
      <c r="AK5">
        <v>48.724727000000001</v>
      </c>
      <c r="AL5">
        <v>76.951915999999997</v>
      </c>
      <c r="AM5">
        <v>0</v>
      </c>
      <c r="AN5">
        <v>0.87177700000000002</v>
      </c>
      <c r="AO5">
        <v>28.221177999999998</v>
      </c>
      <c r="AP5">
        <v>12.544782</v>
      </c>
      <c r="AQ5">
        <v>45.263837000000002</v>
      </c>
      <c r="AR5">
        <v>32.113151999999999</v>
      </c>
      <c r="AS5">
        <v>31.694634000000001</v>
      </c>
      <c r="AT5">
        <v>14.540896999999999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65.419999999999987</v>
      </c>
      <c r="BA5">
        <f t="shared" si="1"/>
        <v>2532.3621549999989</v>
      </c>
      <c r="BD5">
        <v>21.16</v>
      </c>
      <c r="BE5">
        <v>3.58</v>
      </c>
      <c r="BF5">
        <v>0.79</v>
      </c>
      <c r="BG5">
        <v>1.9</v>
      </c>
      <c r="BH5">
        <v>5.26</v>
      </c>
      <c r="BI5">
        <v>4.32</v>
      </c>
      <c r="BJ5">
        <v>2.81</v>
      </c>
      <c r="BK5">
        <v>3.55</v>
      </c>
      <c r="BL5">
        <v>0.8</v>
      </c>
      <c r="BM5">
        <v>0</v>
      </c>
      <c r="BN5">
        <v>0.49</v>
      </c>
      <c r="BO5">
        <v>11.66</v>
      </c>
      <c r="BP5">
        <v>3.62</v>
      </c>
      <c r="BQ5">
        <v>4.26</v>
      </c>
      <c r="BR5">
        <v>1.02</v>
      </c>
      <c r="BS5">
        <v>0.2</v>
      </c>
      <c r="BT5">
        <v>0</v>
      </c>
      <c r="BU5">
        <v>0</v>
      </c>
      <c r="BV5">
        <v>0</v>
      </c>
      <c r="BW5">
        <f t="shared" si="2"/>
        <v>65.419999999999987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208.97798499999999</v>
      </c>
      <c r="L6">
        <v>633.29433700000004</v>
      </c>
      <c r="M6">
        <v>44.601599999999998</v>
      </c>
      <c r="N6">
        <v>114.53400000000001</v>
      </c>
      <c r="O6">
        <v>119.90619</v>
      </c>
      <c r="P6">
        <v>121.76964</v>
      </c>
      <c r="Q6">
        <v>21.156672</v>
      </c>
      <c r="R6">
        <v>41.101441000000001</v>
      </c>
      <c r="S6">
        <v>25.587841000000001</v>
      </c>
      <c r="T6">
        <v>0</v>
      </c>
      <c r="U6">
        <v>270.69292799999999</v>
      </c>
      <c r="V6">
        <v>20.099807999999999</v>
      </c>
      <c r="W6">
        <v>33.741410999999999</v>
      </c>
      <c r="X6">
        <v>143.03115</v>
      </c>
      <c r="Y6">
        <v>0</v>
      </c>
      <c r="Z6">
        <v>12.709129000000001</v>
      </c>
      <c r="AA6">
        <v>40.866777999999996</v>
      </c>
      <c r="AB6">
        <v>25.539342000000001</v>
      </c>
      <c r="AC6">
        <v>18.767267</v>
      </c>
      <c r="AD6">
        <v>35.479312</v>
      </c>
      <c r="AE6">
        <v>47.933684999999997</v>
      </c>
      <c r="AF6">
        <v>8.6042299999999994</v>
      </c>
      <c r="AG6">
        <v>36.243648</v>
      </c>
      <c r="AH6">
        <v>148.29110900000001</v>
      </c>
      <c r="AI6">
        <v>3.0857519999999998</v>
      </c>
      <c r="AJ6">
        <v>0</v>
      </c>
      <c r="AK6">
        <v>48.724727000000001</v>
      </c>
      <c r="AL6">
        <v>76.951915999999997</v>
      </c>
      <c r="AM6">
        <v>0</v>
      </c>
      <c r="AN6">
        <v>0.87177700000000002</v>
      </c>
      <c r="AO6">
        <v>28.221177999999998</v>
      </c>
      <c r="AP6">
        <v>12.544782</v>
      </c>
      <c r="AQ6">
        <v>45.263837000000002</v>
      </c>
      <c r="AR6">
        <v>32.113151999999999</v>
      </c>
      <c r="AS6">
        <v>31.694634000000001</v>
      </c>
      <c r="AT6">
        <v>14.540896999999999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65.419999999999987</v>
      </c>
      <c r="BA6">
        <f t="shared" si="1"/>
        <v>2532.3621549999989</v>
      </c>
      <c r="BD6">
        <v>21.16</v>
      </c>
      <c r="BE6">
        <v>3.58</v>
      </c>
      <c r="BF6">
        <v>0.79</v>
      </c>
      <c r="BG6">
        <v>1.9</v>
      </c>
      <c r="BH6">
        <v>5.26</v>
      </c>
      <c r="BI6">
        <v>4.32</v>
      </c>
      <c r="BJ6">
        <v>2.81</v>
      </c>
      <c r="BK6">
        <v>3.55</v>
      </c>
      <c r="BL6">
        <v>0.8</v>
      </c>
      <c r="BM6">
        <v>0</v>
      </c>
      <c r="BN6">
        <v>0.49</v>
      </c>
      <c r="BO6">
        <v>11.66</v>
      </c>
      <c r="BP6">
        <v>3.62</v>
      </c>
      <c r="BQ6">
        <v>4.26</v>
      </c>
      <c r="BR6">
        <v>1.02</v>
      </c>
      <c r="BS6">
        <v>0.2</v>
      </c>
      <c r="BT6">
        <v>0</v>
      </c>
      <c r="BU6">
        <v>0</v>
      </c>
      <c r="BV6">
        <v>0</v>
      </c>
      <c r="BW6">
        <f t="shared" si="2"/>
        <v>65.419999999999987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208.97798499999999</v>
      </c>
      <c r="L7">
        <v>633.29433700000004</v>
      </c>
      <c r="M7">
        <v>44.601599999999998</v>
      </c>
      <c r="N7">
        <v>114.53400000000001</v>
      </c>
      <c r="O7">
        <v>119.90619</v>
      </c>
      <c r="P7">
        <v>121.76964</v>
      </c>
      <c r="Q7">
        <v>21.156672</v>
      </c>
      <c r="R7">
        <v>41.101441000000001</v>
      </c>
      <c r="S7">
        <v>25.587841000000001</v>
      </c>
      <c r="T7">
        <v>0</v>
      </c>
      <c r="U7">
        <v>270.69292799999999</v>
      </c>
      <c r="V7">
        <v>20.099807999999999</v>
      </c>
      <c r="W7">
        <v>33.741410999999999</v>
      </c>
      <c r="X7">
        <v>143.03115</v>
      </c>
      <c r="Y7">
        <v>0</v>
      </c>
      <c r="Z7">
        <v>12.709129000000001</v>
      </c>
      <c r="AA7">
        <v>27.236858999999999</v>
      </c>
      <c r="AB7">
        <v>25.539342000000001</v>
      </c>
      <c r="AC7">
        <v>18.767267</v>
      </c>
      <c r="AD7">
        <v>35.479312</v>
      </c>
      <c r="AE7">
        <v>47.933684999999997</v>
      </c>
      <c r="AF7">
        <v>8.6042299999999994</v>
      </c>
      <c r="AG7">
        <v>36.243648</v>
      </c>
      <c r="AH7">
        <v>148.29110900000001</v>
      </c>
      <c r="AI7">
        <v>3.0857519999999998</v>
      </c>
      <c r="AJ7">
        <v>0</v>
      </c>
      <c r="AK7">
        <v>48.724727000000001</v>
      </c>
      <c r="AL7">
        <v>76.951915999999997</v>
      </c>
      <c r="AM7">
        <v>0</v>
      </c>
      <c r="AN7">
        <v>0.87177700000000002</v>
      </c>
      <c r="AO7">
        <v>28.221177999999998</v>
      </c>
      <c r="AP7">
        <v>5.8637540000000001</v>
      </c>
      <c r="AQ7">
        <v>45.263837000000002</v>
      </c>
      <c r="AR7">
        <v>32.113151999999999</v>
      </c>
      <c r="AS7">
        <v>22.173200999999999</v>
      </c>
      <c r="AT7">
        <v>13.159330000000001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66.169999999999987</v>
      </c>
      <c r="BA7">
        <f t="shared" si="1"/>
        <v>2501.8982079999992</v>
      </c>
      <c r="BD7">
        <v>21.16</v>
      </c>
      <c r="BE7">
        <v>3.58</v>
      </c>
      <c r="BF7">
        <v>1.54</v>
      </c>
      <c r="BG7">
        <v>1.9</v>
      </c>
      <c r="BH7">
        <v>5.26</v>
      </c>
      <c r="BI7">
        <v>4.32</v>
      </c>
      <c r="BJ7">
        <v>2.81</v>
      </c>
      <c r="BK7">
        <v>3.55</v>
      </c>
      <c r="BL7">
        <v>0.8</v>
      </c>
      <c r="BM7">
        <v>0</v>
      </c>
      <c r="BN7">
        <v>0.49</v>
      </c>
      <c r="BO7">
        <v>11.66</v>
      </c>
      <c r="BP7">
        <v>3.62</v>
      </c>
      <c r="BQ7">
        <v>4.26</v>
      </c>
      <c r="BR7">
        <v>1.02</v>
      </c>
      <c r="BS7">
        <v>0.2</v>
      </c>
      <c r="BT7">
        <v>0</v>
      </c>
      <c r="BU7">
        <v>0</v>
      </c>
      <c r="BV7">
        <v>0</v>
      </c>
      <c r="BW7">
        <f t="shared" si="2"/>
        <v>66.169999999999987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208.97798499999999</v>
      </c>
      <c r="L8">
        <v>633.29433700000004</v>
      </c>
      <c r="M8">
        <v>44.601599999999998</v>
      </c>
      <c r="N8">
        <v>114.53400000000001</v>
      </c>
      <c r="O8">
        <v>119.90619</v>
      </c>
      <c r="P8">
        <v>121.76964</v>
      </c>
      <c r="Q8">
        <v>21.156672</v>
      </c>
      <c r="R8">
        <v>41.101441000000001</v>
      </c>
      <c r="S8">
        <v>25.587841000000001</v>
      </c>
      <c r="T8">
        <v>0</v>
      </c>
      <c r="U8">
        <v>270.69292799999999</v>
      </c>
      <c r="V8">
        <v>20.099807999999999</v>
      </c>
      <c r="W8">
        <v>33.741410999999999</v>
      </c>
      <c r="X8">
        <v>143.03115</v>
      </c>
      <c r="Y8">
        <v>0</v>
      </c>
      <c r="Z8">
        <v>12.709129000000001</v>
      </c>
      <c r="AA8">
        <v>27.236858999999999</v>
      </c>
      <c r="AB8">
        <v>25.539342000000001</v>
      </c>
      <c r="AC8">
        <v>18.767267</v>
      </c>
      <c r="AD8">
        <v>35.479312</v>
      </c>
      <c r="AE8">
        <v>47.933684999999997</v>
      </c>
      <c r="AF8">
        <v>8.6042299999999994</v>
      </c>
      <c r="AG8">
        <v>36.243648</v>
      </c>
      <c r="AH8">
        <v>148.29110900000001</v>
      </c>
      <c r="AI8">
        <v>3.0857519999999998</v>
      </c>
      <c r="AJ8">
        <v>0</v>
      </c>
      <c r="AK8">
        <v>48.724727000000001</v>
      </c>
      <c r="AL8">
        <v>76.951915999999997</v>
      </c>
      <c r="AM8">
        <v>0</v>
      </c>
      <c r="AN8">
        <v>0.87177700000000002</v>
      </c>
      <c r="AO8">
        <v>28.221177999999998</v>
      </c>
      <c r="AP8">
        <v>4.1050000000000004</v>
      </c>
      <c r="AQ8">
        <v>45.263837000000002</v>
      </c>
      <c r="AR8">
        <v>32.113151999999999</v>
      </c>
      <c r="AS8">
        <v>22.173200999999999</v>
      </c>
      <c r="AT8">
        <v>8.2955050000000004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66.169999999999987</v>
      </c>
      <c r="BA8">
        <f t="shared" si="1"/>
        <v>2495.2756289999993</v>
      </c>
      <c r="BD8">
        <v>21.16</v>
      </c>
      <c r="BE8">
        <v>3.58</v>
      </c>
      <c r="BF8">
        <v>1.54</v>
      </c>
      <c r="BG8">
        <v>1.9</v>
      </c>
      <c r="BH8">
        <v>5.26</v>
      </c>
      <c r="BI8">
        <v>4.32</v>
      </c>
      <c r="BJ8">
        <v>2.81</v>
      </c>
      <c r="BK8">
        <v>3.55</v>
      </c>
      <c r="BL8">
        <v>0.8</v>
      </c>
      <c r="BM8">
        <v>0</v>
      </c>
      <c r="BN8">
        <v>0.49</v>
      </c>
      <c r="BO8">
        <v>11.66</v>
      </c>
      <c r="BP8">
        <v>3.62</v>
      </c>
      <c r="BQ8">
        <v>4.26</v>
      </c>
      <c r="BR8">
        <v>1.02</v>
      </c>
      <c r="BS8">
        <v>0.2</v>
      </c>
      <c r="BT8">
        <v>0</v>
      </c>
      <c r="BU8">
        <v>0</v>
      </c>
      <c r="BV8">
        <v>0</v>
      </c>
      <c r="BW8">
        <f t="shared" si="2"/>
        <v>66.169999999999987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208.97798499999999</v>
      </c>
      <c r="L9">
        <v>633.29433700000004</v>
      </c>
      <c r="M9">
        <v>44.601599999999998</v>
      </c>
      <c r="N9">
        <v>114.53400000000001</v>
      </c>
      <c r="O9">
        <v>119.90619</v>
      </c>
      <c r="P9">
        <v>121.76964</v>
      </c>
      <c r="Q9">
        <v>21.156672</v>
      </c>
      <c r="R9">
        <v>41.101441000000001</v>
      </c>
      <c r="S9">
        <v>25.587841000000001</v>
      </c>
      <c r="T9">
        <v>0</v>
      </c>
      <c r="U9">
        <v>270.69292799999999</v>
      </c>
      <c r="V9">
        <v>20.099807999999999</v>
      </c>
      <c r="W9">
        <v>33.741410999999999</v>
      </c>
      <c r="X9">
        <v>143.03115</v>
      </c>
      <c r="Y9">
        <v>0</v>
      </c>
      <c r="Z9">
        <v>6.3545639999999999</v>
      </c>
      <c r="AA9">
        <v>27.236858999999999</v>
      </c>
      <c r="AB9">
        <v>25.539342000000001</v>
      </c>
      <c r="AC9">
        <v>18.767267</v>
      </c>
      <c r="AD9">
        <v>35.479312</v>
      </c>
      <c r="AE9">
        <v>47.933684999999997</v>
      </c>
      <c r="AF9">
        <v>8.6042299999999994</v>
      </c>
      <c r="AG9">
        <v>36.243648</v>
      </c>
      <c r="AH9">
        <v>148.29110900000001</v>
      </c>
      <c r="AI9">
        <v>3.0857519999999998</v>
      </c>
      <c r="AJ9">
        <v>0</v>
      </c>
      <c r="AK9">
        <v>48.724727000000001</v>
      </c>
      <c r="AL9">
        <v>76.951915999999997</v>
      </c>
      <c r="AM9">
        <v>0</v>
      </c>
      <c r="AN9">
        <v>0.87177700000000002</v>
      </c>
      <c r="AO9">
        <v>28.221177999999998</v>
      </c>
      <c r="AP9">
        <v>4.090096</v>
      </c>
      <c r="AQ9">
        <v>45.263837000000002</v>
      </c>
      <c r="AR9">
        <v>34.254029000000003</v>
      </c>
      <c r="AS9">
        <v>22.173200999999999</v>
      </c>
      <c r="AT9">
        <v>12.004586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66.149999999999991</v>
      </c>
      <c r="BA9">
        <f t="shared" si="1"/>
        <v>2494.7361179999994</v>
      </c>
      <c r="BD9">
        <v>21.16</v>
      </c>
      <c r="BE9">
        <v>3.58</v>
      </c>
      <c r="BF9">
        <v>1.49</v>
      </c>
      <c r="BG9">
        <v>1.9</v>
      </c>
      <c r="BH9">
        <v>5.26</v>
      </c>
      <c r="BI9">
        <v>4.32</v>
      </c>
      <c r="BJ9">
        <v>2.81</v>
      </c>
      <c r="BK9">
        <v>3.55</v>
      </c>
      <c r="BL9">
        <v>0.83</v>
      </c>
      <c r="BM9">
        <v>0</v>
      </c>
      <c r="BN9">
        <v>0.49</v>
      </c>
      <c r="BO9">
        <v>11.66</v>
      </c>
      <c r="BP9">
        <v>3.62</v>
      </c>
      <c r="BQ9">
        <v>4.26</v>
      </c>
      <c r="BR9">
        <v>1.02</v>
      </c>
      <c r="BS9">
        <v>0.2</v>
      </c>
      <c r="BT9">
        <v>0</v>
      </c>
      <c r="BU9">
        <v>0</v>
      </c>
      <c r="BV9">
        <v>0</v>
      </c>
      <c r="BW9">
        <f t="shared" si="2"/>
        <v>66.149999999999991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208.97798499999999</v>
      </c>
      <c r="L10">
        <v>633.29433700000004</v>
      </c>
      <c r="M10">
        <v>44.601599999999998</v>
      </c>
      <c r="N10">
        <v>114.53400000000001</v>
      </c>
      <c r="O10">
        <v>119.90619</v>
      </c>
      <c r="P10">
        <v>121.76964</v>
      </c>
      <c r="Q10">
        <v>21.156672</v>
      </c>
      <c r="R10">
        <v>41.101441000000001</v>
      </c>
      <c r="S10">
        <v>25.587841000000001</v>
      </c>
      <c r="T10">
        <v>0</v>
      </c>
      <c r="U10">
        <v>270.69292799999999</v>
      </c>
      <c r="V10">
        <v>20.099807999999999</v>
      </c>
      <c r="W10">
        <v>33.741410999999999</v>
      </c>
      <c r="X10">
        <v>143.03115</v>
      </c>
      <c r="Y10">
        <v>0</v>
      </c>
      <c r="Z10">
        <v>6.3545639999999999</v>
      </c>
      <c r="AA10">
        <v>27.236858999999999</v>
      </c>
      <c r="AB10">
        <v>25.539342000000001</v>
      </c>
      <c r="AC10">
        <v>18.767267</v>
      </c>
      <c r="AD10">
        <v>35.479312</v>
      </c>
      <c r="AE10">
        <v>47.933684999999997</v>
      </c>
      <c r="AF10">
        <v>8.6042299999999994</v>
      </c>
      <c r="AG10">
        <v>36.243648</v>
      </c>
      <c r="AH10">
        <v>148.29110900000001</v>
      </c>
      <c r="AI10">
        <v>3.0857519999999998</v>
      </c>
      <c r="AJ10">
        <v>0</v>
      </c>
      <c r="AK10">
        <v>48.724727000000001</v>
      </c>
      <c r="AL10">
        <v>76.951915999999997</v>
      </c>
      <c r="AM10">
        <v>0</v>
      </c>
      <c r="AN10">
        <v>0.87177700000000002</v>
      </c>
      <c r="AO10">
        <v>28.221177999999998</v>
      </c>
      <c r="AP10">
        <v>4.1161789999999998</v>
      </c>
      <c r="AQ10">
        <v>45.263837000000002</v>
      </c>
      <c r="AR10">
        <v>34.254029000000003</v>
      </c>
      <c r="AS10">
        <v>22.173200999999999</v>
      </c>
      <c r="AT10">
        <v>12.052695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66.149999999999991</v>
      </c>
      <c r="BA10">
        <f t="shared" si="1"/>
        <v>2494.8103099999994</v>
      </c>
      <c r="BD10">
        <v>21.16</v>
      </c>
      <c r="BE10">
        <v>3.58</v>
      </c>
      <c r="BF10">
        <v>1.49</v>
      </c>
      <c r="BG10">
        <v>1.9</v>
      </c>
      <c r="BH10">
        <v>5.26</v>
      </c>
      <c r="BI10">
        <v>4.32</v>
      </c>
      <c r="BJ10">
        <v>2.81</v>
      </c>
      <c r="BK10">
        <v>3.55</v>
      </c>
      <c r="BL10">
        <v>0.83</v>
      </c>
      <c r="BM10">
        <v>0</v>
      </c>
      <c r="BN10">
        <v>0.49</v>
      </c>
      <c r="BO10">
        <v>11.66</v>
      </c>
      <c r="BP10">
        <v>3.62</v>
      </c>
      <c r="BQ10">
        <v>4.26</v>
      </c>
      <c r="BR10">
        <v>1.02</v>
      </c>
      <c r="BS10">
        <v>0.2</v>
      </c>
      <c r="BT10">
        <v>0</v>
      </c>
      <c r="BU10">
        <v>0</v>
      </c>
      <c r="BV10">
        <v>0</v>
      </c>
      <c r="BW10">
        <f t="shared" si="2"/>
        <v>66.149999999999991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208.97798499999999</v>
      </c>
      <c r="L11">
        <v>633.29433700000004</v>
      </c>
      <c r="M11">
        <v>44.601599999999998</v>
      </c>
      <c r="N11">
        <v>114.53400000000001</v>
      </c>
      <c r="O11">
        <v>119.90619</v>
      </c>
      <c r="P11">
        <v>121.76964</v>
      </c>
      <c r="Q11">
        <v>21.156672</v>
      </c>
      <c r="R11">
        <v>41.101441000000001</v>
      </c>
      <c r="S11">
        <v>25.587841000000001</v>
      </c>
      <c r="T11">
        <v>0</v>
      </c>
      <c r="U11">
        <v>294.51600000000002</v>
      </c>
      <c r="V11">
        <v>20.099807999999999</v>
      </c>
      <c r="W11">
        <v>33.741410999999999</v>
      </c>
      <c r="X11">
        <v>143.03115</v>
      </c>
      <c r="Y11">
        <v>0</v>
      </c>
      <c r="Z11">
        <v>6.3545639999999999</v>
      </c>
      <c r="AA11">
        <v>22.979520000000001</v>
      </c>
      <c r="AB11">
        <v>25.539342000000001</v>
      </c>
      <c r="AC11">
        <v>18.767267</v>
      </c>
      <c r="AD11">
        <v>35.479312</v>
      </c>
      <c r="AE11">
        <v>47.933684999999997</v>
      </c>
      <c r="AF11">
        <v>8.6042299999999994</v>
      </c>
      <c r="AG11">
        <v>36.243648</v>
      </c>
      <c r="AH11">
        <v>148.29110900000001</v>
      </c>
      <c r="AI11">
        <v>0</v>
      </c>
      <c r="AJ11">
        <v>0</v>
      </c>
      <c r="AK11">
        <v>48.724727000000001</v>
      </c>
      <c r="AL11">
        <v>76.951915999999997</v>
      </c>
      <c r="AM11">
        <v>0</v>
      </c>
      <c r="AN11">
        <v>0.87177700000000002</v>
      </c>
      <c r="AO11">
        <v>28.221177999999998</v>
      </c>
      <c r="AP11">
        <v>5.2588720000000002</v>
      </c>
      <c r="AQ11">
        <v>45.263837000000002</v>
      </c>
      <c r="AR11">
        <v>34.254029000000003</v>
      </c>
      <c r="AS11">
        <v>22.173200999999999</v>
      </c>
      <c r="AT11">
        <v>14.540896999999999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65.359999999999985</v>
      </c>
      <c r="BA11">
        <f t="shared" si="1"/>
        <v>2514.1311859999996</v>
      </c>
      <c r="BD11">
        <v>21.16</v>
      </c>
      <c r="BE11">
        <v>3.58</v>
      </c>
      <c r="BF11">
        <v>1.2</v>
      </c>
      <c r="BG11">
        <v>1.84</v>
      </c>
      <c r="BH11">
        <v>5.26</v>
      </c>
      <c r="BI11">
        <v>4.32</v>
      </c>
      <c r="BJ11">
        <v>2.81</v>
      </c>
      <c r="BK11">
        <v>3.55</v>
      </c>
      <c r="BL11">
        <v>0.8</v>
      </c>
      <c r="BM11">
        <v>0</v>
      </c>
      <c r="BN11">
        <v>0.48</v>
      </c>
      <c r="BO11">
        <v>11.38</v>
      </c>
      <c r="BP11">
        <v>3.62</v>
      </c>
      <c r="BQ11">
        <v>4.1399999999999997</v>
      </c>
      <c r="BR11">
        <v>1.02</v>
      </c>
      <c r="BS11">
        <v>0.2</v>
      </c>
      <c r="BT11">
        <v>0</v>
      </c>
      <c r="BU11">
        <v>0</v>
      </c>
      <c r="BV11">
        <v>0</v>
      </c>
      <c r="BW11">
        <f t="shared" si="2"/>
        <v>65.359999999999985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208.97798499999999</v>
      </c>
      <c r="L12">
        <v>633.29433700000004</v>
      </c>
      <c r="M12">
        <v>44.601599999999998</v>
      </c>
      <c r="N12">
        <v>114.53400000000001</v>
      </c>
      <c r="O12">
        <v>119.90619</v>
      </c>
      <c r="P12">
        <v>121.76964</v>
      </c>
      <c r="Q12">
        <v>21.156672</v>
      </c>
      <c r="R12">
        <v>41.101441000000001</v>
      </c>
      <c r="S12">
        <v>25.587841000000001</v>
      </c>
      <c r="T12">
        <v>0</v>
      </c>
      <c r="U12">
        <v>299.97000000000003</v>
      </c>
      <c r="V12">
        <v>20.099807999999999</v>
      </c>
      <c r="W12">
        <v>33.741410999999999</v>
      </c>
      <c r="X12">
        <v>143.03115</v>
      </c>
      <c r="Y12">
        <v>0</v>
      </c>
      <c r="Z12">
        <v>6.3545639999999999</v>
      </c>
      <c r="AA12">
        <v>13.622259</v>
      </c>
      <c r="AB12">
        <v>25.539342000000001</v>
      </c>
      <c r="AC12">
        <v>18.767267</v>
      </c>
      <c r="AD12">
        <v>35.479312</v>
      </c>
      <c r="AE12">
        <v>47.933684999999997</v>
      </c>
      <c r="AF12">
        <v>8.6042299999999994</v>
      </c>
      <c r="AG12">
        <v>36.243648</v>
      </c>
      <c r="AH12">
        <v>148.29110900000001</v>
      </c>
      <c r="AI12">
        <v>0</v>
      </c>
      <c r="AJ12">
        <v>0</v>
      </c>
      <c r="AK12">
        <v>48.724727000000001</v>
      </c>
      <c r="AL12">
        <v>76.951915999999997</v>
      </c>
      <c r="AM12">
        <v>0</v>
      </c>
      <c r="AN12">
        <v>0.87177700000000002</v>
      </c>
      <c r="AO12">
        <v>28.221177999999998</v>
      </c>
      <c r="AP12">
        <v>5.6215529999999996</v>
      </c>
      <c r="AQ12">
        <v>45.263837000000002</v>
      </c>
      <c r="AR12">
        <v>34.254029000000003</v>
      </c>
      <c r="AS12">
        <v>22.173200999999999</v>
      </c>
      <c r="AT12">
        <v>14.433835999999999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65.529999999999987</v>
      </c>
      <c r="BA12">
        <f t="shared" si="1"/>
        <v>2510.6535449999997</v>
      </c>
      <c r="BD12">
        <v>21.16</v>
      </c>
      <c r="BE12">
        <v>3.58</v>
      </c>
      <c r="BF12">
        <v>1.37</v>
      </c>
      <c r="BG12">
        <v>1.84</v>
      </c>
      <c r="BH12">
        <v>5.26</v>
      </c>
      <c r="BI12">
        <v>4.32</v>
      </c>
      <c r="BJ12">
        <v>2.81</v>
      </c>
      <c r="BK12">
        <v>3.55</v>
      </c>
      <c r="BL12">
        <v>0.8</v>
      </c>
      <c r="BM12">
        <v>0</v>
      </c>
      <c r="BN12">
        <v>0.48</v>
      </c>
      <c r="BO12">
        <v>11.38</v>
      </c>
      <c r="BP12">
        <v>3.62</v>
      </c>
      <c r="BQ12">
        <v>4.1399999999999997</v>
      </c>
      <c r="BR12">
        <v>1.02</v>
      </c>
      <c r="BS12">
        <v>0.2</v>
      </c>
      <c r="BT12">
        <v>0</v>
      </c>
      <c r="BU12">
        <v>0</v>
      </c>
      <c r="BV12">
        <v>0</v>
      </c>
      <c r="BW12">
        <f t="shared" si="2"/>
        <v>65.529999999999987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208.97798499999999</v>
      </c>
      <c r="L13">
        <v>633.29433700000004</v>
      </c>
      <c r="M13">
        <v>44.601599999999998</v>
      </c>
      <c r="N13">
        <v>114.53400000000001</v>
      </c>
      <c r="O13">
        <v>119.90619</v>
      </c>
      <c r="P13">
        <v>121.76964</v>
      </c>
      <c r="Q13">
        <v>21.156672</v>
      </c>
      <c r="R13">
        <v>41.101441000000001</v>
      </c>
      <c r="S13">
        <v>25.587841000000001</v>
      </c>
      <c r="T13">
        <v>0</v>
      </c>
      <c r="U13">
        <v>305.42399999999998</v>
      </c>
      <c r="V13">
        <v>20.099807999999999</v>
      </c>
      <c r="W13">
        <v>33.741410999999999</v>
      </c>
      <c r="X13">
        <v>143.03115</v>
      </c>
      <c r="Y13">
        <v>0</v>
      </c>
      <c r="Z13">
        <v>6.3545639999999999</v>
      </c>
      <c r="AA13">
        <v>13.622259</v>
      </c>
      <c r="AB13">
        <v>25.539342000000001</v>
      </c>
      <c r="AC13">
        <v>18.767267</v>
      </c>
      <c r="AD13">
        <v>35.479312</v>
      </c>
      <c r="AE13">
        <v>47.933684999999997</v>
      </c>
      <c r="AF13">
        <v>8.6042299999999994</v>
      </c>
      <c r="AG13">
        <v>36.243648</v>
      </c>
      <c r="AH13">
        <v>148.29110900000001</v>
      </c>
      <c r="AI13">
        <v>0</v>
      </c>
      <c r="AJ13">
        <v>0</v>
      </c>
      <c r="AK13">
        <v>48.724727000000001</v>
      </c>
      <c r="AL13">
        <v>76.951915999999997</v>
      </c>
      <c r="AM13">
        <v>0</v>
      </c>
      <c r="AN13">
        <v>0.87177700000000002</v>
      </c>
      <c r="AO13">
        <v>28.221177999999998</v>
      </c>
      <c r="AP13">
        <v>12.544782</v>
      </c>
      <c r="AQ13">
        <v>45.263837000000002</v>
      </c>
      <c r="AR13">
        <v>49.775385999999997</v>
      </c>
      <c r="AS13">
        <v>31.694634000000001</v>
      </c>
      <c r="AT13">
        <v>14.540896999999999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65.72999999999999</v>
      </c>
      <c r="BA13">
        <f t="shared" si="1"/>
        <v>2548.3806249999984</v>
      </c>
      <c r="BD13">
        <v>21.16</v>
      </c>
      <c r="BE13">
        <v>3.58</v>
      </c>
      <c r="BF13">
        <v>1.57</v>
      </c>
      <c r="BG13">
        <v>1.84</v>
      </c>
      <c r="BH13">
        <v>5.26</v>
      </c>
      <c r="BI13">
        <v>4.32</v>
      </c>
      <c r="BJ13">
        <v>2.81</v>
      </c>
      <c r="BK13">
        <v>3.55</v>
      </c>
      <c r="BL13">
        <v>0.8</v>
      </c>
      <c r="BM13">
        <v>0</v>
      </c>
      <c r="BN13">
        <v>0.48</v>
      </c>
      <c r="BO13">
        <v>11.38</v>
      </c>
      <c r="BP13">
        <v>3.62</v>
      </c>
      <c r="BQ13">
        <v>4.1399999999999997</v>
      </c>
      <c r="BR13">
        <v>1.02</v>
      </c>
      <c r="BS13">
        <v>0.2</v>
      </c>
      <c r="BT13">
        <v>0</v>
      </c>
      <c r="BU13">
        <v>0</v>
      </c>
      <c r="BV13">
        <v>0</v>
      </c>
      <c r="BW13">
        <f t="shared" si="2"/>
        <v>65.72999999999999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208.97798499999999</v>
      </c>
      <c r="L14">
        <v>633.29433700000004</v>
      </c>
      <c r="M14">
        <v>44.601599999999998</v>
      </c>
      <c r="N14">
        <v>114.53400000000001</v>
      </c>
      <c r="O14">
        <v>119.90619</v>
      </c>
      <c r="P14">
        <v>121.76964</v>
      </c>
      <c r="Q14">
        <v>21.156672</v>
      </c>
      <c r="R14">
        <v>41.101441000000001</v>
      </c>
      <c r="S14">
        <v>25.587841000000001</v>
      </c>
      <c r="T14">
        <v>0</v>
      </c>
      <c r="U14">
        <v>305.42399999999998</v>
      </c>
      <c r="V14">
        <v>20.099807999999999</v>
      </c>
      <c r="W14">
        <v>33.741410999999999</v>
      </c>
      <c r="X14">
        <v>143.03115</v>
      </c>
      <c r="Y14">
        <v>0</v>
      </c>
      <c r="Z14">
        <v>6.3545639999999999</v>
      </c>
      <c r="AA14">
        <v>13.622259</v>
      </c>
      <c r="AB14">
        <v>25.539342000000001</v>
      </c>
      <c r="AC14">
        <v>18.767267</v>
      </c>
      <c r="AD14">
        <v>35.479312</v>
      </c>
      <c r="AE14">
        <v>47.933684999999997</v>
      </c>
      <c r="AF14">
        <v>8.6042299999999994</v>
      </c>
      <c r="AG14">
        <v>36.243648</v>
      </c>
      <c r="AH14">
        <v>148.29110900000001</v>
      </c>
      <c r="AI14">
        <v>0</v>
      </c>
      <c r="AJ14">
        <v>0</v>
      </c>
      <c r="AK14">
        <v>48.724727000000001</v>
      </c>
      <c r="AL14">
        <v>76.951915999999997</v>
      </c>
      <c r="AM14">
        <v>0</v>
      </c>
      <c r="AN14">
        <v>0.87177700000000002</v>
      </c>
      <c r="AO14">
        <v>28.221177999999998</v>
      </c>
      <c r="AP14">
        <v>12.544782</v>
      </c>
      <c r="AQ14">
        <v>30.175891</v>
      </c>
      <c r="AR14">
        <v>49.775385999999997</v>
      </c>
      <c r="AS14">
        <v>31.694634000000001</v>
      </c>
      <c r="AT14">
        <v>14.540896999999999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65.779999999999987</v>
      </c>
      <c r="BA14">
        <f t="shared" si="1"/>
        <v>2533.3426789999985</v>
      </c>
      <c r="BD14">
        <v>21.16</v>
      </c>
      <c r="BE14">
        <v>3.58</v>
      </c>
      <c r="BF14">
        <v>1.62</v>
      </c>
      <c r="BG14">
        <v>1.84</v>
      </c>
      <c r="BH14">
        <v>5.26</v>
      </c>
      <c r="BI14">
        <v>4.32</v>
      </c>
      <c r="BJ14">
        <v>2.81</v>
      </c>
      <c r="BK14">
        <v>3.55</v>
      </c>
      <c r="BL14">
        <v>0.8</v>
      </c>
      <c r="BM14">
        <v>0</v>
      </c>
      <c r="BN14">
        <v>0.48</v>
      </c>
      <c r="BO14">
        <v>11.38</v>
      </c>
      <c r="BP14">
        <v>3.62</v>
      </c>
      <c r="BQ14">
        <v>4.1399999999999997</v>
      </c>
      <c r="BR14">
        <v>1.02</v>
      </c>
      <c r="BS14">
        <v>0.2</v>
      </c>
      <c r="BT14">
        <v>0</v>
      </c>
      <c r="BU14">
        <v>0</v>
      </c>
      <c r="BV14">
        <v>0</v>
      </c>
      <c r="BW14">
        <f t="shared" si="2"/>
        <v>65.779999999999987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208.97798499999999</v>
      </c>
      <c r="L15">
        <v>633.29433700000004</v>
      </c>
      <c r="M15">
        <v>44.601599999999998</v>
      </c>
      <c r="N15">
        <v>114.53400000000001</v>
      </c>
      <c r="O15">
        <v>119.90619</v>
      </c>
      <c r="P15">
        <v>121.76964</v>
      </c>
      <c r="Q15">
        <v>21.156672</v>
      </c>
      <c r="R15">
        <v>41.101441000000001</v>
      </c>
      <c r="S15">
        <v>25.587841000000001</v>
      </c>
      <c r="T15">
        <v>0</v>
      </c>
      <c r="U15">
        <v>305.42399999999998</v>
      </c>
      <c r="V15">
        <v>20.099807999999999</v>
      </c>
      <c r="W15">
        <v>33.741410999999999</v>
      </c>
      <c r="X15">
        <v>143.03115</v>
      </c>
      <c r="Y15">
        <v>0</v>
      </c>
      <c r="Z15">
        <v>6.3545639999999999</v>
      </c>
      <c r="AA15">
        <v>13.622259</v>
      </c>
      <c r="AB15">
        <v>25.539342000000001</v>
      </c>
      <c r="AC15">
        <v>18.767267</v>
      </c>
      <c r="AD15">
        <v>35.479312</v>
      </c>
      <c r="AE15">
        <v>47.933684999999997</v>
      </c>
      <c r="AF15">
        <v>8.6042299999999994</v>
      </c>
      <c r="AG15">
        <v>36.243648</v>
      </c>
      <c r="AH15">
        <v>148.29110900000001</v>
      </c>
      <c r="AI15">
        <v>0</v>
      </c>
      <c r="AJ15">
        <v>0</v>
      </c>
      <c r="AK15">
        <v>48.724727000000001</v>
      </c>
      <c r="AL15">
        <v>76.951915999999997</v>
      </c>
      <c r="AM15">
        <v>0</v>
      </c>
      <c r="AN15">
        <v>0.87177700000000002</v>
      </c>
      <c r="AO15">
        <v>28.221177999999998</v>
      </c>
      <c r="AP15">
        <v>11.178518</v>
      </c>
      <c r="AQ15">
        <v>18.936288000000001</v>
      </c>
      <c r="AR15">
        <v>32.113151999999999</v>
      </c>
      <c r="AS15">
        <v>31.694634000000001</v>
      </c>
      <c r="AT15">
        <v>11.364312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65.649999999999991</v>
      </c>
      <c r="BA15">
        <f t="shared" si="1"/>
        <v>2499.767992999999</v>
      </c>
      <c r="BD15">
        <v>21.16</v>
      </c>
      <c r="BE15">
        <v>3.58</v>
      </c>
      <c r="BF15">
        <v>1.49</v>
      </c>
      <c r="BG15">
        <v>1.84</v>
      </c>
      <c r="BH15">
        <v>5.26</v>
      </c>
      <c r="BI15">
        <v>4.32</v>
      </c>
      <c r="BJ15">
        <v>2.81</v>
      </c>
      <c r="BK15">
        <v>3.55</v>
      </c>
      <c r="BL15">
        <v>0.8</v>
      </c>
      <c r="BM15">
        <v>0</v>
      </c>
      <c r="BN15">
        <v>0.48</v>
      </c>
      <c r="BO15">
        <v>11.38</v>
      </c>
      <c r="BP15">
        <v>3.62</v>
      </c>
      <c r="BQ15">
        <v>4.1399999999999997</v>
      </c>
      <c r="BR15">
        <v>1.02</v>
      </c>
      <c r="BS15">
        <v>0.2</v>
      </c>
      <c r="BT15">
        <v>0</v>
      </c>
      <c r="BU15">
        <v>0</v>
      </c>
      <c r="BV15">
        <v>0</v>
      </c>
      <c r="BW15">
        <f t="shared" si="2"/>
        <v>65.649999999999991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208.97798499999999</v>
      </c>
      <c r="L16">
        <v>633.29433700000004</v>
      </c>
      <c r="M16">
        <v>44.601599999999998</v>
      </c>
      <c r="N16">
        <v>114.53400000000001</v>
      </c>
      <c r="O16">
        <v>119.90619</v>
      </c>
      <c r="P16">
        <v>121.76964</v>
      </c>
      <c r="Q16">
        <v>21.156672</v>
      </c>
      <c r="R16">
        <v>41.101441000000001</v>
      </c>
      <c r="S16">
        <v>25.587841000000001</v>
      </c>
      <c r="T16">
        <v>0</v>
      </c>
      <c r="U16">
        <v>305.42399999999998</v>
      </c>
      <c r="V16">
        <v>20.099807999999999</v>
      </c>
      <c r="W16">
        <v>33.741410999999999</v>
      </c>
      <c r="X16">
        <v>143.03115</v>
      </c>
      <c r="Y16">
        <v>0</v>
      </c>
      <c r="Z16">
        <v>6.3545639999999999</v>
      </c>
      <c r="AA16">
        <v>13.622259</v>
      </c>
      <c r="AB16">
        <v>25.539342000000001</v>
      </c>
      <c r="AC16">
        <v>18.767267</v>
      </c>
      <c r="AD16">
        <v>35.479312</v>
      </c>
      <c r="AE16">
        <v>47.933684999999997</v>
      </c>
      <c r="AF16">
        <v>8.6042299999999994</v>
      </c>
      <c r="AG16">
        <v>36.243648</v>
      </c>
      <c r="AH16">
        <v>148.29110900000001</v>
      </c>
      <c r="AI16">
        <v>0</v>
      </c>
      <c r="AJ16">
        <v>0</v>
      </c>
      <c r="AK16">
        <v>48.724727000000001</v>
      </c>
      <c r="AL16">
        <v>76.951915999999997</v>
      </c>
      <c r="AM16">
        <v>0</v>
      </c>
      <c r="AN16">
        <v>0.87177700000000002</v>
      </c>
      <c r="AO16">
        <v>28.221177999999998</v>
      </c>
      <c r="AP16">
        <v>11.178518</v>
      </c>
      <c r="AQ16">
        <v>15.087946000000001</v>
      </c>
      <c r="AR16">
        <v>32.113151999999999</v>
      </c>
      <c r="AS16">
        <v>22.173200999999999</v>
      </c>
      <c r="AT16">
        <v>14.540896999999999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65.599999999999994</v>
      </c>
      <c r="BA16">
        <f t="shared" si="1"/>
        <v>2489.5248029999989</v>
      </c>
      <c r="BD16">
        <v>21.16</v>
      </c>
      <c r="BE16">
        <v>3.58</v>
      </c>
      <c r="BF16">
        <v>1.44</v>
      </c>
      <c r="BG16">
        <v>1.84</v>
      </c>
      <c r="BH16">
        <v>5.26</v>
      </c>
      <c r="BI16">
        <v>4.32</v>
      </c>
      <c r="BJ16">
        <v>2.81</v>
      </c>
      <c r="BK16">
        <v>3.55</v>
      </c>
      <c r="BL16">
        <v>0.8</v>
      </c>
      <c r="BM16">
        <v>0</v>
      </c>
      <c r="BN16">
        <v>0.48</v>
      </c>
      <c r="BO16">
        <v>11.38</v>
      </c>
      <c r="BP16">
        <v>3.62</v>
      </c>
      <c r="BQ16">
        <v>4.1399999999999997</v>
      </c>
      <c r="BR16">
        <v>1.02</v>
      </c>
      <c r="BS16">
        <v>0.2</v>
      </c>
      <c r="BT16">
        <v>0</v>
      </c>
      <c r="BU16">
        <v>0</v>
      </c>
      <c r="BV16">
        <v>0</v>
      </c>
      <c r="BW16">
        <f t="shared" si="2"/>
        <v>65.599999999999994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208.97798499999999</v>
      </c>
      <c r="L17">
        <v>633.29433700000004</v>
      </c>
      <c r="M17">
        <v>44.601599999999998</v>
      </c>
      <c r="N17">
        <v>114.53400000000001</v>
      </c>
      <c r="O17">
        <v>119.90619</v>
      </c>
      <c r="P17">
        <v>121.76964</v>
      </c>
      <c r="Q17">
        <v>21.156672</v>
      </c>
      <c r="R17">
        <v>41.101441000000001</v>
      </c>
      <c r="S17">
        <v>25.587841000000001</v>
      </c>
      <c r="T17">
        <v>0</v>
      </c>
      <c r="U17">
        <v>305.42399999999998</v>
      </c>
      <c r="V17">
        <v>20.099807999999999</v>
      </c>
      <c r="W17">
        <v>33.741410999999999</v>
      </c>
      <c r="X17">
        <v>143.03115</v>
      </c>
      <c r="Y17">
        <v>0</v>
      </c>
      <c r="Z17">
        <v>6.3545639999999999</v>
      </c>
      <c r="AA17">
        <v>13.622259</v>
      </c>
      <c r="AB17">
        <v>25.539342000000001</v>
      </c>
      <c r="AC17">
        <v>18.767267</v>
      </c>
      <c r="AD17">
        <v>35.479312</v>
      </c>
      <c r="AE17">
        <v>47.933684999999997</v>
      </c>
      <c r="AF17">
        <v>8.6042299999999994</v>
      </c>
      <c r="AG17">
        <v>36.243648</v>
      </c>
      <c r="AH17">
        <v>148.29110900000001</v>
      </c>
      <c r="AI17">
        <v>14.81161</v>
      </c>
      <c r="AJ17">
        <v>0</v>
      </c>
      <c r="AK17">
        <v>48.724727000000001</v>
      </c>
      <c r="AL17">
        <v>76.951915999999997</v>
      </c>
      <c r="AM17">
        <v>0</v>
      </c>
      <c r="AN17">
        <v>0.87177700000000002</v>
      </c>
      <c r="AO17">
        <v>28.221177999999998</v>
      </c>
      <c r="AP17">
        <v>11.178518</v>
      </c>
      <c r="AQ17">
        <v>15.087946000000001</v>
      </c>
      <c r="AR17">
        <v>32.113151999999999</v>
      </c>
      <c r="AS17">
        <v>22.173200999999999</v>
      </c>
      <c r="AT17">
        <v>14.540896999999999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65.649999999999991</v>
      </c>
      <c r="BA17">
        <f t="shared" si="1"/>
        <v>2504.3864129999993</v>
      </c>
      <c r="BD17">
        <v>21.16</v>
      </c>
      <c r="BE17">
        <v>3.58</v>
      </c>
      <c r="BF17">
        <v>1.49</v>
      </c>
      <c r="BG17">
        <v>1.84</v>
      </c>
      <c r="BH17">
        <v>5.26</v>
      </c>
      <c r="BI17">
        <v>4.32</v>
      </c>
      <c r="BJ17">
        <v>2.81</v>
      </c>
      <c r="BK17">
        <v>3.55</v>
      </c>
      <c r="BL17">
        <v>0.8</v>
      </c>
      <c r="BM17">
        <v>0</v>
      </c>
      <c r="BN17">
        <v>0.48</v>
      </c>
      <c r="BO17">
        <v>11.38</v>
      </c>
      <c r="BP17">
        <v>3.62</v>
      </c>
      <c r="BQ17">
        <v>4.1399999999999997</v>
      </c>
      <c r="BR17">
        <v>1.02</v>
      </c>
      <c r="BS17">
        <v>0.2</v>
      </c>
      <c r="BT17">
        <v>0</v>
      </c>
      <c r="BU17">
        <v>0</v>
      </c>
      <c r="BV17">
        <v>0</v>
      </c>
      <c r="BW17">
        <f t="shared" si="2"/>
        <v>65.649999999999991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208.97798499999999</v>
      </c>
      <c r="L18">
        <v>633.29433700000004</v>
      </c>
      <c r="M18">
        <v>44.601599999999998</v>
      </c>
      <c r="N18">
        <v>114.53400000000001</v>
      </c>
      <c r="O18">
        <v>119.90619</v>
      </c>
      <c r="P18">
        <v>121.76964</v>
      </c>
      <c r="Q18">
        <v>21.156672</v>
      </c>
      <c r="R18">
        <v>41.101441000000001</v>
      </c>
      <c r="S18">
        <v>25.587841000000001</v>
      </c>
      <c r="T18">
        <v>0</v>
      </c>
      <c r="U18">
        <v>305.42399999999998</v>
      </c>
      <c r="V18">
        <v>20.099807999999999</v>
      </c>
      <c r="W18">
        <v>33.741410999999999</v>
      </c>
      <c r="X18">
        <v>143.03115</v>
      </c>
      <c r="Y18">
        <v>0</v>
      </c>
      <c r="Z18">
        <v>6.3545639999999999</v>
      </c>
      <c r="AA18">
        <v>13.622259</v>
      </c>
      <c r="AB18">
        <v>25.539342000000001</v>
      </c>
      <c r="AC18">
        <v>18.767267</v>
      </c>
      <c r="AD18">
        <v>35.479312</v>
      </c>
      <c r="AE18">
        <v>47.933684999999997</v>
      </c>
      <c r="AF18">
        <v>8.6042299999999994</v>
      </c>
      <c r="AG18">
        <v>36.243648</v>
      </c>
      <c r="AH18">
        <v>148.29110900000001</v>
      </c>
      <c r="AI18">
        <v>14.81161</v>
      </c>
      <c r="AJ18">
        <v>0</v>
      </c>
      <c r="AK18">
        <v>48.724727000000001</v>
      </c>
      <c r="AL18">
        <v>76.951915999999997</v>
      </c>
      <c r="AM18">
        <v>0</v>
      </c>
      <c r="AN18">
        <v>0.87177700000000002</v>
      </c>
      <c r="AO18">
        <v>28.221177999999998</v>
      </c>
      <c r="AP18">
        <v>11.178518</v>
      </c>
      <c r="AQ18">
        <v>15.087946000000001</v>
      </c>
      <c r="AR18">
        <v>32.113151999999999</v>
      </c>
      <c r="AS18">
        <v>22.173200999999999</v>
      </c>
      <c r="AT18">
        <v>14.540896999999999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65.649999999999991</v>
      </c>
      <c r="BA18">
        <f t="shared" si="1"/>
        <v>2504.3864129999993</v>
      </c>
      <c r="BD18">
        <v>21.16</v>
      </c>
      <c r="BE18">
        <v>3.58</v>
      </c>
      <c r="BF18">
        <v>1.49</v>
      </c>
      <c r="BG18">
        <v>1.84</v>
      </c>
      <c r="BH18">
        <v>5.26</v>
      </c>
      <c r="BI18">
        <v>4.32</v>
      </c>
      <c r="BJ18">
        <v>2.81</v>
      </c>
      <c r="BK18">
        <v>3.55</v>
      </c>
      <c r="BL18">
        <v>0.8</v>
      </c>
      <c r="BM18">
        <v>0</v>
      </c>
      <c r="BN18">
        <v>0.48</v>
      </c>
      <c r="BO18">
        <v>11.38</v>
      </c>
      <c r="BP18">
        <v>3.62</v>
      </c>
      <c r="BQ18">
        <v>4.1399999999999997</v>
      </c>
      <c r="BR18">
        <v>1.02</v>
      </c>
      <c r="BS18">
        <v>0.2</v>
      </c>
      <c r="BT18">
        <v>0</v>
      </c>
      <c r="BU18">
        <v>0</v>
      </c>
      <c r="BV18">
        <v>0</v>
      </c>
      <c r="BW18">
        <f t="shared" si="2"/>
        <v>65.649999999999991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208.97798499999999</v>
      </c>
      <c r="L19">
        <v>633.29433700000004</v>
      </c>
      <c r="M19">
        <v>44.601599999999998</v>
      </c>
      <c r="N19">
        <v>114.53400000000001</v>
      </c>
      <c r="O19">
        <v>119.90619</v>
      </c>
      <c r="P19">
        <v>121.76964</v>
      </c>
      <c r="Q19">
        <v>21.156672</v>
      </c>
      <c r="R19">
        <v>41.101441000000001</v>
      </c>
      <c r="S19">
        <v>25.587841000000001</v>
      </c>
      <c r="T19">
        <v>0</v>
      </c>
      <c r="U19">
        <v>305.42399999999998</v>
      </c>
      <c r="V19">
        <v>20.099807999999999</v>
      </c>
      <c r="W19">
        <v>33.741410999999999</v>
      </c>
      <c r="X19">
        <v>143.03115</v>
      </c>
      <c r="Y19">
        <v>0</v>
      </c>
      <c r="Z19">
        <v>6.3545639999999999</v>
      </c>
      <c r="AA19">
        <v>13.622259</v>
      </c>
      <c r="AB19">
        <v>25.539342000000001</v>
      </c>
      <c r="AC19">
        <v>18.767267</v>
      </c>
      <c r="AD19">
        <v>35.479312</v>
      </c>
      <c r="AE19">
        <v>47.933684999999997</v>
      </c>
      <c r="AF19">
        <v>8.6042299999999994</v>
      </c>
      <c r="AG19">
        <v>36.243648</v>
      </c>
      <c r="AH19">
        <v>148.29110900000001</v>
      </c>
      <c r="AI19">
        <v>14.81161</v>
      </c>
      <c r="AJ19">
        <v>0</v>
      </c>
      <c r="AK19">
        <v>48.724727000000001</v>
      </c>
      <c r="AL19">
        <v>76.951915999999997</v>
      </c>
      <c r="AM19">
        <v>0</v>
      </c>
      <c r="AN19">
        <v>0.87177700000000002</v>
      </c>
      <c r="AO19">
        <v>28.221177999999998</v>
      </c>
      <c r="AP19">
        <v>11.178518</v>
      </c>
      <c r="AQ19">
        <v>15.087946000000001</v>
      </c>
      <c r="AR19">
        <v>32.113151999999999</v>
      </c>
      <c r="AS19">
        <v>20.868894999999998</v>
      </c>
      <c r="AT19">
        <v>14.540896999999999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65.83</v>
      </c>
      <c r="BA19">
        <f t="shared" si="1"/>
        <v>2503.2621069999991</v>
      </c>
      <c r="BD19">
        <v>21.16</v>
      </c>
      <c r="BE19">
        <v>3.58</v>
      </c>
      <c r="BF19">
        <v>1.67</v>
      </c>
      <c r="BG19">
        <v>1.84</v>
      </c>
      <c r="BH19">
        <v>5.26</v>
      </c>
      <c r="BI19">
        <v>4.32</v>
      </c>
      <c r="BJ19">
        <v>2.81</v>
      </c>
      <c r="BK19">
        <v>3.55</v>
      </c>
      <c r="BL19">
        <v>0.8</v>
      </c>
      <c r="BM19">
        <v>0</v>
      </c>
      <c r="BN19">
        <v>0.48</v>
      </c>
      <c r="BO19">
        <v>11.38</v>
      </c>
      <c r="BP19">
        <v>3.62</v>
      </c>
      <c r="BQ19">
        <v>4.1399999999999997</v>
      </c>
      <c r="BR19">
        <v>1.02</v>
      </c>
      <c r="BS19">
        <v>0.2</v>
      </c>
      <c r="BT19">
        <v>0</v>
      </c>
      <c r="BU19">
        <v>0</v>
      </c>
      <c r="BV19">
        <v>0</v>
      </c>
      <c r="BW19">
        <f t="shared" si="2"/>
        <v>65.83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208.97798499999999</v>
      </c>
      <c r="L20">
        <v>633.29433700000004</v>
      </c>
      <c r="M20">
        <v>44.601599999999998</v>
      </c>
      <c r="N20">
        <v>114.53400000000001</v>
      </c>
      <c r="O20">
        <v>119.90619</v>
      </c>
      <c r="P20">
        <v>121.76964</v>
      </c>
      <c r="Q20">
        <v>21.156672</v>
      </c>
      <c r="R20">
        <v>41.101441000000001</v>
      </c>
      <c r="S20">
        <v>25.587841000000001</v>
      </c>
      <c r="T20">
        <v>0</v>
      </c>
      <c r="U20">
        <v>305.42399999999998</v>
      </c>
      <c r="V20">
        <v>20.099807999999999</v>
      </c>
      <c r="W20">
        <v>33.741410999999999</v>
      </c>
      <c r="X20">
        <v>143.03115</v>
      </c>
      <c r="Y20">
        <v>0</v>
      </c>
      <c r="Z20">
        <v>6.3545639999999999</v>
      </c>
      <c r="AA20">
        <v>13.622259</v>
      </c>
      <c r="AB20">
        <v>25.539342000000001</v>
      </c>
      <c r="AC20">
        <v>18.767267</v>
      </c>
      <c r="AD20">
        <v>35.479312</v>
      </c>
      <c r="AE20">
        <v>47.933684999999997</v>
      </c>
      <c r="AF20">
        <v>8.6042299999999994</v>
      </c>
      <c r="AG20">
        <v>36.243648</v>
      </c>
      <c r="AH20">
        <v>148.29110900000001</v>
      </c>
      <c r="AI20">
        <v>14.81161</v>
      </c>
      <c r="AJ20">
        <v>0</v>
      </c>
      <c r="AK20">
        <v>48.724727000000001</v>
      </c>
      <c r="AL20">
        <v>76.951915999999997</v>
      </c>
      <c r="AM20">
        <v>0</v>
      </c>
      <c r="AN20">
        <v>0.87177700000000002</v>
      </c>
      <c r="AO20">
        <v>28.221177999999998</v>
      </c>
      <c r="AP20">
        <v>11.178518</v>
      </c>
      <c r="AQ20">
        <v>15.087946000000001</v>
      </c>
      <c r="AR20">
        <v>32.113151999999999</v>
      </c>
      <c r="AS20">
        <v>20.868894999999998</v>
      </c>
      <c r="AT20">
        <v>14.540896999999999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65.809999999999988</v>
      </c>
      <c r="BA20">
        <f t="shared" si="1"/>
        <v>2503.2421069999991</v>
      </c>
      <c r="BD20">
        <v>21.16</v>
      </c>
      <c r="BE20">
        <v>3.58</v>
      </c>
      <c r="BF20">
        <v>1.65</v>
      </c>
      <c r="BG20">
        <v>1.84</v>
      </c>
      <c r="BH20">
        <v>5.26</v>
      </c>
      <c r="BI20">
        <v>4.32</v>
      </c>
      <c r="BJ20">
        <v>2.81</v>
      </c>
      <c r="BK20">
        <v>3.55</v>
      </c>
      <c r="BL20">
        <v>0.8</v>
      </c>
      <c r="BM20">
        <v>0</v>
      </c>
      <c r="BN20">
        <v>0.48</v>
      </c>
      <c r="BO20">
        <v>11.38</v>
      </c>
      <c r="BP20">
        <v>3.62</v>
      </c>
      <c r="BQ20">
        <v>4.1399999999999997</v>
      </c>
      <c r="BR20">
        <v>1.02</v>
      </c>
      <c r="BS20">
        <v>0.2</v>
      </c>
      <c r="BT20">
        <v>0</v>
      </c>
      <c r="BU20">
        <v>0</v>
      </c>
      <c r="BV20">
        <v>0</v>
      </c>
      <c r="BW20">
        <f t="shared" si="2"/>
        <v>65.809999999999988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208.97798499999999</v>
      </c>
      <c r="L21">
        <v>633.29433700000004</v>
      </c>
      <c r="M21">
        <v>44.601599999999998</v>
      </c>
      <c r="N21">
        <v>114.53400000000001</v>
      </c>
      <c r="O21">
        <v>119.90619</v>
      </c>
      <c r="P21">
        <v>121.76964</v>
      </c>
      <c r="Q21">
        <v>21.156672</v>
      </c>
      <c r="R21">
        <v>41.101441000000001</v>
      </c>
      <c r="S21">
        <v>25.587841000000001</v>
      </c>
      <c r="T21">
        <v>0</v>
      </c>
      <c r="U21">
        <v>305.42399999999998</v>
      </c>
      <c r="V21">
        <v>20.099807999999999</v>
      </c>
      <c r="W21">
        <v>33.741410999999999</v>
      </c>
      <c r="X21">
        <v>143.03115</v>
      </c>
      <c r="Y21">
        <v>0</v>
      </c>
      <c r="Z21">
        <v>6.3545639999999999</v>
      </c>
      <c r="AA21">
        <v>13.622259</v>
      </c>
      <c r="AB21">
        <v>25.539342000000001</v>
      </c>
      <c r="AC21">
        <v>18.767267</v>
      </c>
      <c r="AD21">
        <v>35.479312</v>
      </c>
      <c r="AE21">
        <v>47.933684999999997</v>
      </c>
      <c r="AF21">
        <v>8.6042299999999994</v>
      </c>
      <c r="AG21">
        <v>36.243648</v>
      </c>
      <c r="AH21">
        <v>148.29110900000001</v>
      </c>
      <c r="AI21">
        <v>14.81161</v>
      </c>
      <c r="AJ21">
        <v>0</v>
      </c>
      <c r="AK21">
        <v>48.724727000000001</v>
      </c>
      <c r="AL21">
        <v>76.951915999999997</v>
      </c>
      <c r="AM21">
        <v>0</v>
      </c>
      <c r="AN21">
        <v>0.87177700000000002</v>
      </c>
      <c r="AO21">
        <v>27.36599</v>
      </c>
      <c r="AP21">
        <v>12.544782</v>
      </c>
      <c r="AQ21">
        <v>15.087946000000001</v>
      </c>
      <c r="AR21">
        <v>27.831398</v>
      </c>
      <c r="AS21">
        <v>20.868894999999998</v>
      </c>
      <c r="AT21">
        <v>14.540896999999999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66.02</v>
      </c>
      <c r="BA21">
        <f t="shared" si="1"/>
        <v>2499.6814289999988</v>
      </c>
      <c r="BD21">
        <v>21.16</v>
      </c>
      <c r="BE21">
        <v>3.58</v>
      </c>
      <c r="BF21">
        <v>1.65</v>
      </c>
      <c r="BG21">
        <v>1.84</v>
      </c>
      <c r="BH21">
        <v>5.26</v>
      </c>
      <c r="BI21">
        <v>4.32</v>
      </c>
      <c r="BJ21">
        <v>2.81</v>
      </c>
      <c r="BK21">
        <v>3.55</v>
      </c>
      <c r="BL21">
        <v>1.01</v>
      </c>
      <c r="BM21">
        <v>0</v>
      </c>
      <c r="BN21">
        <v>0.48</v>
      </c>
      <c r="BO21">
        <v>11.38</v>
      </c>
      <c r="BP21">
        <v>3.62</v>
      </c>
      <c r="BQ21">
        <v>4.1399999999999997</v>
      </c>
      <c r="BR21">
        <v>1.02</v>
      </c>
      <c r="BS21">
        <v>0.2</v>
      </c>
      <c r="BT21">
        <v>0</v>
      </c>
      <c r="BU21">
        <v>0</v>
      </c>
      <c r="BV21">
        <v>0</v>
      </c>
      <c r="BW21">
        <f t="shared" si="2"/>
        <v>66.02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208.97798499999999</v>
      </c>
      <c r="L22">
        <v>633.29433700000004</v>
      </c>
      <c r="M22">
        <v>44.601599999999998</v>
      </c>
      <c r="N22">
        <v>114.53400000000001</v>
      </c>
      <c r="O22">
        <v>119.90619</v>
      </c>
      <c r="P22">
        <v>121.76964</v>
      </c>
      <c r="Q22">
        <v>21.156672</v>
      </c>
      <c r="R22">
        <v>41.101441000000001</v>
      </c>
      <c r="S22">
        <v>25.587841000000001</v>
      </c>
      <c r="T22">
        <v>0</v>
      </c>
      <c r="U22">
        <v>305.42399999999998</v>
      </c>
      <c r="V22">
        <v>20.099807999999999</v>
      </c>
      <c r="W22">
        <v>33.741410999999999</v>
      </c>
      <c r="X22">
        <v>143.03115</v>
      </c>
      <c r="Y22">
        <v>0</v>
      </c>
      <c r="Z22">
        <v>6.3545639999999999</v>
      </c>
      <c r="AA22">
        <v>13.622259</v>
      </c>
      <c r="AB22">
        <v>25.539342000000001</v>
      </c>
      <c r="AC22">
        <v>18.767267</v>
      </c>
      <c r="AD22">
        <v>35.479312</v>
      </c>
      <c r="AE22">
        <v>47.933684999999997</v>
      </c>
      <c r="AF22">
        <v>8.6042299999999994</v>
      </c>
      <c r="AG22">
        <v>36.243648</v>
      </c>
      <c r="AH22">
        <v>148.29110900000001</v>
      </c>
      <c r="AI22">
        <v>14.81161</v>
      </c>
      <c r="AJ22">
        <v>0</v>
      </c>
      <c r="AK22">
        <v>48.724727000000001</v>
      </c>
      <c r="AL22">
        <v>76.951915999999997</v>
      </c>
      <c r="AM22">
        <v>0</v>
      </c>
      <c r="AN22">
        <v>0.87177700000000002</v>
      </c>
      <c r="AO22">
        <v>27.36599</v>
      </c>
      <c r="AP22">
        <v>12.544782</v>
      </c>
      <c r="AQ22">
        <v>15.087946000000001</v>
      </c>
      <c r="AR22">
        <v>27.831398</v>
      </c>
      <c r="AS22">
        <v>20.868894999999998</v>
      </c>
      <c r="AT22">
        <v>14.540896999999999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66.069999999999993</v>
      </c>
      <c r="BA22">
        <f t="shared" si="1"/>
        <v>2499.731428999999</v>
      </c>
      <c r="BD22">
        <v>21.16</v>
      </c>
      <c r="BE22">
        <v>3.58</v>
      </c>
      <c r="BF22">
        <v>1.65</v>
      </c>
      <c r="BG22">
        <v>1.84</v>
      </c>
      <c r="BH22">
        <v>5.26</v>
      </c>
      <c r="BI22">
        <v>4.32</v>
      </c>
      <c r="BJ22">
        <v>2.81</v>
      </c>
      <c r="BK22">
        <v>3.55</v>
      </c>
      <c r="BL22">
        <v>1.06</v>
      </c>
      <c r="BM22">
        <v>0</v>
      </c>
      <c r="BN22">
        <v>0.48</v>
      </c>
      <c r="BO22">
        <v>11.38</v>
      </c>
      <c r="BP22">
        <v>3.62</v>
      </c>
      <c r="BQ22">
        <v>4.1399999999999997</v>
      </c>
      <c r="BR22">
        <v>1.02</v>
      </c>
      <c r="BS22">
        <v>0.2</v>
      </c>
      <c r="BT22">
        <v>0</v>
      </c>
      <c r="BU22">
        <v>0</v>
      </c>
      <c r="BV22">
        <v>0</v>
      </c>
      <c r="BW22">
        <f t="shared" si="2"/>
        <v>66.069999999999993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208.97798499999999</v>
      </c>
      <c r="L23">
        <v>633.29433700000004</v>
      </c>
      <c r="M23">
        <v>44.601599999999998</v>
      </c>
      <c r="N23">
        <v>114.53400000000001</v>
      </c>
      <c r="O23">
        <v>119.90619</v>
      </c>
      <c r="P23">
        <v>121.76964</v>
      </c>
      <c r="Q23">
        <v>21.156672</v>
      </c>
      <c r="R23">
        <v>41.101441000000001</v>
      </c>
      <c r="S23">
        <v>25.587841000000001</v>
      </c>
      <c r="T23">
        <v>0</v>
      </c>
      <c r="U23">
        <v>327.24</v>
      </c>
      <c r="V23">
        <v>20.099807999999999</v>
      </c>
      <c r="W23">
        <v>33.741410999999999</v>
      </c>
      <c r="X23">
        <v>143.03115</v>
      </c>
      <c r="Y23">
        <v>0</v>
      </c>
      <c r="Z23">
        <v>6.3545639999999999</v>
      </c>
      <c r="AA23">
        <v>23.745504</v>
      </c>
      <c r="AB23">
        <v>25.539342000000001</v>
      </c>
      <c r="AC23">
        <v>18.767267</v>
      </c>
      <c r="AD23">
        <v>35.479312</v>
      </c>
      <c r="AE23">
        <v>47.933684999999997</v>
      </c>
      <c r="AF23">
        <v>8.6042299999999994</v>
      </c>
      <c r="AG23">
        <v>36.243648</v>
      </c>
      <c r="AH23">
        <v>148.29110900000001</v>
      </c>
      <c r="AI23">
        <v>14.81161</v>
      </c>
      <c r="AJ23">
        <v>0</v>
      </c>
      <c r="AK23">
        <v>48.724727000000001</v>
      </c>
      <c r="AL23">
        <v>76.951915999999997</v>
      </c>
      <c r="AM23">
        <v>0</v>
      </c>
      <c r="AN23">
        <v>0.87177700000000002</v>
      </c>
      <c r="AO23">
        <v>27.36599</v>
      </c>
      <c r="AP23">
        <v>12.544782</v>
      </c>
      <c r="AQ23">
        <v>15.087946000000001</v>
      </c>
      <c r="AR23">
        <v>27.831398</v>
      </c>
      <c r="AS23">
        <v>20.608034</v>
      </c>
      <c r="AT23">
        <v>14.540896999999999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66.11999999999999</v>
      </c>
      <c r="BA23">
        <f t="shared" si="1"/>
        <v>2531.459812999999</v>
      </c>
      <c r="BD23">
        <v>21.16</v>
      </c>
      <c r="BE23">
        <v>3.58</v>
      </c>
      <c r="BF23">
        <v>1.64</v>
      </c>
      <c r="BG23">
        <v>1.84</v>
      </c>
      <c r="BH23">
        <v>5.26</v>
      </c>
      <c r="BI23">
        <v>4.32</v>
      </c>
      <c r="BJ23">
        <v>2.81</v>
      </c>
      <c r="BK23">
        <v>3.55</v>
      </c>
      <c r="BL23">
        <v>1.1200000000000001</v>
      </c>
      <c r="BM23">
        <v>0</v>
      </c>
      <c r="BN23">
        <v>0.48</v>
      </c>
      <c r="BO23">
        <v>11.38</v>
      </c>
      <c r="BP23">
        <v>3.62</v>
      </c>
      <c r="BQ23">
        <v>4.1399999999999997</v>
      </c>
      <c r="BR23">
        <v>1.02</v>
      </c>
      <c r="BS23">
        <v>0.2</v>
      </c>
      <c r="BT23">
        <v>0</v>
      </c>
      <c r="BU23">
        <v>0</v>
      </c>
      <c r="BV23">
        <v>0</v>
      </c>
      <c r="BW23">
        <f t="shared" si="2"/>
        <v>66.11999999999999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208.97798499999999</v>
      </c>
      <c r="L24">
        <v>633.29433700000004</v>
      </c>
      <c r="M24">
        <v>44.601599999999998</v>
      </c>
      <c r="N24">
        <v>114.53400000000001</v>
      </c>
      <c r="O24">
        <v>119.90619</v>
      </c>
      <c r="P24">
        <v>121.76964</v>
      </c>
      <c r="Q24">
        <v>21.156672</v>
      </c>
      <c r="R24">
        <v>41.101441000000001</v>
      </c>
      <c r="S24">
        <v>25.587841000000001</v>
      </c>
      <c r="T24">
        <v>0</v>
      </c>
      <c r="U24">
        <v>332.69400000000002</v>
      </c>
      <c r="V24">
        <v>20.099807999999999</v>
      </c>
      <c r="W24">
        <v>33.741410999999999</v>
      </c>
      <c r="X24">
        <v>143.03115</v>
      </c>
      <c r="Y24">
        <v>0</v>
      </c>
      <c r="Z24">
        <v>6.3545639999999999</v>
      </c>
      <c r="AA24">
        <v>27.244519</v>
      </c>
      <c r="AB24">
        <v>25.539342000000001</v>
      </c>
      <c r="AC24">
        <v>18.767267</v>
      </c>
      <c r="AD24">
        <v>35.479312</v>
      </c>
      <c r="AE24">
        <v>47.933684999999997</v>
      </c>
      <c r="AF24">
        <v>8.6042299999999994</v>
      </c>
      <c r="AG24">
        <v>36.243648</v>
      </c>
      <c r="AH24">
        <v>148.29110900000001</v>
      </c>
      <c r="AI24">
        <v>14.81161</v>
      </c>
      <c r="AJ24">
        <v>0</v>
      </c>
      <c r="AK24">
        <v>48.724727000000001</v>
      </c>
      <c r="AL24">
        <v>76.951915999999997</v>
      </c>
      <c r="AM24">
        <v>0</v>
      </c>
      <c r="AN24">
        <v>0.87177700000000002</v>
      </c>
      <c r="AO24">
        <v>27.36599</v>
      </c>
      <c r="AP24">
        <v>12.544782</v>
      </c>
      <c r="AQ24">
        <v>15.087946000000001</v>
      </c>
      <c r="AR24">
        <v>27.831398</v>
      </c>
      <c r="AS24">
        <v>20.608034</v>
      </c>
      <c r="AT24">
        <v>14.540896999999999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65.319999999999993</v>
      </c>
      <c r="BA24">
        <f t="shared" si="1"/>
        <v>2539.6128279999994</v>
      </c>
      <c r="BD24">
        <v>21.16</v>
      </c>
      <c r="BE24">
        <v>3.58</v>
      </c>
      <c r="BF24">
        <v>0.79</v>
      </c>
      <c r="BG24">
        <v>1.84</v>
      </c>
      <c r="BH24">
        <v>5.26</v>
      </c>
      <c r="BI24">
        <v>4.32</v>
      </c>
      <c r="BJ24">
        <v>2.81</v>
      </c>
      <c r="BK24">
        <v>3.55</v>
      </c>
      <c r="BL24">
        <v>1.17</v>
      </c>
      <c r="BM24">
        <v>0</v>
      </c>
      <c r="BN24">
        <v>0.48</v>
      </c>
      <c r="BO24">
        <v>11.38</v>
      </c>
      <c r="BP24">
        <v>3.62</v>
      </c>
      <c r="BQ24">
        <v>4.1399999999999997</v>
      </c>
      <c r="BR24">
        <v>1.02</v>
      </c>
      <c r="BS24">
        <v>0.2</v>
      </c>
      <c r="BT24">
        <v>0</v>
      </c>
      <c r="BU24">
        <v>0</v>
      </c>
      <c r="BV24">
        <v>0</v>
      </c>
      <c r="BW24">
        <f t="shared" si="2"/>
        <v>65.319999999999993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208.97798499999999</v>
      </c>
      <c r="L25">
        <v>633.29433700000004</v>
      </c>
      <c r="M25">
        <v>44.601599999999998</v>
      </c>
      <c r="N25">
        <v>114.53400000000001</v>
      </c>
      <c r="O25">
        <v>119.90619</v>
      </c>
      <c r="P25">
        <v>121.76964</v>
      </c>
      <c r="Q25">
        <v>21.156672</v>
      </c>
      <c r="R25">
        <v>41.101441000000001</v>
      </c>
      <c r="S25">
        <v>25.587841000000001</v>
      </c>
      <c r="T25">
        <v>0</v>
      </c>
      <c r="U25">
        <v>338.36615999999998</v>
      </c>
      <c r="V25">
        <v>20.099807999999999</v>
      </c>
      <c r="W25">
        <v>33.741410999999999</v>
      </c>
      <c r="X25">
        <v>143.03115</v>
      </c>
      <c r="Y25">
        <v>0</v>
      </c>
      <c r="Z25">
        <v>6.3545639999999999</v>
      </c>
      <c r="AA25">
        <v>27.244519</v>
      </c>
      <c r="AB25">
        <v>25.539342000000001</v>
      </c>
      <c r="AC25">
        <v>18.767267</v>
      </c>
      <c r="AD25">
        <v>35.479312</v>
      </c>
      <c r="AE25">
        <v>47.933684999999997</v>
      </c>
      <c r="AF25">
        <v>8.6042299999999994</v>
      </c>
      <c r="AG25">
        <v>36.243648</v>
      </c>
      <c r="AH25">
        <v>148.29110900000001</v>
      </c>
      <c r="AI25">
        <v>18.514512</v>
      </c>
      <c r="AJ25">
        <v>0</v>
      </c>
      <c r="AK25">
        <v>48.724727000000001</v>
      </c>
      <c r="AL25">
        <v>76.951915999999997</v>
      </c>
      <c r="AM25">
        <v>0</v>
      </c>
      <c r="AN25">
        <v>0.87177700000000002</v>
      </c>
      <c r="AO25">
        <v>27.36599</v>
      </c>
      <c r="AP25">
        <v>12.544782</v>
      </c>
      <c r="AQ25">
        <v>30.175891</v>
      </c>
      <c r="AR25">
        <v>27.831398</v>
      </c>
      <c r="AS25">
        <v>20.608034</v>
      </c>
      <c r="AT25">
        <v>14.540896999999999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65.38</v>
      </c>
      <c r="BA25">
        <f t="shared" si="1"/>
        <v>2564.1358349999991</v>
      </c>
      <c r="BD25">
        <v>21.16</v>
      </c>
      <c r="BE25">
        <v>3.58</v>
      </c>
      <c r="BF25">
        <v>0.79</v>
      </c>
      <c r="BG25">
        <v>1.84</v>
      </c>
      <c r="BH25">
        <v>5.26</v>
      </c>
      <c r="BI25">
        <v>4.32</v>
      </c>
      <c r="BJ25">
        <v>2.81</v>
      </c>
      <c r="BK25">
        <v>3.55</v>
      </c>
      <c r="BL25">
        <v>1.23</v>
      </c>
      <c r="BM25">
        <v>0</v>
      </c>
      <c r="BN25">
        <v>0.48</v>
      </c>
      <c r="BO25">
        <v>11.38</v>
      </c>
      <c r="BP25">
        <v>3.62</v>
      </c>
      <c r="BQ25">
        <v>4.1399999999999997</v>
      </c>
      <c r="BR25">
        <v>1.02</v>
      </c>
      <c r="BS25">
        <v>0.2</v>
      </c>
      <c r="BT25">
        <v>0</v>
      </c>
      <c r="BU25">
        <v>0</v>
      </c>
      <c r="BV25">
        <v>0</v>
      </c>
      <c r="BW25">
        <f t="shared" si="2"/>
        <v>65.38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208.97798499999999</v>
      </c>
      <c r="L26">
        <v>633.29433700000004</v>
      </c>
      <c r="M26">
        <v>44.601599999999998</v>
      </c>
      <c r="N26">
        <v>114.53400000000001</v>
      </c>
      <c r="O26">
        <v>119.90619</v>
      </c>
      <c r="P26">
        <v>121.76964</v>
      </c>
      <c r="Q26">
        <v>21.156672</v>
      </c>
      <c r="R26">
        <v>41.101441000000001</v>
      </c>
      <c r="S26">
        <v>25.587841000000001</v>
      </c>
      <c r="T26">
        <v>0</v>
      </c>
      <c r="U26">
        <v>338.36615999999998</v>
      </c>
      <c r="V26">
        <v>20.099807999999999</v>
      </c>
      <c r="W26">
        <v>33.741410999999999</v>
      </c>
      <c r="X26">
        <v>143.03115</v>
      </c>
      <c r="Y26">
        <v>0</v>
      </c>
      <c r="Z26">
        <v>6.3545639999999999</v>
      </c>
      <c r="AA26">
        <v>27.244519</v>
      </c>
      <c r="AB26">
        <v>25.539342000000001</v>
      </c>
      <c r="AC26">
        <v>18.767267</v>
      </c>
      <c r="AD26">
        <v>35.479312</v>
      </c>
      <c r="AE26">
        <v>47.933684999999997</v>
      </c>
      <c r="AF26">
        <v>8.6042299999999994</v>
      </c>
      <c r="AG26">
        <v>36.243648</v>
      </c>
      <c r="AH26">
        <v>148.29110900000001</v>
      </c>
      <c r="AI26">
        <v>18.514512</v>
      </c>
      <c r="AJ26">
        <v>0</v>
      </c>
      <c r="AK26">
        <v>48.724727000000001</v>
      </c>
      <c r="AL26">
        <v>76.951915999999997</v>
      </c>
      <c r="AM26">
        <v>0</v>
      </c>
      <c r="AN26">
        <v>0.87177700000000002</v>
      </c>
      <c r="AO26">
        <v>27.36599</v>
      </c>
      <c r="AP26">
        <v>12.544782</v>
      </c>
      <c r="AQ26">
        <v>45.263837000000002</v>
      </c>
      <c r="AR26">
        <v>27.831398</v>
      </c>
      <c r="AS26">
        <v>20.608034</v>
      </c>
      <c r="AT26">
        <v>14.540896999999999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65.42</v>
      </c>
      <c r="BA26">
        <f t="shared" si="1"/>
        <v>2579.2637809999992</v>
      </c>
      <c r="BD26">
        <v>21.16</v>
      </c>
      <c r="BE26">
        <v>3.58</v>
      </c>
      <c r="BF26">
        <v>0.79</v>
      </c>
      <c r="BG26">
        <v>1.84</v>
      </c>
      <c r="BH26">
        <v>5.26</v>
      </c>
      <c r="BI26">
        <v>4.32</v>
      </c>
      <c r="BJ26">
        <v>2.81</v>
      </c>
      <c r="BK26">
        <v>3.55</v>
      </c>
      <c r="BL26">
        <v>1.27</v>
      </c>
      <c r="BM26">
        <v>0</v>
      </c>
      <c r="BN26">
        <v>0.48</v>
      </c>
      <c r="BO26">
        <v>11.38</v>
      </c>
      <c r="BP26">
        <v>3.62</v>
      </c>
      <c r="BQ26">
        <v>4.1399999999999997</v>
      </c>
      <c r="BR26">
        <v>1.02</v>
      </c>
      <c r="BS26">
        <v>0.2</v>
      </c>
      <c r="BT26">
        <v>0</v>
      </c>
      <c r="BU26">
        <v>0</v>
      </c>
      <c r="BV26">
        <v>0</v>
      </c>
      <c r="BW26">
        <f t="shared" si="2"/>
        <v>65.42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208.97798499999999</v>
      </c>
      <c r="L27">
        <v>633.29433700000004</v>
      </c>
      <c r="M27">
        <v>44.601599999999998</v>
      </c>
      <c r="N27">
        <v>114.53400000000001</v>
      </c>
      <c r="O27">
        <v>119.90619</v>
      </c>
      <c r="P27">
        <v>121.76964</v>
      </c>
      <c r="Q27">
        <v>21.156672</v>
      </c>
      <c r="R27">
        <v>41.101441000000001</v>
      </c>
      <c r="S27">
        <v>25.587841000000001</v>
      </c>
      <c r="T27">
        <v>0</v>
      </c>
      <c r="U27">
        <v>338.36615999999998</v>
      </c>
      <c r="V27">
        <v>20.099807999999999</v>
      </c>
      <c r="W27">
        <v>33.741410999999999</v>
      </c>
      <c r="X27">
        <v>143.03115</v>
      </c>
      <c r="Y27">
        <v>0</v>
      </c>
      <c r="Z27">
        <v>6.3545639999999999</v>
      </c>
      <c r="AA27">
        <v>27.244519</v>
      </c>
      <c r="AB27">
        <v>25.539342000000001</v>
      </c>
      <c r="AC27">
        <v>18.767267</v>
      </c>
      <c r="AD27">
        <v>35.479312</v>
      </c>
      <c r="AE27">
        <v>47.933684999999997</v>
      </c>
      <c r="AF27">
        <v>8.6042299999999994</v>
      </c>
      <c r="AG27">
        <v>36.243648</v>
      </c>
      <c r="AH27">
        <v>148.29110900000001</v>
      </c>
      <c r="AI27">
        <v>18.514512</v>
      </c>
      <c r="AJ27">
        <v>0</v>
      </c>
      <c r="AK27">
        <v>48.724727000000001</v>
      </c>
      <c r="AL27">
        <v>76.951915999999997</v>
      </c>
      <c r="AM27">
        <v>0</v>
      </c>
      <c r="AN27">
        <v>0.87177700000000002</v>
      </c>
      <c r="AO27">
        <v>27.36599</v>
      </c>
      <c r="AP27">
        <v>11.178518</v>
      </c>
      <c r="AQ27">
        <v>45.263837000000002</v>
      </c>
      <c r="AR27">
        <v>49.775385999999997</v>
      </c>
      <c r="AS27">
        <v>31.694634000000001</v>
      </c>
      <c r="AT27">
        <v>14.540896999999999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66.839999999999989</v>
      </c>
      <c r="BA27">
        <f t="shared" si="1"/>
        <v>2612.3481049999996</v>
      </c>
      <c r="BD27">
        <v>21.16</v>
      </c>
      <c r="BE27">
        <v>3.58</v>
      </c>
      <c r="BF27">
        <v>1.57</v>
      </c>
      <c r="BG27">
        <v>1.9</v>
      </c>
      <c r="BH27">
        <v>5.26</v>
      </c>
      <c r="BI27">
        <v>4.32</v>
      </c>
      <c r="BJ27">
        <v>2.81</v>
      </c>
      <c r="BK27">
        <v>3.55</v>
      </c>
      <c r="BL27">
        <v>1.44</v>
      </c>
      <c r="BM27">
        <v>0</v>
      </c>
      <c r="BN27">
        <v>0.49</v>
      </c>
      <c r="BO27">
        <v>11.66</v>
      </c>
      <c r="BP27">
        <v>3.62</v>
      </c>
      <c r="BQ27">
        <v>4.26</v>
      </c>
      <c r="BR27">
        <v>1.02</v>
      </c>
      <c r="BS27">
        <v>0.2</v>
      </c>
      <c r="BT27">
        <v>0</v>
      </c>
      <c r="BU27">
        <v>0</v>
      </c>
      <c r="BV27">
        <v>0</v>
      </c>
      <c r="BW27">
        <f t="shared" si="2"/>
        <v>66.839999999999989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208.97798499999999</v>
      </c>
      <c r="L28">
        <v>633.29433700000004</v>
      </c>
      <c r="M28">
        <v>44.601599999999998</v>
      </c>
      <c r="N28">
        <v>114.53400000000001</v>
      </c>
      <c r="O28">
        <v>119.90619</v>
      </c>
      <c r="P28">
        <v>121.76964</v>
      </c>
      <c r="Q28">
        <v>21.156672</v>
      </c>
      <c r="R28">
        <v>41.101441000000001</v>
      </c>
      <c r="S28">
        <v>25.587841000000001</v>
      </c>
      <c r="T28">
        <v>0</v>
      </c>
      <c r="U28">
        <v>338.36615999999998</v>
      </c>
      <c r="V28">
        <v>20.099807999999999</v>
      </c>
      <c r="W28">
        <v>33.741410999999999</v>
      </c>
      <c r="X28">
        <v>143.03115</v>
      </c>
      <c r="Y28">
        <v>0</v>
      </c>
      <c r="Z28">
        <v>6.3545639999999999</v>
      </c>
      <c r="AA28">
        <v>22.979520000000001</v>
      </c>
      <c r="AB28">
        <v>25.539342000000001</v>
      </c>
      <c r="AC28">
        <v>18.767267</v>
      </c>
      <c r="AD28">
        <v>35.479312</v>
      </c>
      <c r="AE28">
        <v>47.933684999999997</v>
      </c>
      <c r="AF28">
        <v>8.6042299999999994</v>
      </c>
      <c r="AG28">
        <v>36.243648</v>
      </c>
      <c r="AH28">
        <v>148.29110900000001</v>
      </c>
      <c r="AI28">
        <v>32.091821000000003</v>
      </c>
      <c r="AJ28">
        <v>0</v>
      </c>
      <c r="AK28">
        <v>48.724727000000001</v>
      </c>
      <c r="AL28">
        <v>76.951915999999997</v>
      </c>
      <c r="AM28">
        <v>0</v>
      </c>
      <c r="AN28">
        <v>0.87177700000000002</v>
      </c>
      <c r="AO28">
        <v>27.36599</v>
      </c>
      <c r="AP28">
        <v>11.178518</v>
      </c>
      <c r="AQ28">
        <v>45.263837000000002</v>
      </c>
      <c r="AR28">
        <v>49.775385999999997</v>
      </c>
      <c r="AS28">
        <v>31.694634000000001</v>
      </c>
      <c r="AT28">
        <v>14.540896999999999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66.839999999999989</v>
      </c>
      <c r="BA28">
        <f t="shared" si="1"/>
        <v>2621.6604149999994</v>
      </c>
      <c r="BD28">
        <v>21.16</v>
      </c>
      <c r="BE28">
        <v>3.58</v>
      </c>
      <c r="BF28">
        <v>1.57</v>
      </c>
      <c r="BG28">
        <v>1.9</v>
      </c>
      <c r="BH28">
        <v>5.26</v>
      </c>
      <c r="BI28">
        <v>4.32</v>
      </c>
      <c r="BJ28">
        <v>2.81</v>
      </c>
      <c r="BK28">
        <v>3.55</v>
      </c>
      <c r="BL28">
        <v>1.44</v>
      </c>
      <c r="BM28">
        <v>0</v>
      </c>
      <c r="BN28">
        <v>0.49</v>
      </c>
      <c r="BO28">
        <v>11.66</v>
      </c>
      <c r="BP28">
        <v>3.62</v>
      </c>
      <c r="BQ28">
        <v>4.26</v>
      </c>
      <c r="BR28">
        <v>1.02</v>
      </c>
      <c r="BS28">
        <v>0.2</v>
      </c>
      <c r="BT28">
        <v>0</v>
      </c>
      <c r="BU28">
        <v>0</v>
      </c>
      <c r="BV28">
        <v>0</v>
      </c>
      <c r="BW28">
        <f t="shared" si="2"/>
        <v>66.839999999999989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208.97798499999999</v>
      </c>
      <c r="L29">
        <v>633.29433700000004</v>
      </c>
      <c r="M29">
        <v>44.601599999999998</v>
      </c>
      <c r="N29">
        <v>114.53400000000001</v>
      </c>
      <c r="O29">
        <v>119.90619</v>
      </c>
      <c r="P29">
        <v>121.76964</v>
      </c>
      <c r="Q29">
        <v>21.156672</v>
      </c>
      <c r="R29">
        <v>41.101441000000001</v>
      </c>
      <c r="S29">
        <v>25.587841000000001</v>
      </c>
      <c r="T29">
        <v>0</v>
      </c>
      <c r="U29">
        <v>338.36615999999998</v>
      </c>
      <c r="V29">
        <v>20.099807999999999</v>
      </c>
      <c r="W29">
        <v>33.741410999999999</v>
      </c>
      <c r="X29">
        <v>143.03115</v>
      </c>
      <c r="Y29">
        <v>0</v>
      </c>
      <c r="Z29">
        <v>6.3545639999999999</v>
      </c>
      <c r="AA29">
        <v>13.622259</v>
      </c>
      <c r="AB29">
        <v>25.539342000000001</v>
      </c>
      <c r="AC29">
        <v>18.767267</v>
      </c>
      <c r="AD29">
        <v>35.479312</v>
      </c>
      <c r="AE29">
        <v>47.933684999999997</v>
      </c>
      <c r="AF29">
        <v>8.6042299999999994</v>
      </c>
      <c r="AG29">
        <v>36.243648</v>
      </c>
      <c r="AH29">
        <v>148.29110900000001</v>
      </c>
      <c r="AI29">
        <v>32.091821000000003</v>
      </c>
      <c r="AJ29">
        <v>0</v>
      </c>
      <c r="AK29">
        <v>48.724727000000001</v>
      </c>
      <c r="AL29">
        <v>76.951915999999997</v>
      </c>
      <c r="AM29">
        <v>0</v>
      </c>
      <c r="AN29">
        <v>0.87177700000000002</v>
      </c>
      <c r="AO29">
        <v>27.36599</v>
      </c>
      <c r="AP29">
        <v>5.5892590000000002</v>
      </c>
      <c r="AQ29">
        <v>30.175891</v>
      </c>
      <c r="AR29">
        <v>27.831398</v>
      </c>
      <c r="AS29">
        <v>20.608034</v>
      </c>
      <c r="AT29">
        <v>14.540896999999999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66.929999999999993</v>
      </c>
      <c r="BA29">
        <f t="shared" si="1"/>
        <v>2558.6853609999985</v>
      </c>
      <c r="BD29">
        <v>21.16</v>
      </c>
      <c r="BE29">
        <v>3.58</v>
      </c>
      <c r="BF29">
        <v>1.54</v>
      </c>
      <c r="BG29">
        <v>1.9</v>
      </c>
      <c r="BH29">
        <v>5.26</v>
      </c>
      <c r="BI29">
        <v>4.32</v>
      </c>
      <c r="BJ29">
        <v>2.81</v>
      </c>
      <c r="BK29">
        <v>3.55</v>
      </c>
      <c r="BL29">
        <v>1.56</v>
      </c>
      <c r="BM29">
        <v>0</v>
      </c>
      <c r="BN29">
        <v>0.49</v>
      </c>
      <c r="BO29">
        <v>11.66</v>
      </c>
      <c r="BP29">
        <v>3.62</v>
      </c>
      <c r="BQ29">
        <v>4.26</v>
      </c>
      <c r="BR29">
        <v>1.02</v>
      </c>
      <c r="BS29">
        <v>0.2</v>
      </c>
      <c r="BT29">
        <v>0</v>
      </c>
      <c r="BU29">
        <v>0</v>
      </c>
      <c r="BV29">
        <v>0</v>
      </c>
      <c r="BW29">
        <f t="shared" si="2"/>
        <v>66.929999999999993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208.97798499999999</v>
      </c>
      <c r="L30">
        <v>633.29433700000004</v>
      </c>
      <c r="M30">
        <v>44.601599999999998</v>
      </c>
      <c r="N30">
        <v>114.53400000000001</v>
      </c>
      <c r="O30">
        <v>119.90619</v>
      </c>
      <c r="P30">
        <v>121.76964</v>
      </c>
      <c r="Q30">
        <v>21.156672</v>
      </c>
      <c r="R30">
        <v>41.101441000000001</v>
      </c>
      <c r="S30">
        <v>25.587841000000001</v>
      </c>
      <c r="T30">
        <v>0</v>
      </c>
      <c r="U30">
        <v>338.36615999999998</v>
      </c>
      <c r="V30">
        <v>20.099807999999999</v>
      </c>
      <c r="W30">
        <v>33.741410999999999</v>
      </c>
      <c r="X30">
        <v>143.03115</v>
      </c>
      <c r="Y30">
        <v>0</v>
      </c>
      <c r="Z30">
        <v>6.3545639999999999</v>
      </c>
      <c r="AA30">
        <v>0</v>
      </c>
      <c r="AB30">
        <v>25.539342000000001</v>
      </c>
      <c r="AC30">
        <v>18.767267</v>
      </c>
      <c r="AD30">
        <v>35.479312</v>
      </c>
      <c r="AE30">
        <v>47.933684999999997</v>
      </c>
      <c r="AF30">
        <v>8.6042299999999994</v>
      </c>
      <c r="AG30">
        <v>36.243648</v>
      </c>
      <c r="AH30">
        <v>148.29110900000001</v>
      </c>
      <c r="AI30">
        <v>32.091821000000003</v>
      </c>
      <c r="AJ30">
        <v>0</v>
      </c>
      <c r="AK30">
        <v>48.724727000000001</v>
      </c>
      <c r="AL30">
        <v>76.951915999999997</v>
      </c>
      <c r="AM30">
        <v>0</v>
      </c>
      <c r="AN30">
        <v>0.87177700000000002</v>
      </c>
      <c r="AO30">
        <v>27.36599</v>
      </c>
      <c r="AP30">
        <v>5.5892590000000002</v>
      </c>
      <c r="AQ30">
        <v>15.087946000000001</v>
      </c>
      <c r="AR30">
        <v>27.831398</v>
      </c>
      <c r="AS30">
        <v>20.608034</v>
      </c>
      <c r="AT30">
        <v>14.540896999999999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66.929999999999993</v>
      </c>
      <c r="BA30">
        <f t="shared" si="1"/>
        <v>2529.9751569999985</v>
      </c>
      <c r="BD30">
        <v>21.16</v>
      </c>
      <c r="BE30">
        <v>3.58</v>
      </c>
      <c r="BF30">
        <v>1.54</v>
      </c>
      <c r="BG30">
        <v>1.9</v>
      </c>
      <c r="BH30">
        <v>5.26</v>
      </c>
      <c r="BI30">
        <v>4.32</v>
      </c>
      <c r="BJ30">
        <v>2.81</v>
      </c>
      <c r="BK30">
        <v>3.55</v>
      </c>
      <c r="BL30">
        <v>1.56</v>
      </c>
      <c r="BM30">
        <v>0</v>
      </c>
      <c r="BN30">
        <v>0.49</v>
      </c>
      <c r="BO30">
        <v>11.66</v>
      </c>
      <c r="BP30">
        <v>3.62</v>
      </c>
      <c r="BQ30">
        <v>4.26</v>
      </c>
      <c r="BR30">
        <v>1.02</v>
      </c>
      <c r="BS30">
        <v>0.2</v>
      </c>
      <c r="BT30">
        <v>0</v>
      </c>
      <c r="BU30">
        <v>0</v>
      </c>
      <c r="BV30">
        <v>0</v>
      </c>
      <c r="BW30">
        <f t="shared" si="2"/>
        <v>66.929999999999993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208.97798499999999</v>
      </c>
      <c r="L31">
        <v>633.29433700000004</v>
      </c>
      <c r="M31">
        <v>44.601599999999998</v>
      </c>
      <c r="N31">
        <v>114.53400000000001</v>
      </c>
      <c r="O31">
        <v>119.90619</v>
      </c>
      <c r="P31">
        <v>121.76964</v>
      </c>
      <c r="Q31">
        <v>21.156672</v>
      </c>
      <c r="R31">
        <v>41.101441000000001</v>
      </c>
      <c r="S31">
        <v>25.587841000000001</v>
      </c>
      <c r="T31">
        <v>0</v>
      </c>
      <c r="U31">
        <v>338.36615999999998</v>
      </c>
      <c r="V31">
        <v>20.099807999999999</v>
      </c>
      <c r="W31">
        <v>33.741410999999999</v>
      </c>
      <c r="X31">
        <v>143.03115</v>
      </c>
      <c r="Y31">
        <v>0</v>
      </c>
      <c r="Z31">
        <v>6.3545639999999999</v>
      </c>
      <c r="AA31">
        <v>0</v>
      </c>
      <c r="AB31">
        <v>25.539342000000001</v>
      </c>
      <c r="AC31">
        <v>18.767267</v>
      </c>
      <c r="AD31">
        <v>35.479312</v>
      </c>
      <c r="AE31">
        <v>47.933684999999997</v>
      </c>
      <c r="AF31">
        <v>8.6042299999999994</v>
      </c>
      <c r="AG31">
        <v>36.243648</v>
      </c>
      <c r="AH31">
        <v>148.29110900000001</v>
      </c>
      <c r="AI31">
        <v>32.091821000000003</v>
      </c>
      <c r="AJ31">
        <v>0</v>
      </c>
      <c r="AK31">
        <v>48.724727000000001</v>
      </c>
      <c r="AL31">
        <v>81.120614000000003</v>
      </c>
      <c r="AM31">
        <v>0</v>
      </c>
      <c r="AN31">
        <v>0.87177700000000002</v>
      </c>
      <c r="AO31">
        <v>27.36599</v>
      </c>
      <c r="AP31">
        <v>5.5892590000000002</v>
      </c>
      <c r="AQ31">
        <v>0</v>
      </c>
      <c r="AR31">
        <v>27.831398</v>
      </c>
      <c r="AS31">
        <v>20.608034</v>
      </c>
      <c r="AT31">
        <v>14.540896999999999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67.02</v>
      </c>
      <c r="BA31">
        <f t="shared" si="1"/>
        <v>2519.1459089999985</v>
      </c>
      <c r="BD31">
        <v>21.16</v>
      </c>
      <c r="BE31">
        <v>3.58</v>
      </c>
      <c r="BF31">
        <v>1.54</v>
      </c>
      <c r="BG31">
        <v>1.9</v>
      </c>
      <c r="BH31">
        <v>5.26</v>
      </c>
      <c r="BI31">
        <v>4.32</v>
      </c>
      <c r="BJ31">
        <v>2.81</v>
      </c>
      <c r="BK31">
        <v>3.55</v>
      </c>
      <c r="BL31">
        <v>1.65</v>
      </c>
      <c r="BM31">
        <v>0</v>
      </c>
      <c r="BN31">
        <v>0.49</v>
      </c>
      <c r="BO31">
        <v>11.66</v>
      </c>
      <c r="BP31">
        <v>3.62</v>
      </c>
      <c r="BQ31">
        <v>4.26</v>
      </c>
      <c r="BR31">
        <v>1.02</v>
      </c>
      <c r="BS31">
        <v>0.2</v>
      </c>
      <c r="BT31">
        <v>0</v>
      </c>
      <c r="BU31">
        <v>0</v>
      </c>
      <c r="BV31">
        <v>0</v>
      </c>
      <c r="BW31">
        <f t="shared" si="2"/>
        <v>67.02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208.97798499999999</v>
      </c>
      <c r="L32">
        <v>633.29433700000004</v>
      </c>
      <c r="M32">
        <v>44.601599999999998</v>
      </c>
      <c r="N32">
        <v>114.53400000000001</v>
      </c>
      <c r="O32">
        <v>119.90619</v>
      </c>
      <c r="P32">
        <v>121.76964</v>
      </c>
      <c r="Q32">
        <v>21.156672</v>
      </c>
      <c r="R32">
        <v>41.101441000000001</v>
      </c>
      <c r="S32">
        <v>25.587841000000001</v>
      </c>
      <c r="T32">
        <v>0</v>
      </c>
      <c r="U32">
        <v>338.36615999999998</v>
      </c>
      <c r="V32">
        <v>20.099807999999999</v>
      </c>
      <c r="W32">
        <v>33.741410999999999</v>
      </c>
      <c r="X32">
        <v>143.03115</v>
      </c>
      <c r="Y32">
        <v>0</v>
      </c>
      <c r="Z32">
        <v>6.3545639999999999</v>
      </c>
      <c r="AA32">
        <v>0</v>
      </c>
      <c r="AB32">
        <v>25.539342000000001</v>
      </c>
      <c r="AC32">
        <v>18.767267</v>
      </c>
      <c r="AD32">
        <v>35.479312</v>
      </c>
      <c r="AE32">
        <v>47.933684999999997</v>
      </c>
      <c r="AF32">
        <v>8.6042299999999994</v>
      </c>
      <c r="AG32">
        <v>36.243648</v>
      </c>
      <c r="AH32">
        <v>148.29110900000001</v>
      </c>
      <c r="AI32">
        <v>32.091821000000003</v>
      </c>
      <c r="AJ32">
        <v>0</v>
      </c>
      <c r="AK32">
        <v>48.724727000000001</v>
      </c>
      <c r="AL32">
        <v>81.120614000000003</v>
      </c>
      <c r="AM32">
        <v>0</v>
      </c>
      <c r="AN32">
        <v>0.87177700000000002</v>
      </c>
      <c r="AO32">
        <v>27.36599</v>
      </c>
      <c r="AP32">
        <v>5.5892590000000002</v>
      </c>
      <c r="AQ32">
        <v>0</v>
      </c>
      <c r="AR32">
        <v>27.831398</v>
      </c>
      <c r="AS32">
        <v>31.694634000000001</v>
      </c>
      <c r="AT32">
        <v>14.540896999999999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66.169999999999987</v>
      </c>
      <c r="BA32">
        <f t="shared" si="1"/>
        <v>2529.3825089999987</v>
      </c>
      <c r="BD32">
        <v>21.16</v>
      </c>
      <c r="BE32">
        <v>3.58</v>
      </c>
      <c r="BF32">
        <v>1.54</v>
      </c>
      <c r="BG32">
        <v>1.9</v>
      </c>
      <c r="BH32">
        <v>5.26</v>
      </c>
      <c r="BI32">
        <v>4.32</v>
      </c>
      <c r="BJ32">
        <v>2.81</v>
      </c>
      <c r="BK32">
        <v>3.55</v>
      </c>
      <c r="BL32">
        <v>0.8</v>
      </c>
      <c r="BM32">
        <v>0</v>
      </c>
      <c r="BN32">
        <v>0.49</v>
      </c>
      <c r="BO32">
        <v>11.66</v>
      </c>
      <c r="BP32">
        <v>3.62</v>
      </c>
      <c r="BQ32">
        <v>4.26</v>
      </c>
      <c r="BR32">
        <v>1.02</v>
      </c>
      <c r="BS32">
        <v>0.2</v>
      </c>
      <c r="BT32">
        <v>0</v>
      </c>
      <c r="BU32">
        <v>0</v>
      </c>
      <c r="BV32">
        <v>0</v>
      </c>
      <c r="BW32">
        <f t="shared" si="2"/>
        <v>66.169999999999987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208.97798499999999</v>
      </c>
      <c r="L33">
        <v>633.29433700000004</v>
      </c>
      <c r="M33">
        <v>44.601599999999998</v>
      </c>
      <c r="N33">
        <v>114.53400000000001</v>
      </c>
      <c r="O33">
        <v>119.90619</v>
      </c>
      <c r="P33">
        <v>121.76964</v>
      </c>
      <c r="Q33">
        <v>21.156672</v>
      </c>
      <c r="R33">
        <v>41.101441000000001</v>
      </c>
      <c r="S33">
        <v>25.587841000000001</v>
      </c>
      <c r="T33">
        <v>0</v>
      </c>
      <c r="U33">
        <v>338.36615999999998</v>
      </c>
      <c r="V33">
        <v>20.099807999999999</v>
      </c>
      <c r="W33">
        <v>33.741410999999999</v>
      </c>
      <c r="X33">
        <v>143.03115</v>
      </c>
      <c r="Y33">
        <v>0</v>
      </c>
      <c r="Z33">
        <v>6.3545639999999999</v>
      </c>
      <c r="AA33">
        <v>0</v>
      </c>
      <c r="AB33">
        <v>25.539342000000001</v>
      </c>
      <c r="AC33">
        <v>18.767267</v>
      </c>
      <c r="AD33">
        <v>35.479312</v>
      </c>
      <c r="AE33">
        <v>47.933684999999997</v>
      </c>
      <c r="AF33">
        <v>8.6042299999999994</v>
      </c>
      <c r="AG33">
        <v>36.243648</v>
      </c>
      <c r="AH33">
        <v>148.29110900000001</v>
      </c>
      <c r="AI33">
        <v>32.091821000000003</v>
      </c>
      <c r="AJ33">
        <v>0</v>
      </c>
      <c r="AK33">
        <v>48.724727000000001</v>
      </c>
      <c r="AL33">
        <v>81.120614000000003</v>
      </c>
      <c r="AM33">
        <v>0</v>
      </c>
      <c r="AN33">
        <v>0.87177700000000002</v>
      </c>
      <c r="AO33">
        <v>27.36599</v>
      </c>
      <c r="AP33">
        <v>11.178518</v>
      </c>
      <c r="AQ33">
        <v>0</v>
      </c>
      <c r="AR33">
        <v>49.775385999999997</v>
      </c>
      <c r="AS33">
        <v>31.694634000000001</v>
      </c>
      <c r="AT33">
        <v>14.540896999999999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66.099999999999994</v>
      </c>
      <c r="BA33">
        <f t="shared" si="1"/>
        <v>2556.8457559999988</v>
      </c>
      <c r="BD33">
        <v>21.16</v>
      </c>
      <c r="BE33">
        <v>3.58</v>
      </c>
      <c r="BF33">
        <v>1.54</v>
      </c>
      <c r="BG33">
        <v>1.9</v>
      </c>
      <c r="BH33">
        <v>5.26</v>
      </c>
      <c r="BI33">
        <v>4.32</v>
      </c>
      <c r="BJ33">
        <v>2.81</v>
      </c>
      <c r="BK33">
        <v>3.55</v>
      </c>
      <c r="BL33">
        <v>0.8</v>
      </c>
      <c r="BM33">
        <v>0</v>
      </c>
      <c r="BN33">
        <v>0.49</v>
      </c>
      <c r="BO33">
        <v>11.59</v>
      </c>
      <c r="BP33">
        <v>3.62</v>
      </c>
      <c r="BQ33">
        <v>4.26</v>
      </c>
      <c r="BR33">
        <v>1.02</v>
      </c>
      <c r="BS33">
        <v>0.2</v>
      </c>
      <c r="BT33">
        <v>0</v>
      </c>
      <c r="BU33">
        <v>0</v>
      </c>
      <c r="BV33">
        <v>0</v>
      </c>
      <c r="BW33">
        <f t="shared" si="2"/>
        <v>66.099999999999994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208.97798499999999</v>
      </c>
      <c r="L34">
        <v>633.29433700000004</v>
      </c>
      <c r="M34">
        <v>44.601599999999998</v>
      </c>
      <c r="N34">
        <v>114.53400000000001</v>
      </c>
      <c r="O34">
        <v>119.90619</v>
      </c>
      <c r="P34">
        <v>121.76964</v>
      </c>
      <c r="Q34">
        <v>21.156672</v>
      </c>
      <c r="R34">
        <v>41.101441000000001</v>
      </c>
      <c r="S34">
        <v>25.587841000000001</v>
      </c>
      <c r="T34">
        <v>0</v>
      </c>
      <c r="U34">
        <v>338.36615999999998</v>
      </c>
      <c r="V34">
        <v>20.099807999999999</v>
      </c>
      <c r="W34">
        <v>33.741410999999999</v>
      </c>
      <c r="X34">
        <v>143.03115</v>
      </c>
      <c r="Y34">
        <v>0</v>
      </c>
      <c r="Z34">
        <v>6.3545639999999999</v>
      </c>
      <c r="AA34">
        <v>0</v>
      </c>
      <c r="AB34">
        <v>25.539342000000001</v>
      </c>
      <c r="AC34">
        <v>18.767267</v>
      </c>
      <c r="AD34">
        <v>35.479312</v>
      </c>
      <c r="AE34">
        <v>47.933684999999997</v>
      </c>
      <c r="AF34">
        <v>8.6042299999999994</v>
      </c>
      <c r="AG34">
        <v>36.243648</v>
      </c>
      <c r="AH34">
        <v>148.29110900000001</v>
      </c>
      <c r="AI34">
        <v>14.194459</v>
      </c>
      <c r="AJ34">
        <v>0</v>
      </c>
      <c r="AK34">
        <v>48.724727000000001</v>
      </c>
      <c r="AL34">
        <v>81.120614000000003</v>
      </c>
      <c r="AM34">
        <v>0</v>
      </c>
      <c r="AN34">
        <v>0.87177700000000002</v>
      </c>
      <c r="AO34">
        <v>27.36599</v>
      </c>
      <c r="AP34">
        <v>11.178518</v>
      </c>
      <c r="AQ34">
        <v>0</v>
      </c>
      <c r="AR34">
        <v>49.775385999999997</v>
      </c>
      <c r="AS34">
        <v>20.608034</v>
      </c>
      <c r="AT34">
        <v>14.540896999999999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66.099999999999994</v>
      </c>
      <c r="BA34">
        <f t="shared" si="1"/>
        <v>2527.8617939999986</v>
      </c>
      <c r="BD34">
        <v>21.16</v>
      </c>
      <c r="BE34">
        <v>3.58</v>
      </c>
      <c r="BF34">
        <v>1.54</v>
      </c>
      <c r="BG34">
        <v>1.9</v>
      </c>
      <c r="BH34">
        <v>5.26</v>
      </c>
      <c r="BI34">
        <v>4.32</v>
      </c>
      <c r="BJ34">
        <v>2.81</v>
      </c>
      <c r="BK34">
        <v>3.55</v>
      </c>
      <c r="BL34">
        <v>0.8</v>
      </c>
      <c r="BM34">
        <v>0</v>
      </c>
      <c r="BN34">
        <v>0.49</v>
      </c>
      <c r="BO34">
        <v>11.59</v>
      </c>
      <c r="BP34">
        <v>3.62</v>
      </c>
      <c r="BQ34">
        <v>4.26</v>
      </c>
      <c r="BR34">
        <v>1.02</v>
      </c>
      <c r="BS34">
        <v>0.2</v>
      </c>
      <c r="BT34">
        <v>0</v>
      </c>
      <c r="BU34">
        <v>0</v>
      </c>
      <c r="BV34">
        <v>0</v>
      </c>
      <c r="BW34">
        <f t="shared" si="2"/>
        <v>66.099999999999994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183.00055900000001</v>
      </c>
      <c r="L35">
        <v>527.86395800000003</v>
      </c>
      <c r="M35">
        <v>44.601599999999998</v>
      </c>
      <c r="N35">
        <v>114.53400000000001</v>
      </c>
      <c r="O35">
        <v>119.90619</v>
      </c>
      <c r="P35">
        <v>120.7152</v>
      </c>
      <c r="Q35">
        <v>21.156672</v>
      </c>
      <c r="R35">
        <v>41.101441000000001</v>
      </c>
      <c r="S35">
        <v>25.587841000000001</v>
      </c>
      <c r="T35">
        <v>0</v>
      </c>
      <c r="U35">
        <v>338.36615999999998</v>
      </c>
      <c r="V35">
        <v>20.099807999999999</v>
      </c>
      <c r="W35">
        <v>33.741410999999999</v>
      </c>
      <c r="X35">
        <v>143.03115</v>
      </c>
      <c r="Y35">
        <v>0</v>
      </c>
      <c r="Z35">
        <v>12.709129000000001</v>
      </c>
      <c r="AA35">
        <v>0</v>
      </c>
      <c r="AB35">
        <v>25.539342000000001</v>
      </c>
      <c r="AC35">
        <v>18.767267</v>
      </c>
      <c r="AD35">
        <v>35.479312</v>
      </c>
      <c r="AE35">
        <v>47.933684999999997</v>
      </c>
      <c r="AF35">
        <v>8.6042299999999994</v>
      </c>
      <c r="AG35">
        <v>36.243648</v>
      </c>
      <c r="AH35">
        <v>148.29110900000001</v>
      </c>
      <c r="AI35">
        <v>14.194459</v>
      </c>
      <c r="AJ35">
        <v>0</v>
      </c>
      <c r="AK35">
        <v>48.724727000000001</v>
      </c>
      <c r="AL35">
        <v>81.120614000000003</v>
      </c>
      <c r="AM35">
        <v>0</v>
      </c>
      <c r="AN35">
        <v>0.87177700000000002</v>
      </c>
      <c r="AO35">
        <v>27.36599</v>
      </c>
      <c r="AP35">
        <v>11.178518</v>
      </c>
      <c r="AQ35">
        <v>0</v>
      </c>
      <c r="AR35">
        <v>49.775385999999997</v>
      </c>
      <c r="AS35">
        <v>31.694634000000001</v>
      </c>
      <c r="AT35">
        <v>14.540896999999999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65.27</v>
      </c>
      <c r="BA35">
        <f t="shared" si="1"/>
        <v>2412.0107139999991</v>
      </c>
      <c r="BD35">
        <v>21.16</v>
      </c>
      <c r="BE35">
        <v>3.58</v>
      </c>
      <c r="BF35">
        <v>0.79</v>
      </c>
      <c r="BG35">
        <v>1.9</v>
      </c>
      <c r="BH35">
        <v>5.26</v>
      </c>
      <c r="BI35">
        <v>4.32</v>
      </c>
      <c r="BJ35">
        <v>2.81</v>
      </c>
      <c r="BK35">
        <v>3.55</v>
      </c>
      <c r="BL35">
        <v>0.8</v>
      </c>
      <c r="BM35">
        <v>0</v>
      </c>
      <c r="BN35">
        <v>0.49</v>
      </c>
      <c r="BO35">
        <v>11.51</v>
      </c>
      <c r="BP35">
        <v>3.62</v>
      </c>
      <c r="BQ35">
        <v>4.26</v>
      </c>
      <c r="BR35">
        <v>1.02</v>
      </c>
      <c r="BS35">
        <v>0.2</v>
      </c>
      <c r="BT35">
        <v>0</v>
      </c>
      <c r="BU35">
        <v>0</v>
      </c>
      <c r="BV35">
        <v>0</v>
      </c>
      <c r="BW35">
        <f t="shared" si="2"/>
        <v>65.27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183.00055900000001</v>
      </c>
      <c r="L36">
        <v>389.75243899999998</v>
      </c>
      <c r="M36">
        <v>44.601599999999998</v>
      </c>
      <c r="N36">
        <v>114.53400000000001</v>
      </c>
      <c r="O36">
        <v>119.90619</v>
      </c>
      <c r="P36">
        <v>120.7152</v>
      </c>
      <c r="Q36">
        <v>21.156672</v>
      </c>
      <c r="R36">
        <v>41.101441000000001</v>
      </c>
      <c r="S36">
        <v>25.587841000000001</v>
      </c>
      <c r="T36">
        <v>0</v>
      </c>
      <c r="U36">
        <v>338.36615999999998</v>
      </c>
      <c r="V36">
        <v>20.099807999999999</v>
      </c>
      <c r="W36">
        <v>33.741410999999999</v>
      </c>
      <c r="X36">
        <v>143.03115</v>
      </c>
      <c r="Y36">
        <v>0</v>
      </c>
      <c r="Z36">
        <v>12.709129000000001</v>
      </c>
      <c r="AA36">
        <v>0</v>
      </c>
      <c r="AB36">
        <v>25.539342000000001</v>
      </c>
      <c r="AC36">
        <v>18.767267</v>
      </c>
      <c r="AD36">
        <v>35.479312</v>
      </c>
      <c r="AE36">
        <v>47.933684999999997</v>
      </c>
      <c r="AF36">
        <v>8.6042299999999994</v>
      </c>
      <c r="AG36">
        <v>36.243648</v>
      </c>
      <c r="AH36">
        <v>148.29110900000001</v>
      </c>
      <c r="AI36">
        <v>14.194459</v>
      </c>
      <c r="AJ36">
        <v>0</v>
      </c>
      <c r="AK36">
        <v>48.724727000000001</v>
      </c>
      <c r="AL36">
        <v>81.120614000000003</v>
      </c>
      <c r="AM36">
        <v>0</v>
      </c>
      <c r="AN36">
        <v>0.87177700000000002</v>
      </c>
      <c r="AO36">
        <v>27.36599</v>
      </c>
      <c r="AP36">
        <v>11.178518</v>
      </c>
      <c r="AQ36">
        <v>0</v>
      </c>
      <c r="AR36">
        <v>27.831398</v>
      </c>
      <c r="AS36">
        <v>20.608034</v>
      </c>
      <c r="AT36">
        <v>14.540896999999999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65.27</v>
      </c>
      <c r="BA36">
        <f t="shared" si="1"/>
        <v>2240.868606999999</v>
      </c>
      <c r="BD36">
        <v>21.16</v>
      </c>
      <c r="BE36">
        <v>3.58</v>
      </c>
      <c r="BF36">
        <v>0.79</v>
      </c>
      <c r="BG36">
        <v>1.9</v>
      </c>
      <c r="BH36">
        <v>5.26</v>
      </c>
      <c r="BI36">
        <v>4.32</v>
      </c>
      <c r="BJ36">
        <v>2.81</v>
      </c>
      <c r="BK36">
        <v>3.55</v>
      </c>
      <c r="BL36">
        <v>0.8</v>
      </c>
      <c r="BM36">
        <v>0</v>
      </c>
      <c r="BN36">
        <v>0.49</v>
      </c>
      <c r="BO36">
        <v>11.51</v>
      </c>
      <c r="BP36">
        <v>3.62</v>
      </c>
      <c r="BQ36">
        <v>4.26</v>
      </c>
      <c r="BR36">
        <v>1.02</v>
      </c>
      <c r="BS36">
        <v>0.2</v>
      </c>
      <c r="BT36">
        <v>0</v>
      </c>
      <c r="BU36">
        <v>0</v>
      </c>
      <c r="BV36">
        <v>0</v>
      </c>
      <c r="BW36">
        <f t="shared" si="2"/>
        <v>65.27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180.13752400000001</v>
      </c>
      <c r="L37">
        <v>389.75243899999998</v>
      </c>
      <c r="M37">
        <v>44.601599999999998</v>
      </c>
      <c r="N37">
        <v>114.53400000000001</v>
      </c>
      <c r="O37">
        <v>119.90619</v>
      </c>
      <c r="P37">
        <v>120.3516</v>
      </c>
      <c r="Q37">
        <v>13.170368</v>
      </c>
      <c r="R37">
        <v>28.717321999999999</v>
      </c>
      <c r="S37">
        <v>18.025348999999999</v>
      </c>
      <c r="T37">
        <v>0</v>
      </c>
      <c r="U37">
        <v>338.36615999999998</v>
      </c>
      <c r="V37">
        <v>14.994476000000001</v>
      </c>
      <c r="W37">
        <v>23.390049000000001</v>
      </c>
      <c r="X37">
        <v>143.03115</v>
      </c>
      <c r="Y37">
        <v>0</v>
      </c>
      <c r="Z37">
        <v>12.709129000000001</v>
      </c>
      <c r="AA37">
        <v>0</v>
      </c>
      <c r="AB37">
        <v>25.539342000000001</v>
      </c>
      <c r="AC37">
        <v>18.767267</v>
      </c>
      <c r="AD37">
        <v>35.479312</v>
      </c>
      <c r="AE37">
        <v>47.933684999999997</v>
      </c>
      <c r="AF37">
        <v>8.6042299999999994</v>
      </c>
      <c r="AG37">
        <v>36.243648</v>
      </c>
      <c r="AH37">
        <v>148.29110900000001</v>
      </c>
      <c r="AI37">
        <v>14.194459</v>
      </c>
      <c r="AJ37">
        <v>0</v>
      </c>
      <c r="AK37">
        <v>48.724727000000001</v>
      </c>
      <c r="AL37">
        <v>76.951915999999997</v>
      </c>
      <c r="AM37">
        <v>0</v>
      </c>
      <c r="AN37">
        <v>0.87177700000000002</v>
      </c>
      <c r="AO37">
        <v>27.36599</v>
      </c>
      <c r="AP37">
        <v>11.178518</v>
      </c>
      <c r="AQ37">
        <v>0</v>
      </c>
      <c r="AR37">
        <v>27.831398</v>
      </c>
      <c r="AS37">
        <v>20.608034</v>
      </c>
      <c r="AT37">
        <v>14.540896999999999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65.27</v>
      </c>
      <c r="BA37">
        <f t="shared" si="1"/>
        <v>2190.0836649999997</v>
      </c>
      <c r="BD37">
        <v>21.16</v>
      </c>
      <c r="BE37">
        <v>3.58</v>
      </c>
      <c r="BF37">
        <v>0.79</v>
      </c>
      <c r="BG37">
        <v>1.9</v>
      </c>
      <c r="BH37">
        <v>5.26</v>
      </c>
      <c r="BI37">
        <v>4.32</v>
      </c>
      <c r="BJ37">
        <v>2.81</v>
      </c>
      <c r="BK37">
        <v>3.55</v>
      </c>
      <c r="BL37">
        <v>0.8</v>
      </c>
      <c r="BM37">
        <v>0</v>
      </c>
      <c r="BN37">
        <v>0.49</v>
      </c>
      <c r="BO37">
        <v>11.51</v>
      </c>
      <c r="BP37">
        <v>3.62</v>
      </c>
      <c r="BQ37">
        <v>4.26</v>
      </c>
      <c r="BR37">
        <v>1.02</v>
      </c>
      <c r="BS37">
        <v>0.2</v>
      </c>
      <c r="BT37">
        <v>0</v>
      </c>
      <c r="BU37">
        <v>0</v>
      </c>
      <c r="BV37">
        <v>0</v>
      </c>
      <c r="BW37">
        <f t="shared" si="2"/>
        <v>65.27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180.13752400000001</v>
      </c>
      <c r="L38">
        <v>389.75243899999998</v>
      </c>
      <c r="M38">
        <v>44.601599999999998</v>
      </c>
      <c r="N38">
        <v>114.53400000000001</v>
      </c>
      <c r="O38">
        <v>119.90619</v>
      </c>
      <c r="P38">
        <v>120.3516</v>
      </c>
      <c r="Q38">
        <v>13.170368</v>
      </c>
      <c r="R38">
        <v>28.717321999999999</v>
      </c>
      <c r="S38">
        <v>18.025348999999999</v>
      </c>
      <c r="T38">
        <v>0</v>
      </c>
      <c r="U38">
        <v>338.36615999999998</v>
      </c>
      <c r="V38">
        <v>14.994476000000001</v>
      </c>
      <c r="W38">
        <v>23.390049000000001</v>
      </c>
      <c r="X38">
        <v>143.03115</v>
      </c>
      <c r="Y38">
        <v>0</v>
      </c>
      <c r="Z38">
        <v>12.709129000000001</v>
      </c>
      <c r="AA38">
        <v>0</v>
      </c>
      <c r="AB38">
        <v>25.539342000000001</v>
      </c>
      <c r="AC38">
        <v>18.767267</v>
      </c>
      <c r="AD38">
        <v>35.479312</v>
      </c>
      <c r="AE38">
        <v>47.933684999999997</v>
      </c>
      <c r="AF38">
        <v>8.6042299999999994</v>
      </c>
      <c r="AG38">
        <v>36.243648</v>
      </c>
      <c r="AH38">
        <v>148.29110900000001</v>
      </c>
      <c r="AI38">
        <v>14.194459</v>
      </c>
      <c r="AJ38">
        <v>0</v>
      </c>
      <c r="AK38">
        <v>48.724727000000001</v>
      </c>
      <c r="AL38">
        <v>76.951915999999997</v>
      </c>
      <c r="AM38">
        <v>0</v>
      </c>
      <c r="AN38">
        <v>0.87177700000000002</v>
      </c>
      <c r="AO38">
        <v>27.36599</v>
      </c>
      <c r="AP38">
        <v>11.178518</v>
      </c>
      <c r="AQ38">
        <v>0</v>
      </c>
      <c r="AR38">
        <v>27.831398</v>
      </c>
      <c r="AS38">
        <v>20.608034</v>
      </c>
      <c r="AT38">
        <v>14.540896999999999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65.27</v>
      </c>
      <c r="BA38">
        <f t="shared" si="1"/>
        <v>2190.0836649999997</v>
      </c>
      <c r="BD38">
        <v>21.16</v>
      </c>
      <c r="BE38">
        <v>3.58</v>
      </c>
      <c r="BF38">
        <v>0.79</v>
      </c>
      <c r="BG38">
        <v>1.9</v>
      </c>
      <c r="BH38">
        <v>5.26</v>
      </c>
      <c r="BI38">
        <v>4.32</v>
      </c>
      <c r="BJ38">
        <v>2.81</v>
      </c>
      <c r="BK38">
        <v>3.55</v>
      </c>
      <c r="BL38">
        <v>0.8</v>
      </c>
      <c r="BM38">
        <v>0</v>
      </c>
      <c r="BN38">
        <v>0.49</v>
      </c>
      <c r="BO38">
        <v>11.51</v>
      </c>
      <c r="BP38">
        <v>3.62</v>
      </c>
      <c r="BQ38">
        <v>4.26</v>
      </c>
      <c r="BR38">
        <v>1.02</v>
      </c>
      <c r="BS38">
        <v>0.2</v>
      </c>
      <c r="BT38">
        <v>0</v>
      </c>
      <c r="BU38">
        <v>0</v>
      </c>
      <c r="BV38">
        <v>0</v>
      </c>
      <c r="BW38">
        <f t="shared" si="2"/>
        <v>65.27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180.13752400000001</v>
      </c>
      <c r="L39">
        <v>389.75243899999998</v>
      </c>
      <c r="M39">
        <v>44.601599999999998</v>
      </c>
      <c r="N39">
        <v>114.53400000000001</v>
      </c>
      <c r="O39">
        <v>119.90619</v>
      </c>
      <c r="P39">
        <v>120.3516</v>
      </c>
      <c r="Q39">
        <v>13.170368</v>
      </c>
      <c r="R39">
        <v>28.717321999999999</v>
      </c>
      <c r="S39">
        <v>18.025348999999999</v>
      </c>
      <c r="T39">
        <v>0</v>
      </c>
      <c r="U39">
        <v>338.36615999999998</v>
      </c>
      <c r="V39">
        <v>14.994476000000001</v>
      </c>
      <c r="W39">
        <v>23.390049000000001</v>
      </c>
      <c r="X39">
        <v>143.03115</v>
      </c>
      <c r="Y39">
        <v>0</v>
      </c>
      <c r="Z39">
        <v>12.709129000000001</v>
      </c>
      <c r="AA39">
        <v>0</v>
      </c>
      <c r="AB39">
        <v>25.539342000000001</v>
      </c>
      <c r="AC39">
        <v>18.767267</v>
      </c>
      <c r="AD39">
        <v>35.479312</v>
      </c>
      <c r="AE39">
        <v>47.933684999999997</v>
      </c>
      <c r="AF39">
        <v>8.6042299999999994</v>
      </c>
      <c r="AG39">
        <v>36.243648</v>
      </c>
      <c r="AH39">
        <v>148.29110900000001</v>
      </c>
      <c r="AI39">
        <v>14.194459</v>
      </c>
      <c r="AJ39">
        <v>0</v>
      </c>
      <c r="AK39">
        <v>48.724727000000001</v>
      </c>
      <c r="AL39">
        <v>76.951915999999997</v>
      </c>
      <c r="AM39">
        <v>0</v>
      </c>
      <c r="AN39">
        <v>0.87177700000000002</v>
      </c>
      <c r="AO39">
        <v>27.36599</v>
      </c>
      <c r="AP39">
        <v>11.178518</v>
      </c>
      <c r="AQ39">
        <v>0</v>
      </c>
      <c r="AR39">
        <v>27.831398</v>
      </c>
      <c r="AS39">
        <v>20.608034</v>
      </c>
      <c r="AT39">
        <v>14.540896999999999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66.789999999999992</v>
      </c>
      <c r="BA39">
        <f t="shared" si="1"/>
        <v>2191.6036649999996</v>
      </c>
      <c r="BD39">
        <v>21.16</v>
      </c>
      <c r="BE39">
        <v>3.58</v>
      </c>
      <c r="BF39">
        <v>1.58</v>
      </c>
      <c r="BG39">
        <v>1.9</v>
      </c>
      <c r="BH39">
        <v>5.26</v>
      </c>
      <c r="BI39">
        <v>4.32</v>
      </c>
      <c r="BJ39">
        <v>2.81</v>
      </c>
      <c r="BK39">
        <v>3.55</v>
      </c>
      <c r="BL39">
        <v>1.53</v>
      </c>
      <c r="BM39">
        <v>0</v>
      </c>
      <c r="BN39">
        <v>0.49</v>
      </c>
      <c r="BO39">
        <v>11.51</v>
      </c>
      <c r="BP39">
        <v>3.62</v>
      </c>
      <c r="BQ39">
        <v>4.26</v>
      </c>
      <c r="BR39">
        <v>1.02</v>
      </c>
      <c r="BS39">
        <v>0.2</v>
      </c>
      <c r="BT39">
        <v>0</v>
      </c>
      <c r="BU39">
        <v>0</v>
      </c>
      <c r="BV39">
        <v>0</v>
      </c>
      <c r="BW39">
        <f t="shared" si="2"/>
        <v>66.789999999999992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180.13752400000001</v>
      </c>
      <c r="L40">
        <v>389.75243899999998</v>
      </c>
      <c r="M40">
        <v>44.601599999999998</v>
      </c>
      <c r="N40">
        <v>114.53400000000001</v>
      </c>
      <c r="O40">
        <v>119.90619</v>
      </c>
      <c r="P40">
        <v>120.3516</v>
      </c>
      <c r="Q40">
        <v>13.170368</v>
      </c>
      <c r="R40">
        <v>28.717321999999999</v>
      </c>
      <c r="S40">
        <v>18.025348999999999</v>
      </c>
      <c r="T40">
        <v>0</v>
      </c>
      <c r="U40">
        <v>338.36615999999998</v>
      </c>
      <c r="V40">
        <v>14.994476000000001</v>
      </c>
      <c r="W40">
        <v>23.390049000000001</v>
      </c>
      <c r="X40">
        <v>143.03115</v>
      </c>
      <c r="Y40">
        <v>0</v>
      </c>
      <c r="Z40">
        <v>12.709129000000001</v>
      </c>
      <c r="AA40">
        <v>0</v>
      </c>
      <c r="AB40">
        <v>25.539342000000001</v>
      </c>
      <c r="AC40">
        <v>18.767267</v>
      </c>
      <c r="AD40">
        <v>35.479312</v>
      </c>
      <c r="AE40">
        <v>47.933684999999997</v>
      </c>
      <c r="AF40">
        <v>8.6042299999999994</v>
      </c>
      <c r="AG40">
        <v>36.243648</v>
      </c>
      <c r="AH40">
        <v>148.29110900000001</v>
      </c>
      <c r="AI40">
        <v>14.194459</v>
      </c>
      <c r="AJ40">
        <v>0</v>
      </c>
      <c r="AK40">
        <v>48.724727000000001</v>
      </c>
      <c r="AL40">
        <v>76.951915999999997</v>
      </c>
      <c r="AM40">
        <v>0</v>
      </c>
      <c r="AN40">
        <v>0.87177700000000002</v>
      </c>
      <c r="AO40">
        <v>27.36599</v>
      </c>
      <c r="AP40">
        <v>11.178518</v>
      </c>
      <c r="AQ40">
        <v>0</v>
      </c>
      <c r="AR40">
        <v>27.831398</v>
      </c>
      <c r="AS40">
        <v>20.608034</v>
      </c>
      <c r="AT40">
        <v>14.540896999999999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66.789999999999992</v>
      </c>
      <c r="BA40">
        <f t="shared" si="1"/>
        <v>2191.6036649999996</v>
      </c>
      <c r="BD40">
        <v>21.16</v>
      </c>
      <c r="BE40">
        <v>3.58</v>
      </c>
      <c r="BF40">
        <v>1.58</v>
      </c>
      <c r="BG40">
        <v>1.9</v>
      </c>
      <c r="BH40">
        <v>5.26</v>
      </c>
      <c r="BI40">
        <v>4.32</v>
      </c>
      <c r="BJ40">
        <v>2.81</v>
      </c>
      <c r="BK40">
        <v>3.55</v>
      </c>
      <c r="BL40">
        <v>1.53</v>
      </c>
      <c r="BM40">
        <v>0</v>
      </c>
      <c r="BN40">
        <v>0.49</v>
      </c>
      <c r="BO40">
        <v>11.51</v>
      </c>
      <c r="BP40">
        <v>3.62</v>
      </c>
      <c r="BQ40">
        <v>4.26</v>
      </c>
      <c r="BR40">
        <v>1.02</v>
      </c>
      <c r="BS40">
        <v>0.2</v>
      </c>
      <c r="BT40">
        <v>0</v>
      </c>
      <c r="BU40">
        <v>0</v>
      </c>
      <c r="BV40">
        <v>0</v>
      </c>
      <c r="BW40">
        <f t="shared" si="2"/>
        <v>66.789999999999992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180.13752400000001</v>
      </c>
      <c r="L41">
        <v>389.75243899999998</v>
      </c>
      <c r="M41">
        <v>44.601599999999998</v>
      </c>
      <c r="N41">
        <v>114.53400000000001</v>
      </c>
      <c r="O41">
        <v>119.90619</v>
      </c>
      <c r="P41">
        <v>120.3516</v>
      </c>
      <c r="Q41">
        <v>13.170368</v>
      </c>
      <c r="R41">
        <v>28.717321999999999</v>
      </c>
      <c r="S41">
        <v>18.025348999999999</v>
      </c>
      <c r="T41">
        <v>0</v>
      </c>
      <c r="U41">
        <v>338.36615999999998</v>
      </c>
      <c r="V41">
        <v>14.994476000000001</v>
      </c>
      <c r="W41">
        <v>23.390049000000001</v>
      </c>
      <c r="X41">
        <v>143.03115</v>
      </c>
      <c r="Y41">
        <v>0</v>
      </c>
      <c r="Z41">
        <v>12.709129000000001</v>
      </c>
      <c r="AA41">
        <v>0</v>
      </c>
      <c r="AB41">
        <v>25.539342000000001</v>
      </c>
      <c r="AC41">
        <v>18.767267</v>
      </c>
      <c r="AD41">
        <v>35.479312</v>
      </c>
      <c r="AE41">
        <v>47.933684999999997</v>
      </c>
      <c r="AF41">
        <v>8.6042299999999994</v>
      </c>
      <c r="AG41">
        <v>36.243648</v>
      </c>
      <c r="AH41">
        <v>148.29110900000001</v>
      </c>
      <c r="AI41">
        <v>14.194459</v>
      </c>
      <c r="AJ41">
        <v>0</v>
      </c>
      <c r="AK41">
        <v>48.724727000000001</v>
      </c>
      <c r="AL41">
        <v>76.951915999999997</v>
      </c>
      <c r="AM41">
        <v>0</v>
      </c>
      <c r="AN41">
        <v>0.87177700000000002</v>
      </c>
      <c r="AO41">
        <v>27.36599</v>
      </c>
      <c r="AP41">
        <v>11.178518</v>
      </c>
      <c r="AQ41">
        <v>0</v>
      </c>
      <c r="AR41">
        <v>32.113151999999999</v>
      </c>
      <c r="AS41">
        <v>20.608034</v>
      </c>
      <c r="AT41">
        <v>14.540896999999999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66.789999999999992</v>
      </c>
      <c r="BA41">
        <f t="shared" si="1"/>
        <v>2195.8854189999997</v>
      </c>
      <c r="BD41">
        <v>21.16</v>
      </c>
      <c r="BE41">
        <v>3.58</v>
      </c>
      <c r="BF41">
        <v>1.58</v>
      </c>
      <c r="BG41">
        <v>1.9</v>
      </c>
      <c r="BH41">
        <v>5.26</v>
      </c>
      <c r="BI41">
        <v>4.32</v>
      </c>
      <c r="BJ41">
        <v>2.81</v>
      </c>
      <c r="BK41">
        <v>3.55</v>
      </c>
      <c r="BL41">
        <v>1.53</v>
      </c>
      <c r="BM41">
        <v>0</v>
      </c>
      <c r="BN41">
        <v>0.49</v>
      </c>
      <c r="BO41">
        <v>11.51</v>
      </c>
      <c r="BP41">
        <v>3.62</v>
      </c>
      <c r="BQ41">
        <v>4.26</v>
      </c>
      <c r="BR41">
        <v>1.02</v>
      </c>
      <c r="BS41">
        <v>0.2</v>
      </c>
      <c r="BT41">
        <v>0</v>
      </c>
      <c r="BU41">
        <v>0</v>
      </c>
      <c r="BV41">
        <v>0</v>
      </c>
      <c r="BW41">
        <f t="shared" si="2"/>
        <v>66.789999999999992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180.13752400000001</v>
      </c>
      <c r="L42">
        <v>389.75243899999998</v>
      </c>
      <c r="M42">
        <v>44.601599999999998</v>
      </c>
      <c r="N42">
        <v>114.53400000000001</v>
      </c>
      <c r="O42">
        <v>119.90619</v>
      </c>
      <c r="P42">
        <v>120.3516</v>
      </c>
      <c r="Q42">
        <v>17.722058000000001</v>
      </c>
      <c r="R42">
        <v>35.509661000000001</v>
      </c>
      <c r="S42">
        <v>21.997315</v>
      </c>
      <c r="T42">
        <v>0</v>
      </c>
      <c r="U42">
        <v>338.36615999999998</v>
      </c>
      <c r="V42">
        <v>14.994476000000001</v>
      </c>
      <c r="W42">
        <v>33.741410999999999</v>
      </c>
      <c r="X42">
        <v>143.03115</v>
      </c>
      <c r="Y42">
        <v>0</v>
      </c>
      <c r="Z42">
        <v>12.709129000000001</v>
      </c>
      <c r="AA42">
        <v>0</v>
      </c>
      <c r="AB42">
        <v>25.539342000000001</v>
      </c>
      <c r="AC42">
        <v>18.767267</v>
      </c>
      <c r="AD42">
        <v>35.479312</v>
      </c>
      <c r="AE42">
        <v>47.933684999999997</v>
      </c>
      <c r="AF42">
        <v>8.6042299999999994</v>
      </c>
      <c r="AG42">
        <v>36.243648</v>
      </c>
      <c r="AH42">
        <v>148.29110900000001</v>
      </c>
      <c r="AI42">
        <v>14.194459</v>
      </c>
      <c r="AJ42">
        <v>0</v>
      </c>
      <c r="AK42">
        <v>48.724727000000001</v>
      </c>
      <c r="AL42">
        <v>76.951915999999997</v>
      </c>
      <c r="AM42">
        <v>0</v>
      </c>
      <c r="AN42">
        <v>0.87177700000000002</v>
      </c>
      <c r="AO42">
        <v>27.36599</v>
      </c>
      <c r="AP42">
        <v>11.178518</v>
      </c>
      <c r="AQ42">
        <v>0</v>
      </c>
      <c r="AR42">
        <v>32.113151999999999</v>
      </c>
      <c r="AS42">
        <v>20.608034</v>
      </c>
      <c r="AT42">
        <v>14.540896999999999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66.72</v>
      </c>
      <c r="BA42">
        <f t="shared" si="1"/>
        <v>2221.4827759999994</v>
      </c>
      <c r="BD42">
        <v>21.16</v>
      </c>
      <c r="BE42">
        <v>3.58</v>
      </c>
      <c r="BF42">
        <v>1.58</v>
      </c>
      <c r="BG42">
        <v>1.9</v>
      </c>
      <c r="BH42">
        <v>5.26</v>
      </c>
      <c r="BI42">
        <v>4.32</v>
      </c>
      <c r="BJ42">
        <v>2.81</v>
      </c>
      <c r="BK42">
        <v>3.55</v>
      </c>
      <c r="BL42">
        <v>1.46</v>
      </c>
      <c r="BM42">
        <v>0</v>
      </c>
      <c r="BN42">
        <v>0.49</v>
      </c>
      <c r="BO42">
        <v>11.51</v>
      </c>
      <c r="BP42">
        <v>3.62</v>
      </c>
      <c r="BQ42">
        <v>4.26</v>
      </c>
      <c r="BR42">
        <v>1.02</v>
      </c>
      <c r="BS42">
        <v>0.2</v>
      </c>
      <c r="BT42">
        <v>0</v>
      </c>
      <c r="BU42">
        <v>0</v>
      </c>
      <c r="BV42">
        <v>0</v>
      </c>
      <c r="BW42">
        <f t="shared" si="2"/>
        <v>66.72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183.00055900000001</v>
      </c>
      <c r="L43">
        <v>389.75243899999998</v>
      </c>
      <c r="M43">
        <v>44.601599999999998</v>
      </c>
      <c r="N43">
        <v>114.53400000000001</v>
      </c>
      <c r="O43">
        <v>119.90619</v>
      </c>
      <c r="P43">
        <v>120.3516</v>
      </c>
      <c r="Q43">
        <v>17.722058000000001</v>
      </c>
      <c r="R43">
        <v>35.509661000000001</v>
      </c>
      <c r="S43">
        <v>21.997315</v>
      </c>
      <c r="T43">
        <v>0</v>
      </c>
      <c r="U43">
        <v>338.36615999999998</v>
      </c>
      <c r="V43">
        <v>14.994476000000001</v>
      </c>
      <c r="W43">
        <v>33.741410999999999</v>
      </c>
      <c r="X43">
        <v>143.03115</v>
      </c>
      <c r="Y43">
        <v>0</v>
      </c>
      <c r="Z43">
        <v>12.709129000000001</v>
      </c>
      <c r="AA43">
        <v>0</v>
      </c>
      <c r="AB43">
        <v>25.539342000000001</v>
      </c>
      <c r="AC43">
        <v>18.767267</v>
      </c>
      <c r="AD43">
        <v>26.513421000000001</v>
      </c>
      <c r="AE43">
        <v>47.933684999999997</v>
      </c>
      <c r="AF43">
        <v>8.6042299999999994</v>
      </c>
      <c r="AG43">
        <v>36.243648</v>
      </c>
      <c r="AH43">
        <v>148.29110900000001</v>
      </c>
      <c r="AI43">
        <v>14.194459</v>
      </c>
      <c r="AJ43">
        <v>0</v>
      </c>
      <c r="AK43">
        <v>48.724727000000001</v>
      </c>
      <c r="AL43">
        <v>76.951915999999997</v>
      </c>
      <c r="AM43">
        <v>0</v>
      </c>
      <c r="AN43">
        <v>0.87177700000000002</v>
      </c>
      <c r="AO43">
        <v>27.36599</v>
      </c>
      <c r="AP43">
        <v>11.178518</v>
      </c>
      <c r="AQ43">
        <v>0</v>
      </c>
      <c r="AR43">
        <v>32.113151999999999</v>
      </c>
      <c r="AS43">
        <v>20.608034</v>
      </c>
      <c r="AT43">
        <v>14.540896999999999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66.78</v>
      </c>
      <c r="BA43">
        <f t="shared" si="1"/>
        <v>2215.4399199999998</v>
      </c>
      <c r="BD43">
        <v>21.16</v>
      </c>
      <c r="BE43">
        <v>3.58</v>
      </c>
      <c r="BF43">
        <v>1.58</v>
      </c>
      <c r="BG43">
        <v>1.9</v>
      </c>
      <c r="BH43">
        <v>5.26</v>
      </c>
      <c r="BI43">
        <v>4.32</v>
      </c>
      <c r="BJ43">
        <v>2.81</v>
      </c>
      <c r="BK43">
        <v>3.55</v>
      </c>
      <c r="BL43">
        <v>1.52</v>
      </c>
      <c r="BM43">
        <v>0</v>
      </c>
      <c r="BN43">
        <v>0.49</v>
      </c>
      <c r="BO43">
        <v>11.51</v>
      </c>
      <c r="BP43">
        <v>3.62</v>
      </c>
      <c r="BQ43">
        <v>4.26</v>
      </c>
      <c r="BR43">
        <v>1.02</v>
      </c>
      <c r="BS43">
        <v>0.2</v>
      </c>
      <c r="BT43">
        <v>0</v>
      </c>
      <c r="BU43">
        <v>0</v>
      </c>
      <c r="BV43">
        <v>0</v>
      </c>
      <c r="BW43">
        <f t="shared" si="2"/>
        <v>66.78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183.00055900000001</v>
      </c>
      <c r="L44">
        <v>405.26603899999998</v>
      </c>
      <c r="M44">
        <v>44.601599999999998</v>
      </c>
      <c r="N44">
        <v>114.53400000000001</v>
      </c>
      <c r="O44">
        <v>119.90619</v>
      </c>
      <c r="P44">
        <v>120.3516</v>
      </c>
      <c r="Q44">
        <v>17.722058000000001</v>
      </c>
      <c r="R44">
        <v>35.509661000000001</v>
      </c>
      <c r="S44">
        <v>21.997315</v>
      </c>
      <c r="T44">
        <v>0</v>
      </c>
      <c r="U44">
        <v>338.36615999999998</v>
      </c>
      <c r="V44">
        <v>14.994476000000001</v>
      </c>
      <c r="W44">
        <v>33.741410999999999</v>
      </c>
      <c r="X44">
        <v>143.03115</v>
      </c>
      <c r="Y44">
        <v>0</v>
      </c>
      <c r="Z44">
        <v>12.709129000000001</v>
      </c>
      <c r="AA44">
        <v>0</v>
      </c>
      <c r="AB44">
        <v>25.539342000000001</v>
      </c>
      <c r="AC44">
        <v>18.767267</v>
      </c>
      <c r="AD44">
        <v>26.513421000000001</v>
      </c>
      <c r="AE44">
        <v>47.933684999999997</v>
      </c>
      <c r="AF44">
        <v>8.6042299999999994</v>
      </c>
      <c r="AG44">
        <v>36.243648</v>
      </c>
      <c r="AH44">
        <v>148.29110900000001</v>
      </c>
      <c r="AI44">
        <v>14.194459</v>
      </c>
      <c r="AJ44">
        <v>0</v>
      </c>
      <c r="AK44">
        <v>48.724727000000001</v>
      </c>
      <c r="AL44">
        <v>76.951915999999997</v>
      </c>
      <c r="AM44">
        <v>0</v>
      </c>
      <c r="AN44">
        <v>0.87177700000000002</v>
      </c>
      <c r="AO44">
        <v>27.36599</v>
      </c>
      <c r="AP44">
        <v>11.178518</v>
      </c>
      <c r="AQ44">
        <v>0</v>
      </c>
      <c r="AR44">
        <v>32.113151999999999</v>
      </c>
      <c r="AS44">
        <v>20.608034</v>
      </c>
      <c r="AT44">
        <v>14.540896999999999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66.759999999999991</v>
      </c>
      <c r="BA44">
        <f t="shared" si="1"/>
        <v>2230.9335199999996</v>
      </c>
      <c r="BD44">
        <v>21.16</v>
      </c>
      <c r="BE44">
        <v>3.58</v>
      </c>
      <c r="BF44">
        <v>1.58</v>
      </c>
      <c r="BG44">
        <v>1.9</v>
      </c>
      <c r="BH44">
        <v>5.26</v>
      </c>
      <c r="BI44">
        <v>4.32</v>
      </c>
      <c r="BJ44">
        <v>2.81</v>
      </c>
      <c r="BK44">
        <v>3.55</v>
      </c>
      <c r="BL44">
        <v>1.5</v>
      </c>
      <c r="BM44">
        <v>0</v>
      </c>
      <c r="BN44">
        <v>0.49</v>
      </c>
      <c r="BO44">
        <v>11.51</v>
      </c>
      <c r="BP44">
        <v>3.62</v>
      </c>
      <c r="BQ44">
        <v>4.26</v>
      </c>
      <c r="BR44">
        <v>1.02</v>
      </c>
      <c r="BS44">
        <v>0.2</v>
      </c>
      <c r="BT44">
        <v>0</v>
      </c>
      <c r="BU44">
        <v>0</v>
      </c>
      <c r="BV44">
        <v>0</v>
      </c>
      <c r="BW44">
        <f t="shared" si="2"/>
        <v>66.759999999999991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183.00055900000001</v>
      </c>
      <c r="L45">
        <v>424.65803899999997</v>
      </c>
      <c r="M45">
        <v>44.601599999999998</v>
      </c>
      <c r="N45">
        <v>114.53400000000001</v>
      </c>
      <c r="O45">
        <v>119.90619</v>
      </c>
      <c r="P45">
        <v>120.3516</v>
      </c>
      <c r="Q45">
        <v>17.722058000000001</v>
      </c>
      <c r="R45">
        <v>35.509661000000001</v>
      </c>
      <c r="S45">
        <v>21.997315</v>
      </c>
      <c r="T45">
        <v>0</v>
      </c>
      <c r="U45">
        <v>338.36615999999998</v>
      </c>
      <c r="V45">
        <v>14.994476000000001</v>
      </c>
      <c r="W45">
        <v>33.741410999999999</v>
      </c>
      <c r="X45">
        <v>143.03115</v>
      </c>
      <c r="Y45">
        <v>0</v>
      </c>
      <c r="Z45">
        <v>12.709129000000001</v>
      </c>
      <c r="AA45">
        <v>0</v>
      </c>
      <c r="AB45">
        <v>25.539342000000001</v>
      </c>
      <c r="AC45">
        <v>18.767267</v>
      </c>
      <c r="AD45">
        <v>26.513421000000001</v>
      </c>
      <c r="AE45">
        <v>47.933684999999997</v>
      </c>
      <c r="AF45">
        <v>8.6042299999999994</v>
      </c>
      <c r="AG45">
        <v>36.243648</v>
      </c>
      <c r="AH45">
        <v>148.29110900000001</v>
      </c>
      <c r="AI45">
        <v>14.194459</v>
      </c>
      <c r="AJ45">
        <v>0</v>
      </c>
      <c r="AK45">
        <v>48.724727000000001</v>
      </c>
      <c r="AL45">
        <v>76.951915999999997</v>
      </c>
      <c r="AM45">
        <v>0</v>
      </c>
      <c r="AN45">
        <v>0.87177700000000002</v>
      </c>
      <c r="AO45">
        <v>27.36599</v>
      </c>
      <c r="AP45">
        <v>5.5892590000000002</v>
      </c>
      <c r="AQ45">
        <v>0</v>
      </c>
      <c r="AR45">
        <v>32.113151999999999</v>
      </c>
      <c r="AS45">
        <v>20.608034</v>
      </c>
      <c r="AT45">
        <v>14.540896999999999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66.759999999999991</v>
      </c>
      <c r="BA45">
        <f t="shared" si="1"/>
        <v>2244.7362609999991</v>
      </c>
      <c r="BD45">
        <v>21.16</v>
      </c>
      <c r="BE45">
        <v>3.58</v>
      </c>
      <c r="BF45">
        <v>1.58</v>
      </c>
      <c r="BG45">
        <v>1.9</v>
      </c>
      <c r="BH45">
        <v>5.26</v>
      </c>
      <c r="BI45">
        <v>4.32</v>
      </c>
      <c r="BJ45">
        <v>2.81</v>
      </c>
      <c r="BK45">
        <v>3.55</v>
      </c>
      <c r="BL45">
        <v>1.5</v>
      </c>
      <c r="BM45">
        <v>0</v>
      </c>
      <c r="BN45">
        <v>0.49</v>
      </c>
      <c r="BO45">
        <v>11.51</v>
      </c>
      <c r="BP45">
        <v>3.62</v>
      </c>
      <c r="BQ45">
        <v>4.26</v>
      </c>
      <c r="BR45">
        <v>1.02</v>
      </c>
      <c r="BS45">
        <v>0.2</v>
      </c>
      <c r="BT45">
        <v>0</v>
      </c>
      <c r="BU45">
        <v>0</v>
      </c>
      <c r="BV45">
        <v>0</v>
      </c>
      <c r="BW45">
        <f t="shared" si="2"/>
        <v>66.759999999999991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183.00055900000001</v>
      </c>
      <c r="L46">
        <v>444.05003900000003</v>
      </c>
      <c r="M46">
        <v>44.601599999999998</v>
      </c>
      <c r="N46">
        <v>114.53400000000001</v>
      </c>
      <c r="O46">
        <v>119.90619</v>
      </c>
      <c r="P46">
        <v>120.3516</v>
      </c>
      <c r="Q46">
        <v>17.722058000000001</v>
      </c>
      <c r="R46">
        <v>35.509661000000001</v>
      </c>
      <c r="S46">
        <v>21.997315</v>
      </c>
      <c r="T46">
        <v>0</v>
      </c>
      <c r="U46">
        <v>338.36615999999998</v>
      </c>
      <c r="V46">
        <v>14.994476000000001</v>
      </c>
      <c r="W46">
        <v>33.741410999999999</v>
      </c>
      <c r="X46">
        <v>143.03115</v>
      </c>
      <c r="Y46">
        <v>0</v>
      </c>
      <c r="Z46">
        <v>12.709129000000001</v>
      </c>
      <c r="AA46">
        <v>0</v>
      </c>
      <c r="AB46">
        <v>25.539342000000001</v>
      </c>
      <c r="AC46">
        <v>18.767267</v>
      </c>
      <c r="AD46">
        <v>26.513421000000001</v>
      </c>
      <c r="AE46">
        <v>47.933684999999997</v>
      </c>
      <c r="AF46">
        <v>8.6042299999999994</v>
      </c>
      <c r="AG46">
        <v>36.243648</v>
      </c>
      <c r="AH46">
        <v>148.29110900000001</v>
      </c>
      <c r="AI46">
        <v>14.194459</v>
      </c>
      <c r="AJ46">
        <v>0</v>
      </c>
      <c r="AK46">
        <v>48.724727000000001</v>
      </c>
      <c r="AL46">
        <v>76.951915999999997</v>
      </c>
      <c r="AM46">
        <v>0</v>
      </c>
      <c r="AN46">
        <v>0.87177700000000002</v>
      </c>
      <c r="AO46">
        <v>27.36599</v>
      </c>
      <c r="AP46">
        <v>5.5892590000000002</v>
      </c>
      <c r="AQ46">
        <v>0</v>
      </c>
      <c r="AR46">
        <v>32.113151999999999</v>
      </c>
      <c r="AS46">
        <v>20.608034</v>
      </c>
      <c r="AT46">
        <v>14.540896999999999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66.759999999999991</v>
      </c>
      <c r="BA46">
        <f t="shared" si="1"/>
        <v>2264.1282609999998</v>
      </c>
      <c r="BD46">
        <v>21.16</v>
      </c>
      <c r="BE46">
        <v>3.58</v>
      </c>
      <c r="BF46">
        <v>1.58</v>
      </c>
      <c r="BG46">
        <v>1.9</v>
      </c>
      <c r="BH46">
        <v>5.26</v>
      </c>
      <c r="BI46">
        <v>4.32</v>
      </c>
      <c r="BJ46">
        <v>2.81</v>
      </c>
      <c r="BK46">
        <v>3.55</v>
      </c>
      <c r="BL46">
        <v>1.5</v>
      </c>
      <c r="BM46">
        <v>0</v>
      </c>
      <c r="BN46">
        <v>0.49</v>
      </c>
      <c r="BO46">
        <v>11.51</v>
      </c>
      <c r="BP46">
        <v>3.62</v>
      </c>
      <c r="BQ46">
        <v>4.26</v>
      </c>
      <c r="BR46">
        <v>1.02</v>
      </c>
      <c r="BS46">
        <v>0.2</v>
      </c>
      <c r="BT46">
        <v>0</v>
      </c>
      <c r="BU46">
        <v>0</v>
      </c>
      <c r="BV46">
        <v>0</v>
      </c>
      <c r="BW46">
        <f t="shared" si="2"/>
        <v>66.759999999999991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183.00055900000001</v>
      </c>
      <c r="L47">
        <v>453.746039</v>
      </c>
      <c r="M47">
        <v>44.601599999999998</v>
      </c>
      <c r="N47">
        <v>114.53400000000001</v>
      </c>
      <c r="O47">
        <v>119.90619</v>
      </c>
      <c r="P47">
        <v>120.3516</v>
      </c>
      <c r="Q47">
        <v>17.722058000000001</v>
      </c>
      <c r="R47">
        <v>35.509661000000001</v>
      </c>
      <c r="S47">
        <v>21.997315</v>
      </c>
      <c r="T47">
        <v>0</v>
      </c>
      <c r="U47">
        <v>338.36615999999998</v>
      </c>
      <c r="V47">
        <v>14.994476000000001</v>
      </c>
      <c r="W47">
        <v>33.741410999999999</v>
      </c>
      <c r="X47">
        <v>143.03115</v>
      </c>
      <c r="Y47">
        <v>0</v>
      </c>
      <c r="Z47">
        <v>12.709129000000001</v>
      </c>
      <c r="AA47">
        <v>0</v>
      </c>
      <c r="AB47">
        <v>25.539342000000001</v>
      </c>
      <c r="AC47">
        <v>18.767267</v>
      </c>
      <c r="AD47">
        <v>26.513421000000001</v>
      </c>
      <c r="AE47">
        <v>47.933684999999997</v>
      </c>
      <c r="AF47">
        <v>8.6042299999999994</v>
      </c>
      <c r="AG47">
        <v>36.243648</v>
      </c>
      <c r="AH47">
        <v>148.29110900000001</v>
      </c>
      <c r="AI47">
        <v>14.194459</v>
      </c>
      <c r="AJ47">
        <v>0</v>
      </c>
      <c r="AK47">
        <v>48.724727000000001</v>
      </c>
      <c r="AL47">
        <v>76.951915999999997</v>
      </c>
      <c r="AM47">
        <v>0</v>
      </c>
      <c r="AN47">
        <v>0.87177700000000002</v>
      </c>
      <c r="AO47">
        <v>27.36599</v>
      </c>
      <c r="AP47">
        <v>5.5892590000000002</v>
      </c>
      <c r="AQ47">
        <v>0</v>
      </c>
      <c r="AR47">
        <v>32.113151999999999</v>
      </c>
      <c r="AS47">
        <v>24.781811999999999</v>
      </c>
      <c r="AT47">
        <v>14.540896999999999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66.759999999999991</v>
      </c>
      <c r="BA47">
        <f t="shared" si="1"/>
        <v>2277.9980390000001</v>
      </c>
      <c r="BD47">
        <v>21.16</v>
      </c>
      <c r="BE47">
        <v>3.58</v>
      </c>
      <c r="BF47">
        <v>1.58</v>
      </c>
      <c r="BG47">
        <v>1.9</v>
      </c>
      <c r="BH47">
        <v>5.26</v>
      </c>
      <c r="BI47">
        <v>4.32</v>
      </c>
      <c r="BJ47">
        <v>2.81</v>
      </c>
      <c r="BK47">
        <v>3.55</v>
      </c>
      <c r="BL47">
        <v>1.5</v>
      </c>
      <c r="BM47">
        <v>0</v>
      </c>
      <c r="BN47">
        <v>0.49</v>
      </c>
      <c r="BO47">
        <v>11.51</v>
      </c>
      <c r="BP47">
        <v>3.62</v>
      </c>
      <c r="BQ47">
        <v>4.26</v>
      </c>
      <c r="BR47">
        <v>1.02</v>
      </c>
      <c r="BS47">
        <v>0.2</v>
      </c>
      <c r="BT47">
        <v>0</v>
      </c>
      <c r="BU47">
        <v>0</v>
      </c>
      <c r="BV47">
        <v>0</v>
      </c>
      <c r="BW47">
        <f t="shared" si="2"/>
        <v>66.759999999999991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183.00055900000001</v>
      </c>
      <c r="L48">
        <v>473.13803899999999</v>
      </c>
      <c r="M48">
        <v>44.601599999999998</v>
      </c>
      <c r="N48">
        <v>114.53400000000001</v>
      </c>
      <c r="O48">
        <v>119.90619</v>
      </c>
      <c r="P48">
        <v>120.3516</v>
      </c>
      <c r="Q48">
        <v>17.722058000000001</v>
      </c>
      <c r="R48">
        <v>35.509661000000001</v>
      </c>
      <c r="S48">
        <v>21.997315</v>
      </c>
      <c r="T48">
        <v>0</v>
      </c>
      <c r="U48">
        <v>338.36615999999998</v>
      </c>
      <c r="V48">
        <v>14.994476000000001</v>
      </c>
      <c r="W48">
        <v>33.741410999999999</v>
      </c>
      <c r="X48">
        <v>143.03115</v>
      </c>
      <c r="Y48">
        <v>0</v>
      </c>
      <c r="Z48">
        <v>12.709129000000001</v>
      </c>
      <c r="AA48">
        <v>0</v>
      </c>
      <c r="AB48">
        <v>25.539342000000001</v>
      </c>
      <c r="AC48">
        <v>18.767267</v>
      </c>
      <c r="AD48">
        <v>26.513421000000001</v>
      </c>
      <c r="AE48">
        <v>47.933684999999997</v>
      </c>
      <c r="AF48">
        <v>8.6042299999999994</v>
      </c>
      <c r="AG48">
        <v>36.243648</v>
      </c>
      <c r="AH48">
        <v>148.29110900000001</v>
      </c>
      <c r="AI48">
        <v>14.194459</v>
      </c>
      <c r="AJ48">
        <v>0</v>
      </c>
      <c r="AK48">
        <v>48.724727000000001</v>
      </c>
      <c r="AL48">
        <v>76.951915999999997</v>
      </c>
      <c r="AM48">
        <v>0</v>
      </c>
      <c r="AN48">
        <v>0.87177700000000002</v>
      </c>
      <c r="AO48">
        <v>27.36599</v>
      </c>
      <c r="AP48">
        <v>5.5892590000000002</v>
      </c>
      <c r="AQ48">
        <v>0</v>
      </c>
      <c r="AR48">
        <v>32.113151999999999</v>
      </c>
      <c r="AS48">
        <v>24.781811999999999</v>
      </c>
      <c r="AT48">
        <v>14.540896999999999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66.759999999999991</v>
      </c>
      <c r="BA48">
        <f t="shared" si="1"/>
        <v>2297.3900389999999</v>
      </c>
      <c r="BD48">
        <v>21.16</v>
      </c>
      <c r="BE48">
        <v>3.58</v>
      </c>
      <c r="BF48">
        <v>1.58</v>
      </c>
      <c r="BG48">
        <v>1.9</v>
      </c>
      <c r="BH48">
        <v>5.26</v>
      </c>
      <c r="BI48">
        <v>4.32</v>
      </c>
      <c r="BJ48">
        <v>2.81</v>
      </c>
      <c r="BK48">
        <v>3.55</v>
      </c>
      <c r="BL48">
        <v>1.5</v>
      </c>
      <c r="BM48">
        <v>0</v>
      </c>
      <c r="BN48">
        <v>0.49</v>
      </c>
      <c r="BO48">
        <v>11.51</v>
      </c>
      <c r="BP48">
        <v>3.62</v>
      </c>
      <c r="BQ48">
        <v>4.26</v>
      </c>
      <c r="BR48">
        <v>1.02</v>
      </c>
      <c r="BS48">
        <v>0.2</v>
      </c>
      <c r="BT48">
        <v>0</v>
      </c>
      <c r="BU48">
        <v>0</v>
      </c>
      <c r="BV48">
        <v>0</v>
      </c>
      <c r="BW48">
        <f t="shared" si="2"/>
        <v>66.759999999999991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183.00055900000001</v>
      </c>
      <c r="L49">
        <v>502.22603900000001</v>
      </c>
      <c r="M49">
        <v>44.601599999999998</v>
      </c>
      <c r="N49">
        <v>114.53400000000001</v>
      </c>
      <c r="O49">
        <v>119.90619</v>
      </c>
      <c r="P49">
        <v>120.3516</v>
      </c>
      <c r="Q49">
        <v>17.722058000000001</v>
      </c>
      <c r="R49">
        <v>35.509661000000001</v>
      </c>
      <c r="S49">
        <v>21.997315</v>
      </c>
      <c r="T49">
        <v>0</v>
      </c>
      <c r="U49">
        <v>338.36615999999998</v>
      </c>
      <c r="V49">
        <v>14.994476000000001</v>
      </c>
      <c r="W49">
        <v>33.741410999999999</v>
      </c>
      <c r="X49">
        <v>143.03115</v>
      </c>
      <c r="Y49">
        <v>0</v>
      </c>
      <c r="Z49">
        <v>12.709129000000001</v>
      </c>
      <c r="AA49">
        <v>0</v>
      </c>
      <c r="AB49">
        <v>25.539342000000001</v>
      </c>
      <c r="AC49">
        <v>18.767267</v>
      </c>
      <c r="AD49">
        <v>26.513421000000001</v>
      </c>
      <c r="AE49">
        <v>47.933684999999997</v>
      </c>
      <c r="AF49">
        <v>8.6042299999999994</v>
      </c>
      <c r="AG49">
        <v>36.243648</v>
      </c>
      <c r="AH49">
        <v>148.29110900000001</v>
      </c>
      <c r="AI49">
        <v>13.577309</v>
      </c>
      <c r="AJ49">
        <v>0</v>
      </c>
      <c r="AK49">
        <v>48.724727000000001</v>
      </c>
      <c r="AL49">
        <v>76.951915999999997</v>
      </c>
      <c r="AM49">
        <v>0</v>
      </c>
      <c r="AN49">
        <v>0.87177700000000002</v>
      </c>
      <c r="AO49">
        <v>27.36599</v>
      </c>
      <c r="AP49">
        <v>11.178518</v>
      </c>
      <c r="AQ49">
        <v>0</v>
      </c>
      <c r="AR49">
        <v>32.113151999999999</v>
      </c>
      <c r="AS49">
        <v>28.69473</v>
      </c>
      <c r="AT49">
        <v>14.540896999999999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66.759999999999991</v>
      </c>
      <c r="BA49">
        <f t="shared" si="1"/>
        <v>2335.3630659999999</v>
      </c>
      <c r="BD49">
        <v>21.16</v>
      </c>
      <c r="BE49">
        <v>3.58</v>
      </c>
      <c r="BF49">
        <v>1.58</v>
      </c>
      <c r="BG49">
        <v>1.9</v>
      </c>
      <c r="BH49">
        <v>5.26</v>
      </c>
      <c r="BI49">
        <v>4.32</v>
      </c>
      <c r="BJ49">
        <v>2.81</v>
      </c>
      <c r="BK49">
        <v>3.55</v>
      </c>
      <c r="BL49">
        <v>1.5</v>
      </c>
      <c r="BM49">
        <v>0</v>
      </c>
      <c r="BN49">
        <v>0.49</v>
      </c>
      <c r="BO49">
        <v>11.51</v>
      </c>
      <c r="BP49">
        <v>3.62</v>
      </c>
      <c r="BQ49">
        <v>4.26</v>
      </c>
      <c r="BR49">
        <v>1.02</v>
      </c>
      <c r="BS49">
        <v>0.2</v>
      </c>
      <c r="BT49">
        <v>0</v>
      </c>
      <c r="BU49">
        <v>0</v>
      </c>
      <c r="BV49">
        <v>0</v>
      </c>
      <c r="BW49">
        <f t="shared" si="2"/>
        <v>66.759999999999991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183.00055900000001</v>
      </c>
      <c r="L50">
        <v>511.92203899999998</v>
      </c>
      <c r="M50">
        <v>44.601599999999998</v>
      </c>
      <c r="N50">
        <v>114.53400000000001</v>
      </c>
      <c r="O50">
        <v>119.90619</v>
      </c>
      <c r="P50">
        <v>120.3516</v>
      </c>
      <c r="Q50">
        <v>17.722058000000001</v>
      </c>
      <c r="R50">
        <v>35.509661000000001</v>
      </c>
      <c r="S50">
        <v>21.997315</v>
      </c>
      <c r="T50">
        <v>0</v>
      </c>
      <c r="U50">
        <v>338.36615999999998</v>
      </c>
      <c r="V50">
        <v>14.994476000000001</v>
      </c>
      <c r="W50">
        <v>33.741410999999999</v>
      </c>
      <c r="X50">
        <v>143.03115</v>
      </c>
      <c r="Y50">
        <v>0</v>
      </c>
      <c r="Z50">
        <v>12.709129000000001</v>
      </c>
      <c r="AA50">
        <v>0</v>
      </c>
      <c r="AB50">
        <v>25.539342000000001</v>
      </c>
      <c r="AC50">
        <v>18.767267</v>
      </c>
      <c r="AD50">
        <v>26.513421000000001</v>
      </c>
      <c r="AE50">
        <v>47.933684999999997</v>
      </c>
      <c r="AF50">
        <v>8.6042299999999994</v>
      </c>
      <c r="AG50">
        <v>36.243648</v>
      </c>
      <c r="AH50">
        <v>148.29110900000001</v>
      </c>
      <c r="AI50">
        <v>13.577309</v>
      </c>
      <c r="AJ50">
        <v>0</v>
      </c>
      <c r="AK50">
        <v>48.724727000000001</v>
      </c>
      <c r="AL50">
        <v>76.951915999999997</v>
      </c>
      <c r="AM50">
        <v>0</v>
      </c>
      <c r="AN50">
        <v>0.87177700000000002</v>
      </c>
      <c r="AO50">
        <v>27.36599</v>
      </c>
      <c r="AP50">
        <v>11.178518</v>
      </c>
      <c r="AQ50">
        <v>0</v>
      </c>
      <c r="AR50">
        <v>32.113151999999999</v>
      </c>
      <c r="AS50">
        <v>28.69473</v>
      </c>
      <c r="AT50">
        <v>14.540896999999999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66.759999999999991</v>
      </c>
      <c r="BA50">
        <f t="shared" si="1"/>
        <v>2345.0590659999998</v>
      </c>
      <c r="BD50">
        <v>21.16</v>
      </c>
      <c r="BE50">
        <v>3.58</v>
      </c>
      <c r="BF50">
        <v>1.58</v>
      </c>
      <c r="BG50">
        <v>1.9</v>
      </c>
      <c r="BH50">
        <v>5.26</v>
      </c>
      <c r="BI50">
        <v>4.32</v>
      </c>
      <c r="BJ50">
        <v>2.81</v>
      </c>
      <c r="BK50">
        <v>3.55</v>
      </c>
      <c r="BL50">
        <v>1.5</v>
      </c>
      <c r="BM50">
        <v>0</v>
      </c>
      <c r="BN50">
        <v>0.49</v>
      </c>
      <c r="BO50">
        <v>11.51</v>
      </c>
      <c r="BP50">
        <v>3.62</v>
      </c>
      <c r="BQ50">
        <v>4.26</v>
      </c>
      <c r="BR50">
        <v>1.02</v>
      </c>
      <c r="BS50">
        <v>0.2</v>
      </c>
      <c r="BT50">
        <v>0</v>
      </c>
      <c r="BU50">
        <v>0</v>
      </c>
      <c r="BV50">
        <v>0</v>
      </c>
      <c r="BW50">
        <f t="shared" si="2"/>
        <v>66.759999999999991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183.00055900000001</v>
      </c>
      <c r="L51">
        <v>511.92203899999998</v>
      </c>
      <c r="M51">
        <v>44.601599999999998</v>
      </c>
      <c r="N51">
        <v>114.53400000000001</v>
      </c>
      <c r="O51">
        <v>119.90619</v>
      </c>
      <c r="P51">
        <v>120.3516</v>
      </c>
      <c r="Q51">
        <v>17.722058000000001</v>
      </c>
      <c r="R51">
        <v>35.509661000000001</v>
      </c>
      <c r="S51">
        <v>21.997315</v>
      </c>
      <c r="T51">
        <v>0</v>
      </c>
      <c r="U51">
        <v>338.36615999999998</v>
      </c>
      <c r="V51">
        <v>14.994476000000001</v>
      </c>
      <c r="W51">
        <v>33.741410999999999</v>
      </c>
      <c r="X51">
        <v>143.03115</v>
      </c>
      <c r="Y51">
        <v>0</v>
      </c>
      <c r="Z51">
        <v>12.709129000000001</v>
      </c>
      <c r="AA51">
        <v>0</v>
      </c>
      <c r="AB51">
        <v>25.539342000000001</v>
      </c>
      <c r="AC51">
        <v>18.767267</v>
      </c>
      <c r="AD51">
        <v>26.513421000000001</v>
      </c>
      <c r="AE51">
        <v>47.933684999999997</v>
      </c>
      <c r="AF51">
        <v>8.6042299999999994</v>
      </c>
      <c r="AG51">
        <v>36.243648</v>
      </c>
      <c r="AH51">
        <v>148.29110900000001</v>
      </c>
      <c r="AI51">
        <v>13.577309</v>
      </c>
      <c r="AJ51">
        <v>0</v>
      </c>
      <c r="AK51">
        <v>48.724727000000001</v>
      </c>
      <c r="AL51">
        <v>76.951915999999997</v>
      </c>
      <c r="AM51">
        <v>0</v>
      </c>
      <c r="AN51">
        <v>0.87177700000000002</v>
      </c>
      <c r="AO51">
        <v>27.36599</v>
      </c>
      <c r="AP51">
        <v>11.178518</v>
      </c>
      <c r="AQ51">
        <v>0</v>
      </c>
      <c r="AR51">
        <v>32.113151999999999</v>
      </c>
      <c r="AS51">
        <v>24.781811999999999</v>
      </c>
      <c r="AT51">
        <v>14.540896999999999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66.72999999999999</v>
      </c>
      <c r="BA51">
        <f t="shared" si="1"/>
        <v>2341.1161480000001</v>
      </c>
      <c r="BD51">
        <v>21.16</v>
      </c>
      <c r="BE51">
        <v>3.58</v>
      </c>
      <c r="BF51">
        <v>1.58</v>
      </c>
      <c r="BG51">
        <v>1.9</v>
      </c>
      <c r="BH51">
        <v>5.26</v>
      </c>
      <c r="BI51">
        <v>4.32</v>
      </c>
      <c r="BJ51">
        <v>2.81</v>
      </c>
      <c r="BK51">
        <v>3.55</v>
      </c>
      <c r="BL51">
        <v>1.47</v>
      </c>
      <c r="BM51">
        <v>0</v>
      </c>
      <c r="BN51">
        <v>0.49</v>
      </c>
      <c r="BO51">
        <v>11.51</v>
      </c>
      <c r="BP51">
        <v>3.62</v>
      </c>
      <c r="BQ51">
        <v>4.26</v>
      </c>
      <c r="BR51">
        <v>1.02</v>
      </c>
      <c r="BS51">
        <v>0.2</v>
      </c>
      <c r="BT51">
        <v>0</v>
      </c>
      <c r="BU51">
        <v>0</v>
      </c>
      <c r="BV51">
        <v>0</v>
      </c>
      <c r="BW51">
        <f t="shared" si="2"/>
        <v>66.72999999999999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183.00055900000001</v>
      </c>
      <c r="L52">
        <v>531.31403899999998</v>
      </c>
      <c r="M52">
        <v>44.601599999999998</v>
      </c>
      <c r="N52">
        <v>114.53400000000001</v>
      </c>
      <c r="O52">
        <v>119.90619</v>
      </c>
      <c r="P52">
        <v>120.3516</v>
      </c>
      <c r="Q52">
        <v>17.722058000000001</v>
      </c>
      <c r="R52">
        <v>35.509661000000001</v>
      </c>
      <c r="S52">
        <v>21.997315</v>
      </c>
      <c r="T52">
        <v>0</v>
      </c>
      <c r="U52">
        <v>338.36615999999998</v>
      </c>
      <c r="V52">
        <v>14.994476000000001</v>
      </c>
      <c r="W52">
        <v>33.741410999999999</v>
      </c>
      <c r="X52">
        <v>143.03115</v>
      </c>
      <c r="Y52">
        <v>0</v>
      </c>
      <c r="Z52">
        <v>12.709129000000001</v>
      </c>
      <c r="AA52">
        <v>0</v>
      </c>
      <c r="AB52">
        <v>25.539342000000001</v>
      </c>
      <c r="AC52">
        <v>18.767267</v>
      </c>
      <c r="AD52">
        <v>26.513421000000001</v>
      </c>
      <c r="AE52">
        <v>47.933684999999997</v>
      </c>
      <c r="AF52">
        <v>8.6042299999999994</v>
      </c>
      <c r="AG52">
        <v>36.243648</v>
      </c>
      <c r="AH52">
        <v>148.29110900000001</v>
      </c>
      <c r="AI52">
        <v>13.577309</v>
      </c>
      <c r="AJ52">
        <v>0</v>
      </c>
      <c r="AK52">
        <v>48.724727000000001</v>
      </c>
      <c r="AL52">
        <v>76.951915999999997</v>
      </c>
      <c r="AM52">
        <v>0</v>
      </c>
      <c r="AN52">
        <v>0.87177700000000002</v>
      </c>
      <c r="AO52">
        <v>27.36599</v>
      </c>
      <c r="AP52">
        <v>11.178518</v>
      </c>
      <c r="AQ52">
        <v>0</v>
      </c>
      <c r="AR52">
        <v>32.113151999999999</v>
      </c>
      <c r="AS52">
        <v>24.781811999999999</v>
      </c>
      <c r="AT52">
        <v>14.540896999999999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66.72999999999999</v>
      </c>
      <c r="BA52">
        <f t="shared" si="1"/>
        <v>2360.5081479999994</v>
      </c>
      <c r="BD52">
        <v>21.16</v>
      </c>
      <c r="BE52">
        <v>3.58</v>
      </c>
      <c r="BF52">
        <v>1.58</v>
      </c>
      <c r="BG52">
        <v>1.9</v>
      </c>
      <c r="BH52">
        <v>5.26</v>
      </c>
      <c r="BI52">
        <v>4.32</v>
      </c>
      <c r="BJ52">
        <v>2.81</v>
      </c>
      <c r="BK52">
        <v>3.55</v>
      </c>
      <c r="BL52">
        <v>1.47</v>
      </c>
      <c r="BM52">
        <v>0</v>
      </c>
      <c r="BN52">
        <v>0.49</v>
      </c>
      <c r="BO52">
        <v>11.51</v>
      </c>
      <c r="BP52">
        <v>3.62</v>
      </c>
      <c r="BQ52">
        <v>4.26</v>
      </c>
      <c r="BR52">
        <v>1.02</v>
      </c>
      <c r="BS52">
        <v>0.2</v>
      </c>
      <c r="BT52">
        <v>0</v>
      </c>
      <c r="BU52">
        <v>0</v>
      </c>
      <c r="BV52">
        <v>0</v>
      </c>
      <c r="BW52">
        <f t="shared" si="2"/>
        <v>66.72999999999999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183.00055900000001</v>
      </c>
      <c r="L53">
        <v>531.31403899999998</v>
      </c>
      <c r="M53">
        <v>44.601599999999998</v>
      </c>
      <c r="N53">
        <v>114.53400000000001</v>
      </c>
      <c r="O53">
        <v>119.90619</v>
      </c>
      <c r="P53">
        <v>120.3516</v>
      </c>
      <c r="Q53">
        <v>17.722058000000001</v>
      </c>
      <c r="R53">
        <v>35.509661000000001</v>
      </c>
      <c r="S53">
        <v>21.997315</v>
      </c>
      <c r="T53">
        <v>0</v>
      </c>
      <c r="U53">
        <v>338.36615999999998</v>
      </c>
      <c r="V53">
        <v>14.994476000000001</v>
      </c>
      <c r="W53">
        <v>33.741410999999999</v>
      </c>
      <c r="X53">
        <v>143.03115</v>
      </c>
      <c r="Y53">
        <v>0</v>
      </c>
      <c r="Z53">
        <v>12.709129000000001</v>
      </c>
      <c r="AA53">
        <v>0</v>
      </c>
      <c r="AB53">
        <v>25.539342000000001</v>
      </c>
      <c r="AC53">
        <v>18.767267</v>
      </c>
      <c r="AD53">
        <v>26.513421000000001</v>
      </c>
      <c r="AE53">
        <v>47.933684999999997</v>
      </c>
      <c r="AF53">
        <v>8.6042299999999994</v>
      </c>
      <c r="AG53">
        <v>36.243648</v>
      </c>
      <c r="AH53">
        <v>148.29110900000001</v>
      </c>
      <c r="AI53">
        <v>13.577309</v>
      </c>
      <c r="AJ53">
        <v>0</v>
      </c>
      <c r="AK53">
        <v>48.724727000000001</v>
      </c>
      <c r="AL53">
        <v>76.951915999999997</v>
      </c>
      <c r="AM53">
        <v>0</v>
      </c>
      <c r="AN53">
        <v>0.87177700000000002</v>
      </c>
      <c r="AO53">
        <v>27.36599</v>
      </c>
      <c r="AP53">
        <v>11.178518</v>
      </c>
      <c r="AQ53">
        <v>0</v>
      </c>
      <c r="AR53">
        <v>32.113151999999999</v>
      </c>
      <c r="AS53">
        <v>22.173200999999999</v>
      </c>
      <c r="AT53">
        <v>14.540896999999999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66.72999999999999</v>
      </c>
      <c r="BA53">
        <f t="shared" si="1"/>
        <v>2357.8995369999993</v>
      </c>
      <c r="BD53">
        <v>21.16</v>
      </c>
      <c r="BE53">
        <v>3.58</v>
      </c>
      <c r="BF53">
        <v>1.58</v>
      </c>
      <c r="BG53">
        <v>1.9</v>
      </c>
      <c r="BH53">
        <v>5.26</v>
      </c>
      <c r="BI53">
        <v>4.32</v>
      </c>
      <c r="BJ53">
        <v>2.81</v>
      </c>
      <c r="BK53">
        <v>3.55</v>
      </c>
      <c r="BL53">
        <v>1.47</v>
      </c>
      <c r="BM53">
        <v>0</v>
      </c>
      <c r="BN53">
        <v>0.49</v>
      </c>
      <c r="BO53">
        <v>11.51</v>
      </c>
      <c r="BP53">
        <v>3.62</v>
      </c>
      <c r="BQ53">
        <v>4.26</v>
      </c>
      <c r="BR53">
        <v>1.02</v>
      </c>
      <c r="BS53">
        <v>0.2</v>
      </c>
      <c r="BT53">
        <v>0</v>
      </c>
      <c r="BU53">
        <v>0</v>
      </c>
      <c r="BV53">
        <v>0</v>
      </c>
      <c r="BW53">
        <f t="shared" si="2"/>
        <v>66.72999999999999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183.00055900000001</v>
      </c>
      <c r="L54">
        <v>511.92203899999998</v>
      </c>
      <c r="M54">
        <v>44.601599999999998</v>
      </c>
      <c r="N54">
        <v>114.53400000000001</v>
      </c>
      <c r="O54">
        <v>119.90619</v>
      </c>
      <c r="P54">
        <v>120.3516</v>
      </c>
      <c r="Q54">
        <v>17.722058000000001</v>
      </c>
      <c r="R54">
        <v>35.509661000000001</v>
      </c>
      <c r="S54">
        <v>21.997315</v>
      </c>
      <c r="T54">
        <v>0</v>
      </c>
      <c r="U54">
        <v>338.36615999999998</v>
      </c>
      <c r="V54">
        <v>14.994476000000001</v>
      </c>
      <c r="W54">
        <v>33.741410999999999</v>
      </c>
      <c r="X54">
        <v>143.03115</v>
      </c>
      <c r="Y54">
        <v>0</v>
      </c>
      <c r="Z54">
        <v>12.709129000000001</v>
      </c>
      <c r="AA54">
        <v>0</v>
      </c>
      <c r="AB54">
        <v>25.539342000000001</v>
      </c>
      <c r="AC54">
        <v>18.767267</v>
      </c>
      <c r="AD54">
        <v>26.513421000000001</v>
      </c>
      <c r="AE54">
        <v>47.933684999999997</v>
      </c>
      <c r="AF54">
        <v>8.6042299999999994</v>
      </c>
      <c r="AG54">
        <v>36.243648</v>
      </c>
      <c r="AH54">
        <v>148.29110900000001</v>
      </c>
      <c r="AI54">
        <v>13.577309</v>
      </c>
      <c r="AJ54">
        <v>0</v>
      </c>
      <c r="AK54">
        <v>48.724727000000001</v>
      </c>
      <c r="AL54">
        <v>76.951915999999997</v>
      </c>
      <c r="AM54">
        <v>0</v>
      </c>
      <c r="AN54">
        <v>0.87177700000000002</v>
      </c>
      <c r="AO54">
        <v>27.36599</v>
      </c>
      <c r="AP54">
        <v>11.178518</v>
      </c>
      <c r="AQ54">
        <v>0</v>
      </c>
      <c r="AR54">
        <v>32.113151999999999</v>
      </c>
      <c r="AS54">
        <v>22.173200999999999</v>
      </c>
      <c r="AT54">
        <v>14.540896999999999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66.759999999999991</v>
      </c>
      <c r="BA54">
        <f t="shared" si="1"/>
        <v>2338.5375370000002</v>
      </c>
      <c r="BD54">
        <v>21.16</v>
      </c>
      <c r="BE54">
        <v>3.58</v>
      </c>
      <c r="BF54">
        <v>1.58</v>
      </c>
      <c r="BG54">
        <v>1.9</v>
      </c>
      <c r="BH54">
        <v>5.26</v>
      </c>
      <c r="BI54">
        <v>4.32</v>
      </c>
      <c r="BJ54">
        <v>2.81</v>
      </c>
      <c r="BK54">
        <v>3.55</v>
      </c>
      <c r="BL54">
        <v>1.5</v>
      </c>
      <c r="BM54">
        <v>0</v>
      </c>
      <c r="BN54">
        <v>0.49</v>
      </c>
      <c r="BO54">
        <v>11.51</v>
      </c>
      <c r="BP54">
        <v>3.62</v>
      </c>
      <c r="BQ54">
        <v>4.26</v>
      </c>
      <c r="BR54">
        <v>1.02</v>
      </c>
      <c r="BS54">
        <v>0.2</v>
      </c>
      <c r="BT54">
        <v>0</v>
      </c>
      <c r="BU54">
        <v>0</v>
      </c>
      <c r="BV54">
        <v>0</v>
      </c>
      <c r="BW54">
        <f t="shared" si="2"/>
        <v>66.759999999999991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183.00055900000001</v>
      </c>
      <c r="L55">
        <v>453.746039</v>
      </c>
      <c r="M55">
        <v>44.601599999999998</v>
      </c>
      <c r="N55">
        <v>114.53400000000001</v>
      </c>
      <c r="O55">
        <v>119.90619</v>
      </c>
      <c r="P55">
        <v>120.3516</v>
      </c>
      <c r="Q55">
        <v>17.722058000000001</v>
      </c>
      <c r="R55">
        <v>35.509661000000001</v>
      </c>
      <c r="S55">
        <v>21.997315</v>
      </c>
      <c r="T55">
        <v>0</v>
      </c>
      <c r="U55">
        <v>332.69400000000002</v>
      </c>
      <c r="V55">
        <v>14.994476000000001</v>
      </c>
      <c r="W55">
        <v>33.741410999999999</v>
      </c>
      <c r="X55">
        <v>143.03115</v>
      </c>
      <c r="Y55">
        <v>0</v>
      </c>
      <c r="Z55">
        <v>6.3545639999999999</v>
      </c>
      <c r="AA55">
        <v>0</v>
      </c>
      <c r="AB55">
        <v>25.539342000000001</v>
      </c>
      <c r="AC55">
        <v>18.767267</v>
      </c>
      <c r="AD55">
        <v>26.513421000000001</v>
      </c>
      <c r="AE55">
        <v>47.933684999999997</v>
      </c>
      <c r="AF55">
        <v>8.6042299999999994</v>
      </c>
      <c r="AG55">
        <v>36.243648</v>
      </c>
      <c r="AH55">
        <v>148.29110900000001</v>
      </c>
      <c r="AI55">
        <v>3.0857519999999998</v>
      </c>
      <c r="AJ55">
        <v>0</v>
      </c>
      <c r="AK55">
        <v>48.724727000000001</v>
      </c>
      <c r="AL55">
        <v>76.951915999999997</v>
      </c>
      <c r="AM55">
        <v>0</v>
      </c>
      <c r="AN55">
        <v>0.87177700000000002</v>
      </c>
      <c r="AO55">
        <v>28.221177999999998</v>
      </c>
      <c r="AP55">
        <v>11.178518</v>
      </c>
      <c r="AQ55">
        <v>0</v>
      </c>
      <c r="AR55">
        <v>32.113151999999999</v>
      </c>
      <c r="AS55">
        <v>22.173200999999999</v>
      </c>
      <c r="AT55">
        <v>14.540896999999999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66.699999999999989</v>
      </c>
      <c r="BA55">
        <f t="shared" si="1"/>
        <v>2258.6384429999994</v>
      </c>
      <c r="BD55">
        <v>21.16</v>
      </c>
      <c r="BE55">
        <v>3.58</v>
      </c>
      <c r="BF55">
        <v>1.58</v>
      </c>
      <c r="BG55">
        <v>1.9</v>
      </c>
      <c r="BH55">
        <v>5.26</v>
      </c>
      <c r="BI55">
        <v>4.32</v>
      </c>
      <c r="BJ55">
        <v>2.81</v>
      </c>
      <c r="BK55">
        <v>3.55</v>
      </c>
      <c r="BL55">
        <v>1.44</v>
      </c>
      <c r="BM55">
        <v>0</v>
      </c>
      <c r="BN55">
        <v>0.49</v>
      </c>
      <c r="BO55">
        <v>11.51</v>
      </c>
      <c r="BP55">
        <v>3.62</v>
      </c>
      <c r="BQ55">
        <v>4.26</v>
      </c>
      <c r="BR55">
        <v>1.02</v>
      </c>
      <c r="BS55">
        <v>0.2</v>
      </c>
      <c r="BT55">
        <v>0</v>
      </c>
      <c r="BU55">
        <v>0</v>
      </c>
      <c r="BV55">
        <v>0</v>
      </c>
      <c r="BW55">
        <f t="shared" si="2"/>
        <v>66.699999999999989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183.00055900000001</v>
      </c>
      <c r="L56">
        <v>434.354039</v>
      </c>
      <c r="M56">
        <v>44.601599999999998</v>
      </c>
      <c r="N56">
        <v>114.53400000000001</v>
      </c>
      <c r="O56">
        <v>119.90619</v>
      </c>
      <c r="P56">
        <v>120.3516</v>
      </c>
      <c r="Q56">
        <v>17.722058000000001</v>
      </c>
      <c r="R56">
        <v>35.509661000000001</v>
      </c>
      <c r="S56">
        <v>21.997315</v>
      </c>
      <c r="T56">
        <v>0</v>
      </c>
      <c r="U56">
        <v>332.69400000000002</v>
      </c>
      <c r="V56">
        <v>14.994476000000001</v>
      </c>
      <c r="W56">
        <v>33.741410999999999</v>
      </c>
      <c r="X56">
        <v>143.03115</v>
      </c>
      <c r="Y56">
        <v>0</v>
      </c>
      <c r="Z56">
        <v>6.3545639999999999</v>
      </c>
      <c r="AA56">
        <v>0</v>
      </c>
      <c r="AB56">
        <v>25.539342000000001</v>
      </c>
      <c r="AC56">
        <v>18.767267</v>
      </c>
      <c r="AD56">
        <v>26.513421000000001</v>
      </c>
      <c r="AE56">
        <v>47.933684999999997</v>
      </c>
      <c r="AF56">
        <v>8.6042299999999994</v>
      </c>
      <c r="AG56">
        <v>36.243648</v>
      </c>
      <c r="AH56">
        <v>148.29110900000001</v>
      </c>
      <c r="AI56">
        <v>3.0857519999999998</v>
      </c>
      <c r="AJ56">
        <v>0</v>
      </c>
      <c r="AK56">
        <v>48.724727000000001</v>
      </c>
      <c r="AL56">
        <v>76.951915999999997</v>
      </c>
      <c r="AM56">
        <v>0</v>
      </c>
      <c r="AN56">
        <v>0.87177700000000002</v>
      </c>
      <c r="AO56">
        <v>28.221177999999998</v>
      </c>
      <c r="AP56">
        <v>11.178518</v>
      </c>
      <c r="AQ56">
        <v>0</v>
      </c>
      <c r="AR56">
        <v>32.113151999999999</v>
      </c>
      <c r="AS56">
        <v>22.173200999999999</v>
      </c>
      <c r="AT56">
        <v>14.540896999999999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66.69</v>
      </c>
      <c r="BA56">
        <f t="shared" si="1"/>
        <v>2239.2364429999998</v>
      </c>
      <c r="BD56">
        <v>21.16</v>
      </c>
      <c r="BE56">
        <v>3.58</v>
      </c>
      <c r="BF56">
        <v>1.58</v>
      </c>
      <c r="BG56">
        <v>1.9</v>
      </c>
      <c r="BH56">
        <v>5.26</v>
      </c>
      <c r="BI56">
        <v>4.32</v>
      </c>
      <c r="BJ56">
        <v>2.81</v>
      </c>
      <c r="BK56">
        <v>3.55</v>
      </c>
      <c r="BL56">
        <v>1.43</v>
      </c>
      <c r="BM56">
        <v>0</v>
      </c>
      <c r="BN56">
        <v>0.49</v>
      </c>
      <c r="BO56">
        <v>11.51</v>
      </c>
      <c r="BP56">
        <v>3.62</v>
      </c>
      <c r="BQ56">
        <v>4.26</v>
      </c>
      <c r="BR56">
        <v>1.02</v>
      </c>
      <c r="BS56">
        <v>0.2</v>
      </c>
      <c r="BT56">
        <v>0</v>
      </c>
      <c r="BU56">
        <v>0</v>
      </c>
      <c r="BV56">
        <v>0</v>
      </c>
      <c r="BW56">
        <f t="shared" si="2"/>
        <v>66.69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183.00055900000001</v>
      </c>
      <c r="L57">
        <v>492.53003899999999</v>
      </c>
      <c r="M57">
        <v>44.601599999999998</v>
      </c>
      <c r="N57">
        <v>114.53400000000001</v>
      </c>
      <c r="O57">
        <v>119.90619</v>
      </c>
      <c r="P57">
        <v>120.3516</v>
      </c>
      <c r="Q57">
        <v>17.722058000000001</v>
      </c>
      <c r="R57">
        <v>35.509661000000001</v>
      </c>
      <c r="S57">
        <v>21.997315</v>
      </c>
      <c r="T57">
        <v>0</v>
      </c>
      <c r="U57">
        <v>332.69400000000002</v>
      </c>
      <c r="V57">
        <v>14.994476000000001</v>
      </c>
      <c r="W57">
        <v>33.741410999999999</v>
      </c>
      <c r="X57">
        <v>143.03115</v>
      </c>
      <c r="Y57">
        <v>0</v>
      </c>
      <c r="Z57">
        <v>6.3545639999999999</v>
      </c>
      <c r="AA57">
        <v>0</v>
      </c>
      <c r="AB57">
        <v>25.539342000000001</v>
      </c>
      <c r="AC57">
        <v>18.767267</v>
      </c>
      <c r="AD57">
        <v>35.479312</v>
      </c>
      <c r="AE57">
        <v>47.933684999999997</v>
      </c>
      <c r="AF57">
        <v>8.6042299999999994</v>
      </c>
      <c r="AG57">
        <v>36.243648</v>
      </c>
      <c r="AH57">
        <v>148.29110900000001</v>
      </c>
      <c r="AI57">
        <v>3.0857519999999998</v>
      </c>
      <c r="AJ57">
        <v>0</v>
      </c>
      <c r="AK57">
        <v>48.724727000000001</v>
      </c>
      <c r="AL57">
        <v>76.951915999999997</v>
      </c>
      <c r="AM57">
        <v>0</v>
      </c>
      <c r="AN57">
        <v>0.87177700000000002</v>
      </c>
      <c r="AO57">
        <v>28.221177999999998</v>
      </c>
      <c r="AP57">
        <v>11.178518</v>
      </c>
      <c r="AQ57">
        <v>0</v>
      </c>
      <c r="AR57">
        <v>32.113151999999999</v>
      </c>
      <c r="AS57">
        <v>20.608034</v>
      </c>
      <c r="AT57">
        <v>14.540896999999999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66.75</v>
      </c>
      <c r="BA57">
        <f t="shared" si="1"/>
        <v>2304.8731669999993</v>
      </c>
      <c r="BD57">
        <v>21.16</v>
      </c>
      <c r="BE57">
        <v>3.58</v>
      </c>
      <c r="BF57">
        <v>1.57</v>
      </c>
      <c r="BG57">
        <v>1.9</v>
      </c>
      <c r="BH57">
        <v>5.26</v>
      </c>
      <c r="BI57">
        <v>4.32</v>
      </c>
      <c r="BJ57">
        <v>2.81</v>
      </c>
      <c r="BK57">
        <v>3.55</v>
      </c>
      <c r="BL57">
        <v>1.5</v>
      </c>
      <c r="BM57">
        <v>0</v>
      </c>
      <c r="BN57">
        <v>0.49</v>
      </c>
      <c r="BO57">
        <v>11.51</v>
      </c>
      <c r="BP57">
        <v>3.62</v>
      </c>
      <c r="BQ57">
        <v>4.26</v>
      </c>
      <c r="BR57">
        <v>1.02</v>
      </c>
      <c r="BS57">
        <v>0.2</v>
      </c>
      <c r="BT57">
        <v>0</v>
      </c>
      <c r="BU57">
        <v>0</v>
      </c>
      <c r="BV57">
        <v>0</v>
      </c>
      <c r="BW57">
        <f t="shared" si="2"/>
        <v>66.75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183.00055900000001</v>
      </c>
      <c r="L58">
        <v>531.31403899999998</v>
      </c>
      <c r="M58">
        <v>44.601599999999998</v>
      </c>
      <c r="N58">
        <v>114.53400000000001</v>
      </c>
      <c r="O58">
        <v>119.90619</v>
      </c>
      <c r="P58">
        <v>120.3516</v>
      </c>
      <c r="Q58">
        <v>17.722058000000001</v>
      </c>
      <c r="R58">
        <v>35.509661000000001</v>
      </c>
      <c r="S58">
        <v>21.997315</v>
      </c>
      <c r="T58">
        <v>0</v>
      </c>
      <c r="U58">
        <v>332.69400000000002</v>
      </c>
      <c r="V58">
        <v>14.994476000000001</v>
      </c>
      <c r="W58">
        <v>33.741410999999999</v>
      </c>
      <c r="X58">
        <v>143.03115</v>
      </c>
      <c r="Y58">
        <v>0</v>
      </c>
      <c r="Z58">
        <v>6.3545639999999999</v>
      </c>
      <c r="AA58">
        <v>0</v>
      </c>
      <c r="AB58">
        <v>25.539342000000001</v>
      </c>
      <c r="AC58">
        <v>18.767267</v>
      </c>
      <c r="AD58">
        <v>35.479312</v>
      </c>
      <c r="AE58">
        <v>47.933684999999997</v>
      </c>
      <c r="AF58">
        <v>8.6042299999999994</v>
      </c>
      <c r="AG58">
        <v>36.243648</v>
      </c>
      <c r="AH58">
        <v>148.29110900000001</v>
      </c>
      <c r="AI58">
        <v>3.0857519999999998</v>
      </c>
      <c r="AJ58">
        <v>0</v>
      </c>
      <c r="AK58">
        <v>48.724727000000001</v>
      </c>
      <c r="AL58">
        <v>76.951915999999997</v>
      </c>
      <c r="AM58">
        <v>0</v>
      </c>
      <c r="AN58">
        <v>0.87177700000000002</v>
      </c>
      <c r="AO58">
        <v>28.221177999999998</v>
      </c>
      <c r="AP58">
        <v>11.178518</v>
      </c>
      <c r="AQ58">
        <v>0</v>
      </c>
      <c r="AR58">
        <v>32.113151999999999</v>
      </c>
      <c r="AS58">
        <v>20.608034</v>
      </c>
      <c r="AT58">
        <v>14.540896999999999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66.75</v>
      </c>
      <c r="BA58">
        <f t="shared" si="1"/>
        <v>2343.6571669999989</v>
      </c>
      <c r="BD58">
        <v>21.16</v>
      </c>
      <c r="BE58">
        <v>3.58</v>
      </c>
      <c r="BF58">
        <v>1.57</v>
      </c>
      <c r="BG58">
        <v>1.9</v>
      </c>
      <c r="BH58">
        <v>5.26</v>
      </c>
      <c r="BI58">
        <v>4.32</v>
      </c>
      <c r="BJ58">
        <v>2.81</v>
      </c>
      <c r="BK58">
        <v>3.55</v>
      </c>
      <c r="BL58">
        <v>1.5</v>
      </c>
      <c r="BM58">
        <v>0</v>
      </c>
      <c r="BN58">
        <v>0.49</v>
      </c>
      <c r="BO58">
        <v>11.51</v>
      </c>
      <c r="BP58">
        <v>3.62</v>
      </c>
      <c r="BQ58">
        <v>4.26</v>
      </c>
      <c r="BR58">
        <v>1.02</v>
      </c>
      <c r="BS58">
        <v>0.2</v>
      </c>
      <c r="BT58">
        <v>0</v>
      </c>
      <c r="BU58">
        <v>0</v>
      </c>
      <c r="BV58">
        <v>0</v>
      </c>
      <c r="BW58">
        <f t="shared" si="2"/>
        <v>66.75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183.00055900000001</v>
      </c>
      <c r="L59">
        <v>570.09803899999997</v>
      </c>
      <c r="M59">
        <v>44.601599999999998</v>
      </c>
      <c r="N59">
        <v>114.53400000000001</v>
      </c>
      <c r="O59">
        <v>119.90619</v>
      </c>
      <c r="P59">
        <v>120.3516</v>
      </c>
      <c r="Q59">
        <v>21.156672</v>
      </c>
      <c r="R59">
        <v>41.101441000000001</v>
      </c>
      <c r="S59">
        <v>25.587841000000001</v>
      </c>
      <c r="T59">
        <v>0</v>
      </c>
      <c r="U59">
        <v>332.69400000000002</v>
      </c>
      <c r="V59">
        <v>20.099807999999999</v>
      </c>
      <c r="W59">
        <v>33.741410999999999</v>
      </c>
      <c r="X59">
        <v>143.03115</v>
      </c>
      <c r="Y59">
        <v>0</v>
      </c>
      <c r="Z59">
        <v>6.3545639999999999</v>
      </c>
      <c r="AA59">
        <v>0</v>
      </c>
      <c r="AB59">
        <v>25.539342000000001</v>
      </c>
      <c r="AC59">
        <v>18.767267</v>
      </c>
      <c r="AD59">
        <v>35.479312</v>
      </c>
      <c r="AE59">
        <v>47.933684999999997</v>
      </c>
      <c r="AF59">
        <v>8.6042299999999994</v>
      </c>
      <c r="AG59">
        <v>36.243648</v>
      </c>
      <c r="AH59">
        <v>148.29110900000001</v>
      </c>
      <c r="AI59">
        <v>13.577309</v>
      </c>
      <c r="AJ59">
        <v>0</v>
      </c>
      <c r="AK59">
        <v>48.724727000000001</v>
      </c>
      <c r="AL59">
        <v>76.951915999999997</v>
      </c>
      <c r="AM59">
        <v>0</v>
      </c>
      <c r="AN59">
        <v>0.87177700000000002</v>
      </c>
      <c r="AO59">
        <v>28.221177999999998</v>
      </c>
      <c r="AP59">
        <v>11.178518</v>
      </c>
      <c r="AQ59">
        <v>0</v>
      </c>
      <c r="AR59">
        <v>38.535781999999998</v>
      </c>
      <c r="AS59">
        <v>20.608034</v>
      </c>
      <c r="AT59">
        <v>14.540896999999999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66.75</v>
      </c>
      <c r="BA59">
        <f t="shared" si="1"/>
        <v>2417.0776059999985</v>
      </c>
      <c r="BD59">
        <v>21.16</v>
      </c>
      <c r="BE59">
        <v>3.58</v>
      </c>
      <c r="BF59">
        <v>1.57</v>
      </c>
      <c r="BG59">
        <v>1.9</v>
      </c>
      <c r="BH59">
        <v>5.26</v>
      </c>
      <c r="BI59">
        <v>4.32</v>
      </c>
      <c r="BJ59">
        <v>2.81</v>
      </c>
      <c r="BK59">
        <v>3.55</v>
      </c>
      <c r="BL59">
        <v>1.5</v>
      </c>
      <c r="BM59">
        <v>0</v>
      </c>
      <c r="BN59">
        <v>0.49</v>
      </c>
      <c r="BO59">
        <v>11.51</v>
      </c>
      <c r="BP59">
        <v>3.62</v>
      </c>
      <c r="BQ59">
        <v>4.26</v>
      </c>
      <c r="BR59">
        <v>1.02</v>
      </c>
      <c r="BS59">
        <v>0.2</v>
      </c>
      <c r="BT59">
        <v>0</v>
      </c>
      <c r="BU59">
        <v>0</v>
      </c>
      <c r="BV59">
        <v>0</v>
      </c>
      <c r="BW59">
        <f t="shared" si="2"/>
        <v>66.75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183.00055900000001</v>
      </c>
      <c r="L60">
        <v>590.38982799999997</v>
      </c>
      <c r="M60">
        <v>44.601599999999998</v>
      </c>
      <c r="N60">
        <v>114.53400000000001</v>
      </c>
      <c r="O60">
        <v>119.90619</v>
      </c>
      <c r="P60">
        <v>120.3516</v>
      </c>
      <c r="Q60">
        <v>21.156672</v>
      </c>
      <c r="R60">
        <v>41.101441000000001</v>
      </c>
      <c r="S60">
        <v>25.587841000000001</v>
      </c>
      <c r="T60">
        <v>0</v>
      </c>
      <c r="U60">
        <v>332.69400000000002</v>
      </c>
      <c r="V60">
        <v>20.099807999999999</v>
      </c>
      <c r="W60">
        <v>33.741410999999999</v>
      </c>
      <c r="X60">
        <v>143.03115</v>
      </c>
      <c r="Y60">
        <v>0</v>
      </c>
      <c r="Z60">
        <v>6.3545639999999999</v>
      </c>
      <c r="AA60">
        <v>0</v>
      </c>
      <c r="AB60">
        <v>25.539342000000001</v>
      </c>
      <c r="AC60">
        <v>18.767267</v>
      </c>
      <c r="AD60">
        <v>35.479312</v>
      </c>
      <c r="AE60">
        <v>47.933684999999997</v>
      </c>
      <c r="AF60">
        <v>8.6042299999999994</v>
      </c>
      <c r="AG60">
        <v>36.243648</v>
      </c>
      <c r="AH60">
        <v>148.29110900000001</v>
      </c>
      <c r="AI60">
        <v>13.577309</v>
      </c>
      <c r="AJ60">
        <v>0</v>
      </c>
      <c r="AK60">
        <v>48.724727000000001</v>
      </c>
      <c r="AL60">
        <v>76.951915999999997</v>
      </c>
      <c r="AM60">
        <v>0</v>
      </c>
      <c r="AN60">
        <v>0.87177700000000002</v>
      </c>
      <c r="AO60">
        <v>28.221177999999998</v>
      </c>
      <c r="AP60">
        <v>11.178518</v>
      </c>
      <c r="AQ60">
        <v>0</v>
      </c>
      <c r="AR60">
        <v>38.535781999999998</v>
      </c>
      <c r="AS60">
        <v>20.608034</v>
      </c>
      <c r="AT60">
        <v>14.540896999999999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66.75</v>
      </c>
      <c r="BA60">
        <f t="shared" si="1"/>
        <v>2437.3693949999983</v>
      </c>
      <c r="BD60">
        <v>21.16</v>
      </c>
      <c r="BE60">
        <v>3.58</v>
      </c>
      <c r="BF60">
        <v>1.57</v>
      </c>
      <c r="BG60">
        <v>1.9</v>
      </c>
      <c r="BH60">
        <v>5.26</v>
      </c>
      <c r="BI60">
        <v>4.32</v>
      </c>
      <c r="BJ60">
        <v>2.81</v>
      </c>
      <c r="BK60">
        <v>3.55</v>
      </c>
      <c r="BL60">
        <v>1.5</v>
      </c>
      <c r="BM60">
        <v>0</v>
      </c>
      <c r="BN60">
        <v>0.49</v>
      </c>
      <c r="BO60">
        <v>11.51</v>
      </c>
      <c r="BP60">
        <v>3.62</v>
      </c>
      <c r="BQ60">
        <v>4.26</v>
      </c>
      <c r="BR60">
        <v>1.02</v>
      </c>
      <c r="BS60">
        <v>0.2</v>
      </c>
      <c r="BT60">
        <v>0</v>
      </c>
      <c r="BU60">
        <v>0</v>
      </c>
      <c r="BV60">
        <v>0</v>
      </c>
      <c r="BW60">
        <f t="shared" si="2"/>
        <v>66.75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183.00055900000001</v>
      </c>
      <c r="L61">
        <v>590.38982799999997</v>
      </c>
      <c r="M61">
        <v>44.601599999999998</v>
      </c>
      <c r="N61">
        <v>114.53400000000001</v>
      </c>
      <c r="O61">
        <v>119.90619</v>
      </c>
      <c r="P61">
        <v>120.3516</v>
      </c>
      <c r="Q61">
        <v>21.156672</v>
      </c>
      <c r="R61">
        <v>41.101441000000001</v>
      </c>
      <c r="S61">
        <v>25.587841000000001</v>
      </c>
      <c r="T61">
        <v>0</v>
      </c>
      <c r="U61">
        <v>332.69400000000002</v>
      </c>
      <c r="V61">
        <v>20.099807999999999</v>
      </c>
      <c r="W61">
        <v>33.741410999999999</v>
      </c>
      <c r="X61">
        <v>143.03115</v>
      </c>
      <c r="Y61">
        <v>0</v>
      </c>
      <c r="Z61">
        <v>6.3545639999999999</v>
      </c>
      <c r="AA61">
        <v>0</v>
      </c>
      <c r="AB61">
        <v>25.539342000000001</v>
      </c>
      <c r="AC61">
        <v>18.767267</v>
      </c>
      <c r="AD61">
        <v>35.479312</v>
      </c>
      <c r="AE61">
        <v>47.933684999999997</v>
      </c>
      <c r="AF61">
        <v>8.6042299999999994</v>
      </c>
      <c r="AG61">
        <v>36.243648</v>
      </c>
      <c r="AH61">
        <v>148.29110900000001</v>
      </c>
      <c r="AI61">
        <v>13.577309</v>
      </c>
      <c r="AJ61">
        <v>0</v>
      </c>
      <c r="AK61">
        <v>48.724727000000001</v>
      </c>
      <c r="AL61">
        <v>76.951915999999997</v>
      </c>
      <c r="AM61">
        <v>0</v>
      </c>
      <c r="AN61">
        <v>0.87177700000000002</v>
      </c>
      <c r="AO61">
        <v>28.221177999999998</v>
      </c>
      <c r="AP61">
        <v>11.178518</v>
      </c>
      <c r="AQ61">
        <v>0</v>
      </c>
      <c r="AR61">
        <v>38.535781999999998</v>
      </c>
      <c r="AS61">
        <v>22.173200999999999</v>
      </c>
      <c r="AT61">
        <v>14.540896999999999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66.75</v>
      </c>
      <c r="BA61">
        <f t="shared" si="1"/>
        <v>2438.9345619999986</v>
      </c>
      <c r="BD61">
        <v>21.16</v>
      </c>
      <c r="BE61">
        <v>3.58</v>
      </c>
      <c r="BF61">
        <v>1.57</v>
      </c>
      <c r="BG61">
        <v>1.9</v>
      </c>
      <c r="BH61">
        <v>5.26</v>
      </c>
      <c r="BI61">
        <v>4.32</v>
      </c>
      <c r="BJ61">
        <v>2.81</v>
      </c>
      <c r="BK61">
        <v>3.55</v>
      </c>
      <c r="BL61">
        <v>1.5</v>
      </c>
      <c r="BM61">
        <v>0</v>
      </c>
      <c r="BN61">
        <v>0.49</v>
      </c>
      <c r="BO61">
        <v>11.51</v>
      </c>
      <c r="BP61">
        <v>3.62</v>
      </c>
      <c r="BQ61">
        <v>4.26</v>
      </c>
      <c r="BR61">
        <v>1.02</v>
      </c>
      <c r="BS61">
        <v>0.2</v>
      </c>
      <c r="BT61">
        <v>0</v>
      </c>
      <c r="BU61">
        <v>0</v>
      </c>
      <c r="BV61">
        <v>0</v>
      </c>
      <c r="BW61">
        <f t="shared" si="2"/>
        <v>66.75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183.00055900000001</v>
      </c>
      <c r="L62">
        <v>590.38982799999997</v>
      </c>
      <c r="M62">
        <v>44.601599999999998</v>
      </c>
      <c r="N62">
        <v>114.53400000000001</v>
      </c>
      <c r="O62">
        <v>119.90619</v>
      </c>
      <c r="P62">
        <v>120.3516</v>
      </c>
      <c r="Q62">
        <v>21.156672</v>
      </c>
      <c r="R62">
        <v>41.101441000000001</v>
      </c>
      <c r="S62">
        <v>25.587841000000001</v>
      </c>
      <c r="T62">
        <v>0</v>
      </c>
      <c r="U62">
        <v>332.69400000000002</v>
      </c>
      <c r="V62">
        <v>20.099807999999999</v>
      </c>
      <c r="W62">
        <v>33.741410999999999</v>
      </c>
      <c r="X62">
        <v>143.03115</v>
      </c>
      <c r="Y62">
        <v>0</v>
      </c>
      <c r="Z62">
        <v>6.3545639999999999</v>
      </c>
      <c r="AA62">
        <v>0</v>
      </c>
      <c r="AB62">
        <v>25.539342000000001</v>
      </c>
      <c r="AC62">
        <v>18.767267</v>
      </c>
      <c r="AD62">
        <v>35.479312</v>
      </c>
      <c r="AE62">
        <v>47.933684999999997</v>
      </c>
      <c r="AF62">
        <v>8.6042299999999994</v>
      </c>
      <c r="AG62">
        <v>36.243648</v>
      </c>
      <c r="AH62">
        <v>148.29110900000001</v>
      </c>
      <c r="AI62">
        <v>13.577309</v>
      </c>
      <c r="AJ62">
        <v>0</v>
      </c>
      <c r="AK62">
        <v>48.724727000000001</v>
      </c>
      <c r="AL62">
        <v>76.951915999999997</v>
      </c>
      <c r="AM62">
        <v>0</v>
      </c>
      <c r="AN62">
        <v>0.87177700000000002</v>
      </c>
      <c r="AO62">
        <v>28.221177999999998</v>
      </c>
      <c r="AP62">
        <v>11.178518</v>
      </c>
      <c r="AQ62">
        <v>0</v>
      </c>
      <c r="AR62">
        <v>38.535781999999998</v>
      </c>
      <c r="AS62">
        <v>22.173200999999999</v>
      </c>
      <c r="AT62">
        <v>14.540896999999999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66.77</v>
      </c>
      <c r="BA62">
        <f t="shared" si="1"/>
        <v>2438.9545619999985</v>
      </c>
      <c r="BD62">
        <v>21.16</v>
      </c>
      <c r="BE62">
        <v>3.58</v>
      </c>
      <c r="BF62">
        <v>1.57</v>
      </c>
      <c r="BG62">
        <v>1.9</v>
      </c>
      <c r="BH62">
        <v>5.26</v>
      </c>
      <c r="BI62">
        <v>4.32</v>
      </c>
      <c r="BJ62">
        <v>2.81</v>
      </c>
      <c r="BK62">
        <v>3.55</v>
      </c>
      <c r="BL62">
        <v>1.52</v>
      </c>
      <c r="BM62">
        <v>0</v>
      </c>
      <c r="BN62">
        <v>0.49</v>
      </c>
      <c r="BO62">
        <v>11.51</v>
      </c>
      <c r="BP62">
        <v>3.62</v>
      </c>
      <c r="BQ62">
        <v>4.26</v>
      </c>
      <c r="BR62">
        <v>1.02</v>
      </c>
      <c r="BS62">
        <v>0.2</v>
      </c>
      <c r="BT62">
        <v>0</v>
      </c>
      <c r="BU62">
        <v>0</v>
      </c>
      <c r="BV62">
        <v>0</v>
      </c>
      <c r="BW62">
        <f t="shared" si="2"/>
        <v>66.77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183.00055900000001</v>
      </c>
      <c r="L63">
        <v>590.38982799999997</v>
      </c>
      <c r="M63">
        <v>44.601599999999998</v>
      </c>
      <c r="N63">
        <v>114.53400000000001</v>
      </c>
      <c r="O63">
        <v>119.90619</v>
      </c>
      <c r="P63">
        <v>120.3516</v>
      </c>
      <c r="Q63">
        <v>21.156672</v>
      </c>
      <c r="R63">
        <v>41.101441000000001</v>
      </c>
      <c r="S63">
        <v>25.587841000000001</v>
      </c>
      <c r="T63">
        <v>0</v>
      </c>
      <c r="U63">
        <v>332.69400000000002</v>
      </c>
      <c r="V63">
        <v>20.099807999999999</v>
      </c>
      <c r="W63">
        <v>33.741410999999999</v>
      </c>
      <c r="X63">
        <v>143.03115</v>
      </c>
      <c r="Y63">
        <v>0</v>
      </c>
      <c r="Z63">
        <v>6.3545639999999999</v>
      </c>
      <c r="AA63">
        <v>0</v>
      </c>
      <c r="AB63">
        <v>25.539342000000001</v>
      </c>
      <c r="AC63">
        <v>18.767267</v>
      </c>
      <c r="AD63">
        <v>35.479312</v>
      </c>
      <c r="AE63">
        <v>47.933684999999997</v>
      </c>
      <c r="AF63">
        <v>8.6042299999999994</v>
      </c>
      <c r="AG63">
        <v>36.243648</v>
      </c>
      <c r="AH63">
        <v>148.29110900000001</v>
      </c>
      <c r="AI63">
        <v>3.0857519999999998</v>
      </c>
      <c r="AJ63">
        <v>0</v>
      </c>
      <c r="AK63">
        <v>48.724727000000001</v>
      </c>
      <c r="AL63">
        <v>76.951915999999997</v>
      </c>
      <c r="AM63">
        <v>0</v>
      </c>
      <c r="AN63">
        <v>0.87177700000000002</v>
      </c>
      <c r="AO63">
        <v>28.221177999999998</v>
      </c>
      <c r="AP63">
        <v>11.178518</v>
      </c>
      <c r="AQ63">
        <v>0</v>
      </c>
      <c r="AR63">
        <v>49.775385999999997</v>
      </c>
      <c r="AS63">
        <v>22.173200999999999</v>
      </c>
      <c r="AT63">
        <v>14.540896999999999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66.77</v>
      </c>
      <c r="BA63">
        <f t="shared" si="1"/>
        <v>2439.7026089999986</v>
      </c>
      <c r="BD63">
        <v>21.16</v>
      </c>
      <c r="BE63">
        <v>3.58</v>
      </c>
      <c r="BF63">
        <v>1.57</v>
      </c>
      <c r="BG63">
        <v>1.9</v>
      </c>
      <c r="BH63">
        <v>5.26</v>
      </c>
      <c r="BI63">
        <v>4.32</v>
      </c>
      <c r="BJ63">
        <v>2.81</v>
      </c>
      <c r="BK63">
        <v>3.55</v>
      </c>
      <c r="BL63">
        <v>1.52</v>
      </c>
      <c r="BM63">
        <v>0</v>
      </c>
      <c r="BN63">
        <v>0.49</v>
      </c>
      <c r="BO63">
        <v>11.51</v>
      </c>
      <c r="BP63">
        <v>3.62</v>
      </c>
      <c r="BQ63">
        <v>4.26</v>
      </c>
      <c r="BR63">
        <v>1.02</v>
      </c>
      <c r="BS63">
        <v>0.2</v>
      </c>
      <c r="BT63">
        <v>0</v>
      </c>
      <c r="BU63">
        <v>0</v>
      </c>
      <c r="BV63">
        <v>0</v>
      </c>
      <c r="BW63">
        <f t="shared" si="2"/>
        <v>66.77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183.00055900000001</v>
      </c>
      <c r="L64">
        <v>590.38982799999997</v>
      </c>
      <c r="M64">
        <v>44.601599999999998</v>
      </c>
      <c r="N64">
        <v>114.53400000000001</v>
      </c>
      <c r="O64">
        <v>119.90619</v>
      </c>
      <c r="P64">
        <v>120.3516</v>
      </c>
      <c r="Q64">
        <v>21.156672</v>
      </c>
      <c r="R64">
        <v>41.101441000000001</v>
      </c>
      <c r="S64">
        <v>25.587841000000001</v>
      </c>
      <c r="T64">
        <v>0</v>
      </c>
      <c r="U64">
        <v>332.69400000000002</v>
      </c>
      <c r="V64">
        <v>20.099807999999999</v>
      </c>
      <c r="W64">
        <v>33.741410999999999</v>
      </c>
      <c r="X64">
        <v>143.03115</v>
      </c>
      <c r="Y64">
        <v>0</v>
      </c>
      <c r="Z64">
        <v>6.3545639999999999</v>
      </c>
      <c r="AA64">
        <v>0</v>
      </c>
      <c r="AB64">
        <v>25.539342000000001</v>
      </c>
      <c r="AC64">
        <v>18.767267</v>
      </c>
      <c r="AD64">
        <v>35.479312</v>
      </c>
      <c r="AE64">
        <v>47.933684999999997</v>
      </c>
      <c r="AF64">
        <v>8.6042299999999994</v>
      </c>
      <c r="AG64">
        <v>36.243648</v>
      </c>
      <c r="AH64">
        <v>148.29110900000001</v>
      </c>
      <c r="AI64">
        <v>3.0857519999999998</v>
      </c>
      <c r="AJ64">
        <v>0</v>
      </c>
      <c r="AK64">
        <v>48.724727000000001</v>
      </c>
      <c r="AL64">
        <v>76.951915999999997</v>
      </c>
      <c r="AM64">
        <v>0</v>
      </c>
      <c r="AN64">
        <v>0.87177700000000002</v>
      </c>
      <c r="AO64">
        <v>28.221177999999998</v>
      </c>
      <c r="AP64">
        <v>11.178518</v>
      </c>
      <c r="AQ64">
        <v>0</v>
      </c>
      <c r="AR64">
        <v>38.535781999999998</v>
      </c>
      <c r="AS64">
        <v>22.173200999999999</v>
      </c>
      <c r="AT64">
        <v>14.540896999999999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66.77</v>
      </c>
      <c r="BA64">
        <f t="shared" si="1"/>
        <v>2428.4630049999987</v>
      </c>
      <c r="BD64">
        <v>21.16</v>
      </c>
      <c r="BE64">
        <v>3.58</v>
      </c>
      <c r="BF64">
        <v>1.57</v>
      </c>
      <c r="BG64">
        <v>1.9</v>
      </c>
      <c r="BH64">
        <v>5.26</v>
      </c>
      <c r="BI64">
        <v>4.32</v>
      </c>
      <c r="BJ64">
        <v>2.81</v>
      </c>
      <c r="BK64">
        <v>3.55</v>
      </c>
      <c r="BL64">
        <v>1.52</v>
      </c>
      <c r="BM64">
        <v>0</v>
      </c>
      <c r="BN64">
        <v>0.49</v>
      </c>
      <c r="BO64">
        <v>11.51</v>
      </c>
      <c r="BP64">
        <v>3.62</v>
      </c>
      <c r="BQ64">
        <v>4.26</v>
      </c>
      <c r="BR64">
        <v>1.02</v>
      </c>
      <c r="BS64">
        <v>0.2</v>
      </c>
      <c r="BT64">
        <v>0</v>
      </c>
      <c r="BU64">
        <v>0</v>
      </c>
      <c r="BV64">
        <v>0</v>
      </c>
      <c r="BW64">
        <f t="shared" si="2"/>
        <v>66.77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208.97798499999999</v>
      </c>
      <c r="L65">
        <v>633.29433700000004</v>
      </c>
      <c r="M65">
        <v>44.601599999999998</v>
      </c>
      <c r="N65">
        <v>114.53400000000001</v>
      </c>
      <c r="O65">
        <v>119.90619</v>
      </c>
      <c r="P65">
        <v>120.3516</v>
      </c>
      <c r="Q65">
        <v>21.156672</v>
      </c>
      <c r="R65">
        <v>41.101441000000001</v>
      </c>
      <c r="S65">
        <v>25.587841000000001</v>
      </c>
      <c r="T65">
        <v>0</v>
      </c>
      <c r="U65">
        <v>332.69400000000002</v>
      </c>
      <c r="V65">
        <v>20.099807999999999</v>
      </c>
      <c r="W65">
        <v>33.741410999999999</v>
      </c>
      <c r="X65">
        <v>143.03115</v>
      </c>
      <c r="Y65">
        <v>0</v>
      </c>
      <c r="Z65">
        <v>6.3545639999999999</v>
      </c>
      <c r="AA65">
        <v>0</v>
      </c>
      <c r="AB65">
        <v>25.539342000000001</v>
      </c>
      <c r="AC65">
        <v>18.767267</v>
      </c>
      <c r="AD65">
        <v>35.479312</v>
      </c>
      <c r="AE65">
        <v>44.783884999999998</v>
      </c>
      <c r="AF65">
        <v>8.6042299999999994</v>
      </c>
      <c r="AG65">
        <v>36.243648</v>
      </c>
      <c r="AH65">
        <v>148.29110900000001</v>
      </c>
      <c r="AI65">
        <v>3.0857519999999998</v>
      </c>
      <c r="AJ65">
        <v>0</v>
      </c>
      <c r="AK65">
        <v>48.724727000000001</v>
      </c>
      <c r="AL65">
        <v>76.951915999999997</v>
      </c>
      <c r="AM65">
        <v>0</v>
      </c>
      <c r="AN65">
        <v>0.87177700000000002</v>
      </c>
      <c r="AO65">
        <v>28.221177999999998</v>
      </c>
      <c r="AP65">
        <v>11.178518</v>
      </c>
      <c r="AQ65">
        <v>0</v>
      </c>
      <c r="AR65">
        <v>38.535781999999998</v>
      </c>
      <c r="AS65">
        <v>26.086117999999999</v>
      </c>
      <c r="AT65">
        <v>14.540896999999999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66.77</v>
      </c>
      <c r="BA65">
        <f t="shared" si="1"/>
        <v>2498.108056999999</v>
      </c>
      <c r="BD65">
        <v>21.16</v>
      </c>
      <c r="BE65">
        <v>3.58</v>
      </c>
      <c r="BF65">
        <v>1.57</v>
      </c>
      <c r="BG65">
        <v>1.9</v>
      </c>
      <c r="BH65">
        <v>5.26</v>
      </c>
      <c r="BI65">
        <v>4.32</v>
      </c>
      <c r="BJ65">
        <v>2.81</v>
      </c>
      <c r="BK65">
        <v>3.55</v>
      </c>
      <c r="BL65">
        <v>1.52</v>
      </c>
      <c r="BM65">
        <v>0</v>
      </c>
      <c r="BN65">
        <v>0.49</v>
      </c>
      <c r="BO65">
        <v>11.51</v>
      </c>
      <c r="BP65">
        <v>3.62</v>
      </c>
      <c r="BQ65">
        <v>4.26</v>
      </c>
      <c r="BR65">
        <v>1.02</v>
      </c>
      <c r="BS65">
        <v>0.2</v>
      </c>
      <c r="BT65">
        <v>0</v>
      </c>
      <c r="BU65">
        <v>0</v>
      </c>
      <c r="BV65">
        <v>0</v>
      </c>
      <c r="BW65">
        <f t="shared" si="2"/>
        <v>66.77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208.97798499999999</v>
      </c>
      <c r="L66">
        <v>633.29433700000004</v>
      </c>
      <c r="M66">
        <v>44.601599999999998</v>
      </c>
      <c r="N66">
        <v>114.53400000000001</v>
      </c>
      <c r="O66">
        <v>119.90619</v>
      </c>
      <c r="P66">
        <v>120.3516</v>
      </c>
      <c r="Q66">
        <v>21.156672</v>
      </c>
      <c r="R66">
        <v>41.101441000000001</v>
      </c>
      <c r="S66">
        <v>25.587841000000001</v>
      </c>
      <c r="T66">
        <v>0</v>
      </c>
      <c r="U66">
        <v>332.69400000000002</v>
      </c>
      <c r="V66">
        <v>20.099807999999999</v>
      </c>
      <c r="W66">
        <v>33.741410999999999</v>
      </c>
      <c r="X66">
        <v>143.03115</v>
      </c>
      <c r="Y66">
        <v>0</v>
      </c>
      <c r="Z66">
        <v>6.3545639999999999</v>
      </c>
      <c r="AA66">
        <v>0</v>
      </c>
      <c r="AB66">
        <v>25.539342000000001</v>
      </c>
      <c r="AC66">
        <v>18.767267</v>
      </c>
      <c r="AD66">
        <v>35.479312</v>
      </c>
      <c r="AE66">
        <v>44.783884999999998</v>
      </c>
      <c r="AF66">
        <v>8.6042299999999994</v>
      </c>
      <c r="AG66">
        <v>36.243648</v>
      </c>
      <c r="AH66">
        <v>148.29110900000001</v>
      </c>
      <c r="AI66">
        <v>3.0857519999999998</v>
      </c>
      <c r="AJ66">
        <v>0</v>
      </c>
      <c r="AK66">
        <v>48.724727000000001</v>
      </c>
      <c r="AL66">
        <v>76.951915999999997</v>
      </c>
      <c r="AM66">
        <v>0</v>
      </c>
      <c r="AN66">
        <v>0.87177700000000002</v>
      </c>
      <c r="AO66">
        <v>28.221177999999998</v>
      </c>
      <c r="AP66">
        <v>11.178518</v>
      </c>
      <c r="AQ66">
        <v>0</v>
      </c>
      <c r="AR66">
        <v>38.535781999999998</v>
      </c>
      <c r="AS66">
        <v>26.086117999999999</v>
      </c>
      <c r="AT66">
        <v>14.540896999999999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66.77</v>
      </c>
      <c r="BA66">
        <f t="shared" si="1"/>
        <v>2498.108056999999</v>
      </c>
      <c r="BD66">
        <v>21.16</v>
      </c>
      <c r="BE66">
        <v>3.58</v>
      </c>
      <c r="BF66">
        <v>1.57</v>
      </c>
      <c r="BG66">
        <v>1.9</v>
      </c>
      <c r="BH66">
        <v>5.26</v>
      </c>
      <c r="BI66">
        <v>4.32</v>
      </c>
      <c r="BJ66">
        <v>2.81</v>
      </c>
      <c r="BK66">
        <v>3.55</v>
      </c>
      <c r="BL66">
        <v>1.52</v>
      </c>
      <c r="BM66">
        <v>0</v>
      </c>
      <c r="BN66">
        <v>0.49</v>
      </c>
      <c r="BO66">
        <v>11.51</v>
      </c>
      <c r="BP66">
        <v>3.62</v>
      </c>
      <c r="BQ66">
        <v>4.26</v>
      </c>
      <c r="BR66">
        <v>1.02</v>
      </c>
      <c r="BS66">
        <v>0.2</v>
      </c>
      <c r="BT66">
        <v>0</v>
      </c>
      <c r="BU66">
        <v>0</v>
      </c>
      <c r="BV66">
        <v>0</v>
      </c>
      <c r="BW66">
        <f t="shared" si="2"/>
        <v>66.77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208.97798499999999</v>
      </c>
      <c r="L67">
        <v>633.29433700000004</v>
      </c>
      <c r="M67">
        <v>44.601599999999998</v>
      </c>
      <c r="N67">
        <v>114.53400000000001</v>
      </c>
      <c r="O67">
        <v>119.90619</v>
      </c>
      <c r="P67">
        <v>120.3516</v>
      </c>
      <c r="Q67">
        <v>21.156672</v>
      </c>
      <c r="R67">
        <v>41.101441000000001</v>
      </c>
      <c r="S67">
        <v>25.587841000000001</v>
      </c>
      <c r="T67">
        <v>0</v>
      </c>
      <c r="U67">
        <v>332.69400000000002</v>
      </c>
      <c r="V67">
        <v>20.099807999999999</v>
      </c>
      <c r="W67">
        <v>33.741410999999999</v>
      </c>
      <c r="X67">
        <v>143.03115</v>
      </c>
      <c r="Y67">
        <v>0</v>
      </c>
      <c r="Z67">
        <v>0</v>
      </c>
      <c r="AA67">
        <v>0</v>
      </c>
      <c r="AB67">
        <v>25.539342000000001</v>
      </c>
      <c r="AC67">
        <v>18.767267</v>
      </c>
      <c r="AD67">
        <v>35.479312</v>
      </c>
      <c r="AE67">
        <v>44.783884999999998</v>
      </c>
      <c r="AF67">
        <v>8.6042299999999994</v>
      </c>
      <c r="AG67">
        <v>36.243648</v>
      </c>
      <c r="AH67">
        <v>148.29110900000001</v>
      </c>
      <c r="AI67">
        <v>3.0857519999999998</v>
      </c>
      <c r="AJ67">
        <v>0</v>
      </c>
      <c r="AK67">
        <v>48.724727000000001</v>
      </c>
      <c r="AL67">
        <v>76.951915999999997</v>
      </c>
      <c r="AM67">
        <v>0</v>
      </c>
      <c r="AN67">
        <v>0.87177700000000002</v>
      </c>
      <c r="AO67">
        <v>28.221177999999998</v>
      </c>
      <c r="AP67">
        <v>11.178518</v>
      </c>
      <c r="AQ67">
        <v>0</v>
      </c>
      <c r="AR67">
        <v>38.535781999999998</v>
      </c>
      <c r="AS67">
        <v>26.086117999999999</v>
      </c>
      <c r="AT67">
        <v>14.540896999999999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66.739999999999995</v>
      </c>
      <c r="BA67">
        <f t="shared" si="1"/>
        <v>2491.7234929999991</v>
      </c>
      <c r="BD67">
        <v>21.16</v>
      </c>
      <c r="BE67">
        <v>3.58</v>
      </c>
      <c r="BF67">
        <v>1.54</v>
      </c>
      <c r="BG67">
        <v>1.9</v>
      </c>
      <c r="BH67">
        <v>5.26</v>
      </c>
      <c r="BI67">
        <v>4.32</v>
      </c>
      <c r="BJ67">
        <v>2.81</v>
      </c>
      <c r="BK67">
        <v>3.55</v>
      </c>
      <c r="BL67">
        <v>1.52</v>
      </c>
      <c r="BM67">
        <v>0</v>
      </c>
      <c r="BN67">
        <v>0.49</v>
      </c>
      <c r="BO67">
        <v>11.51</v>
      </c>
      <c r="BP67">
        <v>3.62</v>
      </c>
      <c r="BQ67">
        <v>4.26</v>
      </c>
      <c r="BR67">
        <v>1.02</v>
      </c>
      <c r="BS67">
        <v>0.2</v>
      </c>
      <c r="BT67">
        <v>0</v>
      </c>
      <c r="BU67">
        <v>0</v>
      </c>
      <c r="BV67">
        <v>0</v>
      </c>
      <c r="BW67">
        <f t="shared" si="2"/>
        <v>66.739999999999995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208.97798499999999</v>
      </c>
      <c r="L68">
        <v>633.29433700000004</v>
      </c>
      <c r="M68">
        <v>44.601599999999998</v>
      </c>
      <c r="N68">
        <v>114.53400000000001</v>
      </c>
      <c r="O68">
        <v>119.90619</v>
      </c>
      <c r="P68">
        <v>120.3516</v>
      </c>
      <c r="Q68">
        <v>21.156672</v>
      </c>
      <c r="R68">
        <v>41.101441000000001</v>
      </c>
      <c r="S68">
        <v>25.587841000000001</v>
      </c>
      <c r="T68">
        <v>0</v>
      </c>
      <c r="U68">
        <v>332.69400000000002</v>
      </c>
      <c r="V68">
        <v>20.099807999999999</v>
      </c>
      <c r="W68">
        <v>33.741410999999999</v>
      </c>
      <c r="X68">
        <v>143.03115</v>
      </c>
      <c r="Y68">
        <v>0</v>
      </c>
      <c r="Z68">
        <v>0</v>
      </c>
      <c r="AA68">
        <v>0</v>
      </c>
      <c r="AB68">
        <v>25.539342000000001</v>
      </c>
      <c r="AC68">
        <v>18.767267</v>
      </c>
      <c r="AD68">
        <v>35.479312</v>
      </c>
      <c r="AE68">
        <v>44.783884999999998</v>
      </c>
      <c r="AF68">
        <v>8.6042299999999994</v>
      </c>
      <c r="AG68">
        <v>36.243648</v>
      </c>
      <c r="AH68">
        <v>148.29110900000001</v>
      </c>
      <c r="AI68">
        <v>3.0857519999999998</v>
      </c>
      <c r="AJ68">
        <v>0</v>
      </c>
      <c r="AK68">
        <v>48.724727000000001</v>
      </c>
      <c r="AL68">
        <v>76.951915999999997</v>
      </c>
      <c r="AM68">
        <v>0</v>
      </c>
      <c r="AN68">
        <v>0.87177700000000002</v>
      </c>
      <c r="AO68">
        <v>28.221177999999998</v>
      </c>
      <c r="AP68">
        <v>11.178518</v>
      </c>
      <c r="AQ68">
        <v>0</v>
      </c>
      <c r="AR68">
        <v>38.535781999999998</v>
      </c>
      <c r="AS68">
        <v>26.086117999999999</v>
      </c>
      <c r="AT68">
        <v>14.540896999999999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66.739999999999995</v>
      </c>
      <c r="BA68">
        <f t="shared" ref="BA68:BA99" si="4">SUM(B68:AZ68)</f>
        <v>2491.7234929999991</v>
      </c>
      <c r="BD68">
        <v>21.16</v>
      </c>
      <c r="BE68">
        <v>3.58</v>
      </c>
      <c r="BF68">
        <v>1.54</v>
      </c>
      <c r="BG68">
        <v>1.9</v>
      </c>
      <c r="BH68">
        <v>5.26</v>
      </c>
      <c r="BI68">
        <v>4.32</v>
      </c>
      <c r="BJ68">
        <v>2.81</v>
      </c>
      <c r="BK68">
        <v>3.55</v>
      </c>
      <c r="BL68">
        <v>1.52</v>
      </c>
      <c r="BM68">
        <v>0</v>
      </c>
      <c r="BN68">
        <v>0.49</v>
      </c>
      <c r="BO68">
        <v>11.51</v>
      </c>
      <c r="BP68">
        <v>3.62</v>
      </c>
      <c r="BQ68">
        <v>4.26</v>
      </c>
      <c r="BR68">
        <v>1.02</v>
      </c>
      <c r="BS68">
        <v>0.2</v>
      </c>
      <c r="BT68">
        <v>0</v>
      </c>
      <c r="BU68">
        <v>0</v>
      </c>
      <c r="BV68">
        <v>0</v>
      </c>
      <c r="BW68">
        <f t="shared" ref="BW68:BW98" si="5">SUM(BD68:BV68)</f>
        <v>66.739999999999995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208.97798499999999</v>
      </c>
      <c r="L69">
        <v>633.29433700000004</v>
      </c>
      <c r="M69">
        <v>44.601599999999998</v>
      </c>
      <c r="N69">
        <v>114.53400000000001</v>
      </c>
      <c r="O69">
        <v>119.90619</v>
      </c>
      <c r="P69">
        <v>120.3516</v>
      </c>
      <c r="Q69">
        <v>21.156672</v>
      </c>
      <c r="R69">
        <v>41.101441000000001</v>
      </c>
      <c r="S69">
        <v>25.587841000000001</v>
      </c>
      <c r="T69">
        <v>0</v>
      </c>
      <c r="U69">
        <v>332.69400000000002</v>
      </c>
      <c r="V69">
        <v>20.099807999999999</v>
      </c>
      <c r="W69">
        <v>33.741410999999999</v>
      </c>
      <c r="X69">
        <v>143.03115</v>
      </c>
      <c r="Y69">
        <v>0</v>
      </c>
      <c r="Z69">
        <v>0</v>
      </c>
      <c r="AA69">
        <v>0</v>
      </c>
      <c r="AB69">
        <v>25.539342000000001</v>
      </c>
      <c r="AC69">
        <v>18.767267</v>
      </c>
      <c r="AD69">
        <v>35.479312</v>
      </c>
      <c r="AE69">
        <v>44.783884999999998</v>
      </c>
      <c r="AF69">
        <v>8.6042299999999994</v>
      </c>
      <c r="AG69">
        <v>36.243648</v>
      </c>
      <c r="AH69">
        <v>148.29110900000001</v>
      </c>
      <c r="AI69">
        <v>3.0857519999999998</v>
      </c>
      <c r="AJ69">
        <v>0</v>
      </c>
      <c r="AK69">
        <v>48.724727000000001</v>
      </c>
      <c r="AL69">
        <v>76.951915999999997</v>
      </c>
      <c r="AM69">
        <v>0</v>
      </c>
      <c r="AN69">
        <v>0.87177700000000002</v>
      </c>
      <c r="AO69">
        <v>28.221177999999998</v>
      </c>
      <c r="AP69">
        <v>11.178518</v>
      </c>
      <c r="AQ69">
        <v>0</v>
      </c>
      <c r="AR69">
        <v>38.535781999999998</v>
      </c>
      <c r="AS69">
        <v>27.390423999999999</v>
      </c>
      <c r="AT69">
        <v>14.540896999999999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65.27</v>
      </c>
      <c r="BA69">
        <f t="shared" si="4"/>
        <v>2491.5577989999992</v>
      </c>
      <c r="BD69">
        <v>21.16</v>
      </c>
      <c r="BE69">
        <v>3.58</v>
      </c>
      <c r="BF69">
        <v>0.79</v>
      </c>
      <c r="BG69">
        <v>1.9</v>
      </c>
      <c r="BH69">
        <v>5.26</v>
      </c>
      <c r="BI69">
        <v>4.32</v>
      </c>
      <c r="BJ69">
        <v>2.81</v>
      </c>
      <c r="BK69">
        <v>3.55</v>
      </c>
      <c r="BL69">
        <v>0.8</v>
      </c>
      <c r="BM69">
        <v>0</v>
      </c>
      <c r="BN69">
        <v>0.49</v>
      </c>
      <c r="BO69">
        <v>11.51</v>
      </c>
      <c r="BP69">
        <v>3.62</v>
      </c>
      <c r="BQ69">
        <v>4.26</v>
      </c>
      <c r="BR69">
        <v>1.02</v>
      </c>
      <c r="BS69">
        <v>0.2</v>
      </c>
      <c r="BT69">
        <v>0</v>
      </c>
      <c r="BU69">
        <v>0</v>
      </c>
      <c r="BV69">
        <v>0</v>
      </c>
      <c r="BW69">
        <f t="shared" si="5"/>
        <v>65.27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208.97798499999999</v>
      </c>
      <c r="L70">
        <v>633.29433700000004</v>
      </c>
      <c r="M70">
        <v>44.601599999999998</v>
      </c>
      <c r="N70">
        <v>114.53400000000001</v>
      </c>
      <c r="O70">
        <v>119.90619</v>
      </c>
      <c r="P70">
        <v>120.3516</v>
      </c>
      <c r="Q70">
        <v>21.156672</v>
      </c>
      <c r="R70">
        <v>41.101441000000001</v>
      </c>
      <c r="S70">
        <v>25.587841000000001</v>
      </c>
      <c r="T70">
        <v>0</v>
      </c>
      <c r="U70">
        <v>332.69400000000002</v>
      </c>
      <c r="V70">
        <v>20.099807999999999</v>
      </c>
      <c r="W70">
        <v>33.741410999999999</v>
      </c>
      <c r="X70">
        <v>143.03115</v>
      </c>
      <c r="Y70">
        <v>0</v>
      </c>
      <c r="Z70">
        <v>0</v>
      </c>
      <c r="AA70">
        <v>0</v>
      </c>
      <c r="AB70">
        <v>25.539342000000001</v>
      </c>
      <c r="AC70">
        <v>18.767267</v>
      </c>
      <c r="AD70">
        <v>35.479312</v>
      </c>
      <c r="AE70">
        <v>44.783884999999998</v>
      </c>
      <c r="AF70">
        <v>8.6042299999999994</v>
      </c>
      <c r="AG70">
        <v>36.243648</v>
      </c>
      <c r="AH70">
        <v>148.29110900000001</v>
      </c>
      <c r="AI70">
        <v>3.0857519999999998</v>
      </c>
      <c r="AJ70">
        <v>0</v>
      </c>
      <c r="AK70">
        <v>48.724727000000001</v>
      </c>
      <c r="AL70">
        <v>76.951915999999997</v>
      </c>
      <c r="AM70">
        <v>0</v>
      </c>
      <c r="AN70">
        <v>0.87177700000000002</v>
      </c>
      <c r="AO70">
        <v>28.221177999999998</v>
      </c>
      <c r="AP70">
        <v>11.178518</v>
      </c>
      <c r="AQ70">
        <v>0</v>
      </c>
      <c r="AR70">
        <v>38.535781999999998</v>
      </c>
      <c r="AS70">
        <v>27.390423999999999</v>
      </c>
      <c r="AT70">
        <v>14.540896999999999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65.27</v>
      </c>
      <c r="BA70">
        <f t="shared" si="4"/>
        <v>2491.5577989999992</v>
      </c>
      <c r="BD70">
        <v>21.16</v>
      </c>
      <c r="BE70">
        <v>3.58</v>
      </c>
      <c r="BF70">
        <v>0.79</v>
      </c>
      <c r="BG70">
        <v>1.9</v>
      </c>
      <c r="BH70">
        <v>5.26</v>
      </c>
      <c r="BI70">
        <v>4.32</v>
      </c>
      <c r="BJ70">
        <v>2.81</v>
      </c>
      <c r="BK70">
        <v>3.55</v>
      </c>
      <c r="BL70">
        <v>0.8</v>
      </c>
      <c r="BM70">
        <v>0</v>
      </c>
      <c r="BN70">
        <v>0.49</v>
      </c>
      <c r="BO70">
        <v>11.51</v>
      </c>
      <c r="BP70">
        <v>3.62</v>
      </c>
      <c r="BQ70">
        <v>4.26</v>
      </c>
      <c r="BR70">
        <v>1.02</v>
      </c>
      <c r="BS70">
        <v>0.2</v>
      </c>
      <c r="BT70">
        <v>0</v>
      </c>
      <c r="BU70">
        <v>0</v>
      </c>
      <c r="BV70">
        <v>0</v>
      </c>
      <c r="BW70">
        <f t="shared" si="5"/>
        <v>65.27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208.97798499999999</v>
      </c>
      <c r="L71">
        <v>633.29433700000004</v>
      </c>
      <c r="M71">
        <v>44.601599999999998</v>
      </c>
      <c r="N71">
        <v>114.53400000000001</v>
      </c>
      <c r="O71">
        <v>119.90619</v>
      </c>
      <c r="P71">
        <v>120.3516</v>
      </c>
      <c r="Q71">
        <v>21.156672</v>
      </c>
      <c r="R71">
        <v>41.101441000000001</v>
      </c>
      <c r="S71">
        <v>25.587841000000001</v>
      </c>
      <c r="T71">
        <v>0</v>
      </c>
      <c r="U71">
        <v>332.69400000000002</v>
      </c>
      <c r="V71">
        <v>20.099807999999999</v>
      </c>
      <c r="W71">
        <v>33.741410999999999</v>
      </c>
      <c r="X71">
        <v>143.03115</v>
      </c>
      <c r="Y71">
        <v>0</v>
      </c>
      <c r="Z71">
        <v>0</v>
      </c>
      <c r="AA71">
        <v>0</v>
      </c>
      <c r="AB71">
        <v>25.539342000000001</v>
      </c>
      <c r="AC71">
        <v>18.767267</v>
      </c>
      <c r="AD71">
        <v>35.479312</v>
      </c>
      <c r="AE71">
        <v>28.611926</v>
      </c>
      <c r="AF71">
        <v>8.6042299999999994</v>
      </c>
      <c r="AG71">
        <v>36.243648</v>
      </c>
      <c r="AH71">
        <v>148.29110900000001</v>
      </c>
      <c r="AI71">
        <v>3.0857519999999998</v>
      </c>
      <c r="AJ71">
        <v>0</v>
      </c>
      <c r="AK71">
        <v>48.724727000000001</v>
      </c>
      <c r="AL71">
        <v>76.951915999999997</v>
      </c>
      <c r="AM71">
        <v>9.0473379999999999</v>
      </c>
      <c r="AN71">
        <v>0.87177700000000002</v>
      </c>
      <c r="AO71">
        <v>28.221177999999998</v>
      </c>
      <c r="AP71">
        <v>11.178518</v>
      </c>
      <c r="AQ71">
        <v>0</v>
      </c>
      <c r="AR71">
        <v>38.535781999999998</v>
      </c>
      <c r="AS71">
        <v>27.390423999999999</v>
      </c>
      <c r="AT71">
        <v>14.540896999999999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66.289999999999992</v>
      </c>
      <c r="BA71">
        <f t="shared" si="4"/>
        <v>2485.4531779999993</v>
      </c>
      <c r="BD71">
        <v>21.16</v>
      </c>
      <c r="BE71">
        <v>3.58</v>
      </c>
      <c r="BF71">
        <v>1.45</v>
      </c>
      <c r="BG71">
        <v>1.9</v>
      </c>
      <c r="BH71">
        <v>5.26</v>
      </c>
      <c r="BI71">
        <v>4.32</v>
      </c>
      <c r="BJ71">
        <v>2.81</v>
      </c>
      <c r="BK71">
        <v>3.55</v>
      </c>
      <c r="BL71">
        <v>1.1599999999999999</v>
      </c>
      <c r="BM71">
        <v>0</v>
      </c>
      <c r="BN71">
        <v>0.49</v>
      </c>
      <c r="BO71">
        <v>11.51</v>
      </c>
      <c r="BP71">
        <v>3.62</v>
      </c>
      <c r="BQ71">
        <v>4.26</v>
      </c>
      <c r="BR71">
        <v>1.02</v>
      </c>
      <c r="BS71">
        <v>0.2</v>
      </c>
      <c r="BT71">
        <v>0</v>
      </c>
      <c r="BU71">
        <v>0</v>
      </c>
      <c r="BV71">
        <v>0</v>
      </c>
      <c r="BW71">
        <f t="shared" si="5"/>
        <v>66.289999999999992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208.97798499999999</v>
      </c>
      <c r="L72">
        <v>633.29433700000004</v>
      </c>
      <c r="M72">
        <v>44.601599999999998</v>
      </c>
      <c r="N72">
        <v>114.53400000000001</v>
      </c>
      <c r="O72">
        <v>119.90619</v>
      </c>
      <c r="P72">
        <v>120.3516</v>
      </c>
      <c r="Q72">
        <v>21.156672</v>
      </c>
      <c r="R72">
        <v>41.101441000000001</v>
      </c>
      <c r="S72">
        <v>25.587841000000001</v>
      </c>
      <c r="T72">
        <v>0</v>
      </c>
      <c r="U72">
        <v>332.69400000000002</v>
      </c>
      <c r="V72">
        <v>20.099807999999999</v>
      </c>
      <c r="W72">
        <v>33.741410999999999</v>
      </c>
      <c r="X72">
        <v>143.03115</v>
      </c>
      <c r="Y72">
        <v>0</v>
      </c>
      <c r="Z72">
        <v>0</v>
      </c>
      <c r="AA72">
        <v>13.698858</v>
      </c>
      <c r="AB72">
        <v>25.539342000000001</v>
      </c>
      <c r="AC72">
        <v>18.767267</v>
      </c>
      <c r="AD72">
        <v>35.479312</v>
      </c>
      <c r="AE72">
        <v>28.611926</v>
      </c>
      <c r="AF72">
        <v>8.6042299999999994</v>
      </c>
      <c r="AG72">
        <v>36.243648</v>
      </c>
      <c r="AH72">
        <v>148.29110900000001</v>
      </c>
      <c r="AI72">
        <v>3.0857519999999998</v>
      </c>
      <c r="AJ72">
        <v>0</v>
      </c>
      <c r="AK72">
        <v>48.724727000000001</v>
      </c>
      <c r="AL72">
        <v>76.951915999999997</v>
      </c>
      <c r="AM72">
        <v>10.236416</v>
      </c>
      <c r="AN72">
        <v>0.87177700000000002</v>
      </c>
      <c r="AO72">
        <v>28.221177999999998</v>
      </c>
      <c r="AP72">
        <v>11.178518</v>
      </c>
      <c r="AQ72">
        <v>0</v>
      </c>
      <c r="AR72">
        <v>38.535781999999998</v>
      </c>
      <c r="AS72">
        <v>27.390423999999999</v>
      </c>
      <c r="AT72">
        <v>14.540896999999999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66.289999999999992</v>
      </c>
      <c r="BA72">
        <f t="shared" si="4"/>
        <v>2500.3411139999994</v>
      </c>
      <c r="BD72">
        <v>21.16</v>
      </c>
      <c r="BE72">
        <v>3.58</v>
      </c>
      <c r="BF72">
        <v>1.45</v>
      </c>
      <c r="BG72">
        <v>1.9</v>
      </c>
      <c r="BH72">
        <v>5.26</v>
      </c>
      <c r="BI72">
        <v>4.32</v>
      </c>
      <c r="BJ72">
        <v>2.81</v>
      </c>
      <c r="BK72">
        <v>3.55</v>
      </c>
      <c r="BL72">
        <v>1.1599999999999999</v>
      </c>
      <c r="BM72">
        <v>0</v>
      </c>
      <c r="BN72">
        <v>0.49</v>
      </c>
      <c r="BO72">
        <v>11.51</v>
      </c>
      <c r="BP72">
        <v>3.62</v>
      </c>
      <c r="BQ72">
        <v>4.26</v>
      </c>
      <c r="BR72">
        <v>1.02</v>
      </c>
      <c r="BS72">
        <v>0.2</v>
      </c>
      <c r="BT72">
        <v>0</v>
      </c>
      <c r="BU72">
        <v>0</v>
      </c>
      <c r="BV72">
        <v>0</v>
      </c>
      <c r="BW72">
        <f t="shared" si="5"/>
        <v>66.289999999999992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1.9392</v>
      </c>
      <c r="H73">
        <v>0</v>
      </c>
      <c r="I73">
        <v>0</v>
      </c>
      <c r="J73">
        <v>0</v>
      </c>
      <c r="K73">
        <v>208.97798499999999</v>
      </c>
      <c r="L73">
        <v>633.29433700000004</v>
      </c>
      <c r="M73">
        <v>44.601599999999998</v>
      </c>
      <c r="N73">
        <v>114.53400000000001</v>
      </c>
      <c r="O73">
        <v>119.90619</v>
      </c>
      <c r="P73">
        <v>120.3516</v>
      </c>
      <c r="Q73">
        <v>21.156672</v>
      </c>
      <c r="R73">
        <v>41.101441000000001</v>
      </c>
      <c r="S73">
        <v>25.587841000000001</v>
      </c>
      <c r="T73">
        <v>0</v>
      </c>
      <c r="U73">
        <v>332.69400000000002</v>
      </c>
      <c r="V73">
        <v>20.099807999999999</v>
      </c>
      <c r="W73">
        <v>33.741410999999999</v>
      </c>
      <c r="X73">
        <v>143.03115</v>
      </c>
      <c r="Y73">
        <v>0</v>
      </c>
      <c r="Z73">
        <v>0</v>
      </c>
      <c r="AA73">
        <v>27.244519</v>
      </c>
      <c r="AB73">
        <v>25.539342000000001</v>
      </c>
      <c r="AC73">
        <v>18.767267</v>
      </c>
      <c r="AD73">
        <v>35.479312</v>
      </c>
      <c r="AE73">
        <v>28.611926</v>
      </c>
      <c r="AF73">
        <v>8.6042299999999994</v>
      </c>
      <c r="AG73">
        <v>36.243648</v>
      </c>
      <c r="AH73">
        <v>148.29110900000001</v>
      </c>
      <c r="AI73">
        <v>3.0857519999999998</v>
      </c>
      <c r="AJ73">
        <v>0</v>
      </c>
      <c r="AK73">
        <v>48.724727000000001</v>
      </c>
      <c r="AL73">
        <v>76.951915999999997</v>
      </c>
      <c r="AM73">
        <v>10.236416</v>
      </c>
      <c r="AN73">
        <v>0.87177700000000002</v>
      </c>
      <c r="AO73">
        <v>28.221177999999998</v>
      </c>
      <c r="AP73">
        <v>11.178518</v>
      </c>
      <c r="AQ73">
        <v>0</v>
      </c>
      <c r="AR73">
        <v>38.535781999999998</v>
      </c>
      <c r="AS73">
        <v>28.69473</v>
      </c>
      <c r="AT73">
        <v>14.540896999999999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65.27</v>
      </c>
      <c r="BA73">
        <f t="shared" si="4"/>
        <v>2516.1102809999993</v>
      </c>
      <c r="BD73">
        <v>21.16</v>
      </c>
      <c r="BE73">
        <v>3.58</v>
      </c>
      <c r="BF73">
        <v>0.79</v>
      </c>
      <c r="BG73">
        <v>1.9</v>
      </c>
      <c r="BH73">
        <v>5.26</v>
      </c>
      <c r="BI73">
        <v>4.32</v>
      </c>
      <c r="BJ73">
        <v>2.81</v>
      </c>
      <c r="BK73">
        <v>3.55</v>
      </c>
      <c r="BL73">
        <v>0.8</v>
      </c>
      <c r="BM73">
        <v>0</v>
      </c>
      <c r="BN73">
        <v>0.49</v>
      </c>
      <c r="BO73">
        <v>11.51</v>
      </c>
      <c r="BP73">
        <v>3.62</v>
      </c>
      <c r="BQ73">
        <v>4.26</v>
      </c>
      <c r="BR73">
        <v>1.02</v>
      </c>
      <c r="BS73">
        <v>0.2</v>
      </c>
      <c r="BT73">
        <v>0</v>
      </c>
      <c r="BU73">
        <v>0</v>
      </c>
      <c r="BV73">
        <v>0</v>
      </c>
      <c r="BW73">
        <f t="shared" si="5"/>
        <v>65.27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1.9392</v>
      </c>
      <c r="H74">
        <v>0</v>
      </c>
      <c r="I74">
        <v>0</v>
      </c>
      <c r="J74">
        <v>0</v>
      </c>
      <c r="K74">
        <v>208.97798499999999</v>
      </c>
      <c r="L74">
        <v>633.29433700000004</v>
      </c>
      <c r="M74">
        <v>44.601599999999998</v>
      </c>
      <c r="N74">
        <v>114.53400000000001</v>
      </c>
      <c r="O74">
        <v>119.90619</v>
      </c>
      <c r="P74">
        <v>120.3516</v>
      </c>
      <c r="Q74">
        <v>21.156672</v>
      </c>
      <c r="R74">
        <v>41.101441000000001</v>
      </c>
      <c r="S74">
        <v>25.587841000000001</v>
      </c>
      <c r="T74">
        <v>0</v>
      </c>
      <c r="U74">
        <v>332.69400000000002</v>
      </c>
      <c r="V74">
        <v>20.099807999999999</v>
      </c>
      <c r="W74">
        <v>33.741410999999999</v>
      </c>
      <c r="X74">
        <v>143.03115</v>
      </c>
      <c r="Y74">
        <v>0</v>
      </c>
      <c r="Z74">
        <v>0</v>
      </c>
      <c r="AA74">
        <v>27.244519</v>
      </c>
      <c r="AB74">
        <v>25.539342000000001</v>
      </c>
      <c r="AC74">
        <v>18.767267</v>
      </c>
      <c r="AD74">
        <v>35.479312</v>
      </c>
      <c r="AE74">
        <v>28.611926</v>
      </c>
      <c r="AF74">
        <v>8.6042299999999994</v>
      </c>
      <c r="AG74">
        <v>36.243648</v>
      </c>
      <c r="AH74">
        <v>148.29110900000001</v>
      </c>
      <c r="AI74">
        <v>3.0857519999999998</v>
      </c>
      <c r="AJ74">
        <v>0</v>
      </c>
      <c r="AK74">
        <v>48.724727000000001</v>
      </c>
      <c r="AL74">
        <v>76.951915999999997</v>
      </c>
      <c r="AM74">
        <v>15.354623999999999</v>
      </c>
      <c r="AN74">
        <v>0.87177700000000002</v>
      </c>
      <c r="AO74">
        <v>28.221177999999998</v>
      </c>
      <c r="AP74">
        <v>11.178518</v>
      </c>
      <c r="AQ74">
        <v>15.087946000000001</v>
      </c>
      <c r="AR74">
        <v>38.535781999999998</v>
      </c>
      <c r="AS74">
        <v>28.69473</v>
      </c>
      <c r="AT74">
        <v>14.540896999999999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65.27</v>
      </c>
      <c r="BA74">
        <f t="shared" si="4"/>
        <v>2536.3164349999993</v>
      </c>
      <c r="BD74">
        <v>21.16</v>
      </c>
      <c r="BE74">
        <v>3.58</v>
      </c>
      <c r="BF74">
        <v>0.79</v>
      </c>
      <c r="BG74">
        <v>1.9</v>
      </c>
      <c r="BH74">
        <v>5.26</v>
      </c>
      <c r="BI74">
        <v>4.32</v>
      </c>
      <c r="BJ74">
        <v>2.81</v>
      </c>
      <c r="BK74">
        <v>3.55</v>
      </c>
      <c r="BL74">
        <v>0.8</v>
      </c>
      <c r="BM74">
        <v>0</v>
      </c>
      <c r="BN74">
        <v>0.49</v>
      </c>
      <c r="BO74">
        <v>11.51</v>
      </c>
      <c r="BP74">
        <v>3.62</v>
      </c>
      <c r="BQ74">
        <v>4.26</v>
      </c>
      <c r="BR74">
        <v>1.02</v>
      </c>
      <c r="BS74">
        <v>0.2</v>
      </c>
      <c r="BT74">
        <v>0</v>
      </c>
      <c r="BU74">
        <v>0</v>
      </c>
      <c r="BV74">
        <v>0</v>
      </c>
      <c r="BW74">
        <f t="shared" si="5"/>
        <v>65.27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1.9392</v>
      </c>
      <c r="H75">
        <v>0</v>
      </c>
      <c r="I75">
        <v>0</v>
      </c>
      <c r="J75">
        <v>0</v>
      </c>
      <c r="K75">
        <v>208.97798499999999</v>
      </c>
      <c r="L75">
        <v>633.29433700000004</v>
      </c>
      <c r="M75">
        <v>44.601599999999998</v>
      </c>
      <c r="N75">
        <v>114.53400000000001</v>
      </c>
      <c r="O75">
        <v>119.90619</v>
      </c>
      <c r="P75">
        <v>120.3516</v>
      </c>
      <c r="Q75">
        <v>21.156672</v>
      </c>
      <c r="R75">
        <v>41.101441000000001</v>
      </c>
      <c r="S75">
        <v>25.587841000000001</v>
      </c>
      <c r="T75">
        <v>0</v>
      </c>
      <c r="U75">
        <v>329.42160000000001</v>
      </c>
      <c r="V75">
        <v>20.099807999999999</v>
      </c>
      <c r="W75">
        <v>33.741410999999999</v>
      </c>
      <c r="X75">
        <v>143.03115</v>
      </c>
      <c r="Y75">
        <v>0</v>
      </c>
      <c r="Z75">
        <v>6.3545639999999999</v>
      </c>
      <c r="AA75">
        <v>31.864934000000002</v>
      </c>
      <c r="AB75">
        <v>25.539342000000001</v>
      </c>
      <c r="AC75">
        <v>18.767267</v>
      </c>
      <c r="AD75">
        <v>35.479312</v>
      </c>
      <c r="AE75">
        <v>28.611926</v>
      </c>
      <c r="AF75">
        <v>8.6042299999999994</v>
      </c>
      <c r="AG75">
        <v>36.243648</v>
      </c>
      <c r="AH75">
        <v>148.29110900000001</v>
      </c>
      <c r="AI75">
        <v>3.0857519999999998</v>
      </c>
      <c r="AJ75">
        <v>0</v>
      </c>
      <c r="AK75">
        <v>48.724727000000001</v>
      </c>
      <c r="AL75">
        <v>76.951915999999997</v>
      </c>
      <c r="AM75">
        <v>15.354623999999999</v>
      </c>
      <c r="AN75">
        <v>0.87177700000000002</v>
      </c>
      <c r="AO75">
        <v>28.221177999999998</v>
      </c>
      <c r="AP75">
        <v>4.9682300000000001</v>
      </c>
      <c r="AQ75">
        <v>30.175891</v>
      </c>
      <c r="AR75">
        <v>49.775385999999997</v>
      </c>
      <c r="AS75">
        <v>28.69473</v>
      </c>
      <c r="AT75">
        <v>14.540896999999999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64.8</v>
      </c>
      <c r="BA75">
        <f t="shared" si="4"/>
        <v>2563.6662749999996</v>
      </c>
      <c r="BD75">
        <v>21.16</v>
      </c>
      <c r="BE75">
        <v>3.58</v>
      </c>
      <c r="BF75">
        <v>0.79</v>
      </c>
      <c r="BG75">
        <v>1.84</v>
      </c>
      <c r="BH75">
        <v>5.26</v>
      </c>
      <c r="BI75">
        <v>4.32</v>
      </c>
      <c r="BJ75">
        <v>2.81</v>
      </c>
      <c r="BK75">
        <v>3.55</v>
      </c>
      <c r="BL75">
        <v>0.8</v>
      </c>
      <c r="BM75">
        <v>0</v>
      </c>
      <c r="BN75">
        <v>0.48</v>
      </c>
      <c r="BO75">
        <v>11.23</v>
      </c>
      <c r="BP75">
        <v>3.62</v>
      </c>
      <c r="BQ75">
        <v>4.1399999999999997</v>
      </c>
      <c r="BR75">
        <v>1.02</v>
      </c>
      <c r="BS75">
        <v>0.2</v>
      </c>
      <c r="BT75">
        <v>0</v>
      </c>
      <c r="BU75">
        <v>0</v>
      </c>
      <c r="BV75">
        <v>0</v>
      </c>
      <c r="BW75">
        <f t="shared" si="5"/>
        <v>64.8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1.9392</v>
      </c>
      <c r="H76">
        <v>0</v>
      </c>
      <c r="I76">
        <v>0</v>
      </c>
      <c r="J76">
        <v>0</v>
      </c>
      <c r="K76">
        <v>208.97798499999999</v>
      </c>
      <c r="L76">
        <v>633.29433700000004</v>
      </c>
      <c r="M76">
        <v>44.601599999999998</v>
      </c>
      <c r="N76">
        <v>114.53400000000001</v>
      </c>
      <c r="O76">
        <v>119.90619</v>
      </c>
      <c r="P76">
        <v>120.3516</v>
      </c>
      <c r="Q76">
        <v>21.156672</v>
      </c>
      <c r="R76">
        <v>41.101441000000001</v>
      </c>
      <c r="S76">
        <v>25.587841000000001</v>
      </c>
      <c r="T76">
        <v>0</v>
      </c>
      <c r="U76">
        <v>329.42160000000001</v>
      </c>
      <c r="V76">
        <v>20.099807999999999</v>
      </c>
      <c r="W76">
        <v>33.741410999999999</v>
      </c>
      <c r="X76">
        <v>143.03115</v>
      </c>
      <c r="Y76">
        <v>0</v>
      </c>
      <c r="Z76">
        <v>6.3545639999999999</v>
      </c>
      <c r="AA76">
        <v>40.826946999999997</v>
      </c>
      <c r="AB76">
        <v>25.539342000000001</v>
      </c>
      <c r="AC76">
        <v>18.767267</v>
      </c>
      <c r="AD76">
        <v>35.479312</v>
      </c>
      <c r="AE76">
        <v>28.611926</v>
      </c>
      <c r="AF76">
        <v>8.6042299999999994</v>
      </c>
      <c r="AG76">
        <v>36.243648</v>
      </c>
      <c r="AH76">
        <v>148.29110900000001</v>
      </c>
      <c r="AI76">
        <v>3.0857519999999998</v>
      </c>
      <c r="AJ76">
        <v>0</v>
      </c>
      <c r="AK76">
        <v>48.724727000000001</v>
      </c>
      <c r="AL76">
        <v>76.951915999999997</v>
      </c>
      <c r="AM76">
        <v>15.354623999999999</v>
      </c>
      <c r="AN76">
        <v>0.87177700000000002</v>
      </c>
      <c r="AO76">
        <v>28.221177999999998</v>
      </c>
      <c r="AP76">
        <v>4.9682300000000001</v>
      </c>
      <c r="AQ76">
        <v>45.202751999999997</v>
      </c>
      <c r="AR76">
        <v>49.775385999999997</v>
      </c>
      <c r="AS76">
        <v>28.69473</v>
      </c>
      <c r="AT76">
        <v>14.540896999999999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64.8</v>
      </c>
      <c r="BA76">
        <f t="shared" si="4"/>
        <v>2587.6551489999993</v>
      </c>
      <c r="BD76">
        <v>21.16</v>
      </c>
      <c r="BE76">
        <v>3.58</v>
      </c>
      <c r="BF76">
        <v>0.79</v>
      </c>
      <c r="BG76">
        <v>1.84</v>
      </c>
      <c r="BH76">
        <v>5.26</v>
      </c>
      <c r="BI76">
        <v>4.32</v>
      </c>
      <c r="BJ76">
        <v>2.81</v>
      </c>
      <c r="BK76">
        <v>3.55</v>
      </c>
      <c r="BL76">
        <v>0.8</v>
      </c>
      <c r="BM76">
        <v>0</v>
      </c>
      <c r="BN76">
        <v>0.48</v>
      </c>
      <c r="BO76">
        <v>11.23</v>
      </c>
      <c r="BP76">
        <v>3.62</v>
      </c>
      <c r="BQ76">
        <v>4.1399999999999997</v>
      </c>
      <c r="BR76">
        <v>1.02</v>
      </c>
      <c r="BS76">
        <v>0.2</v>
      </c>
      <c r="BT76">
        <v>0</v>
      </c>
      <c r="BU76">
        <v>0</v>
      </c>
      <c r="BV76">
        <v>0</v>
      </c>
      <c r="BW76">
        <f t="shared" si="5"/>
        <v>64.8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1.9392</v>
      </c>
      <c r="H77">
        <v>0</v>
      </c>
      <c r="I77">
        <v>0</v>
      </c>
      <c r="J77">
        <v>0</v>
      </c>
      <c r="K77">
        <v>208.97798499999999</v>
      </c>
      <c r="L77">
        <v>633.29433700000004</v>
      </c>
      <c r="M77">
        <v>44.601599999999998</v>
      </c>
      <c r="N77">
        <v>114.53400000000001</v>
      </c>
      <c r="O77">
        <v>119.90619</v>
      </c>
      <c r="P77">
        <v>120.3516</v>
      </c>
      <c r="Q77">
        <v>21.156672</v>
      </c>
      <c r="R77">
        <v>41.101441000000001</v>
      </c>
      <c r="S77">
        <v>25.587841000000001</v>
      </c>
      <c r="T77">
        <v>0</v>
      </c>
      <c r="U77">
        <v>329.42160000000001</v>
      </c>
      <c r="V77">
        <v>20.099807999999999</v>
      </c>
      <c r="W77">
        <v>33.741410999999999</v>
      </c>
      <c r="X77">
        <v>143.03115</v>
      </c>
      <c r="Y77">
        <v>0</v>
      </c>
      <c r="Z77">
        <v>6.3545639999999999</v>
      </c>
      <c r="AA77">
        <v>40.866777999999996</v>
      </c>
      <c r="AB77">
        <v>25.539342000000001</v>
      </c>
      <c r="AC77">
        <v>28.150901000000001</v>
      </c>
      <c r="AD77">
        <v>35.479312</v>
      </c>
      <c r="AE77">
        <v>28.611926</v>
      </c>
      <c r="AF77">
        <v>8.6042299999999994</v>
      </c>
      <c r="AG77">
        <v>36.243648</v>
      </c>
      <c r="AH77">
        <v>148.29110900000001</v>
      </c>
      <c r="AI77">
        <v>13.577309</v>
      </c>
      <c r="AJ77">
        <v>0</v>
      </c>
      <c r="AK77">
        <v>48.724727000000001</v>
      </c>
      <c r="AL77">
        <v>76.951915999999997</v>
      </c>
      <c r="AM77">
        <v>15.354623999999999</v>
      </c>
      <c r="AN77">
        <v>0.87177700000000002</v>
      </c>
      <c r="AO77">
        <v>28.221177999999998</v>
      </c>
      <c r="AP77">
        <v>4.9682300000000001</v>
      </c>
      <c r="AQ77">
        <v>45.202751999999997</v>
      </c>
      <c r="AR77">
        <v>32.113151999999999</v>
      </c>
      <c r="AS77">
        <v>28.69473</v>
      </c>
      <c r="AT77">
        <v>14.540896999999999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64.8</v>
      </c>
      <c r="BA77">
        <f t="shared" si="4"/>
        <v>2589.9079369999999</v>
      </c>
      <c r="BD77">
        <v>21.16</v>
      </c>
      <c r="BE77">
        <v>3.58</v>
      </c>
      <c r="BF77">
        <v>0.79</v>
      </c>
      <c r="BG77">
        <v>1.84</v>
      </c>
      <c r="BH77">
        <v>5.26</v>
      </c>
      <c r="BI77">
        <v>4.32</v>
      </c>
      <c r="BJ77">
        <v>2.81</v>
      </c>
      <c r="BK77">
        <v>3.55</v>
      </c>
      <c r="BL77">
        <v>0.8</v>
      </c>
      <c r="BM77">
        <v>0</v>
      </c>
      <c r="BN77">
        <v>0.48</v>
      </c>
      <c r="BO77">
        <v>11.23</v>
      </c>
      <c r="BP77">
        <v>3.62</v>
      </c>
      <c r="BQ77">
        <v>4.1399999999999997</v>
      </c>
      <c r="BR77">
        <v>1.02</v>
      </c>
      <c r="BS77">
        <v>0.2</v>
      </c>
      <c r="BT77">
        <v>0</v>
      </c>
      <c r="BU77">
        <v>0</v>
      </c>
      <c r="BV77">
        <v>0</v>
      </c>
      <c r="BW77">
        <f t="shared" si="5"/>
        <v>64.8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208.97798499999999</v>
      </c>
      <c r="L78">
        <v>633.29433700000004</v>
      </c>
      <c r="M78">
        <v>44.601599999999998</v>
      </c>
      <c r="N78">
        <v>114.53400000000001</v>
      </c>
      <c r="O78">
        <v>119.90619</v>
      </c>
      <c r="P78">
        <v>120.3516</v>
      </c>
      <c r="Q78">
        <v>21.156672</v>
      </c>
      <c r="R78">
        <v>41.101441000000001</v>
      </c>
      <c r="S78">
        <v>25.587841000000001</v>
      </c>
      <c r="T78">
        <v>0</v>
      </c>
      <c r="U78">
        <v>329.42160000000001</v>
      </c>
      <c r="V78">
        <v>20.099807999999999</v>
      </c>
      <c r="W78">
        <v>33.741410999999999</v>
      </c>
      <c r="X78">
        <v>143.03115</v>
      </c>
      <c r="Y78">
        <v>0</v>
      </c>
      <c r="Z78">
        <v>6.3545639999999999</v>
      </c>
      <c r="AA78">
        <v>40.866777999999996</v>
      </c>
      <c r="AB78">
        <v>38.309012000000003</v>
      </c>
      <c r="AC78">
        <v>28.179299</v>
      </c>
      <c r="AD78">
        <v>35.479312</v>
      </c>
      <c r="AE78">
        <v>28.611926</v>
      </c>
      <c r="AF78">
        <v>17.208461</v>
      </c>
      <c r="AG78">
        <v>36.243648</v>
      </c>
      <c r="AH78">
        <v>148.29110900000001</v>
      </c>
      <c r="AI78">
        <v>13.577309</v>
      </c>
      <c r="AJ78">
        <v>0</v>
      </c>
      <c r="AK78">
        <v>48.724727000000001</v>
      </c>
      <c r="AL78">
        <v>76.951915999999997</v>
      </c>
      <c r="AM78">
        <v>15.354623999999999</v>
      </c>
      <c r="AN78">
        <v>0.87177700000000002</v>
      </c>
      <c r="AO78">
        <v>28.221177999999998</v>
      </c>
      <c r="AP78">
        <v>6.2102880000000003</v>
      </c>
      <c r="AQ78">
        <v>59.069001999999998</v>
      </c>
      <c r="AR78">
        <v>32.113151999999999</v>
      </c>
      <c r="AS78">
        <v>28.69473</v>
      </c>
      <c r="AT78">
        <v>14.540896999999999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64.8</v>
      </c>
      <c r="BA78">
        <f t="shared" si="4"/>
        <v>2624.4793439999999</v>
      </c>
      <c r="BD78">
        <v>21.16</v>
      </c>
      <c r="BE78">
        <v>3.58</v>
      </c>
      <c r="BF78">
        <v>0.79</v>
      </c>
      <c r="BG78">
        <v>1.84</v>
      </c>
      <c r="BH78">
        <v>5.26</v>
      </c>
      <c r="BI78">
        <v>4.32</v>
      </c>
      <c r="BJ78">
        <v>2.81</v>
      </c>
      <c r="BK78">
        <v>3.55</v>
      </c>
      <c r="BL78">
        <v>0.8</v>
      </c>
      <c r="BM78">
        <v>0</v>
      </c>
      <c r="BN78">
        <v>0.48</v>
      </c>
      <c r="BO78">
        <v>11.23</v>
      </c>
      <c r="BP78">
        <v>3.62</v>
      </c>
      <c r="BQ78">
        <v>4.1399999999999997</v>
      </c>
      <c r="BR78">
        <v>1.02</v>
      </c>
      <c r="BS78">
        <v>0.2</v>
      </c>
      <c r="BT78">
        <v>0</v>
      </c>
      <c r="BU78">
        <v>0</v>
      </c>
      <c r="BV78">
        <v>0</v>
      </c>
      <c r="BW78">
        <f t="shared" si="5"/>
        <v>64.8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208.97798499999999</v>
      </c>
      <c r="L79">
        <v>633.29433700000004</v>
      </c>
      <c r="M79">
        <v>44.601599999999998</v>
      </c>
      <c r="N79">
        <v>114.53400000000001</v>
      </c>
      <c r="O79">
        <v>119.90619</v>
      </c>
      <c r="P79">
        <v>120.7152</v>
      </c>
      <c r="Q79">
        <v>21.156672</v>
      </c>
      <c r="R79">
        <v>41.101441000000001</v>
      </c>
      <c r="S79">
        <v>25.587841000000001</v>
      </c>
      <c r="T79">
        <v>0</v>
      </c>
      <c r="U79">
        <v>329.42160000000001</v>
      </c>
      <c r="V79">
        <v>20.099807999999999</v>
      </c>
      <c r="W79">
        <v>33.741410999999999</v>
      </c>
      <c r="X79">
        <v>143.03115</v>
      </c>
      <c r="Y79">
        <v>0</v>
      </c>
      <c r="Z79">
        <v>18.771456000000001</v>
      </c>
      <c r="AA79">
        <v>40.866777999999996</v>
      </c>
      <c r="AB79">
        <v>39.679037999999998</v>
      </c>
      <c r="AC79">
        <v>28.179299</v>
      </c>
      <c r="AD79">
        <v>35.479312</v>
      </c>
      <c r="AE79">
        <v>47.933684999999997</v>
      </c>
      <c r="AF79">
        <v>29.254383000000001</v>
      </c>
      <c r="AG79">
        <v>36.243648</v>
      </c>
      <c r="AH79">
        <v>149.9898</v>
      </c>
      <c r="AI79">
        <v>14.81161</v>
      </c>
      <c r="AJ79">
        <v>0</v>
      </c>
      <c r="AK79">
        <v>48.724727000000001</v>
      </c>
      <c r="AL79">
        <v>81.120614000000003</v>
      </c>
      <c r="AM79">
        <v>15.354623999999999</v>
      </c>
      <c r="AN79">
        <v>0.87177700000000002</v>
      </c>
      <c r="AO79">
        <v>28.221177999999998</v>
      </c>
      <c r="AP79">
        <v>11.178518</v>
      </c>
      <c r="AQ79">
        <v>60.351782</v>
      </c>
      <c r="AR79">
        <v>32.113151999999999</v>
      </c>
      <c r="AS79">
        <v>27.390423999999999</v>
      </c>
      <c r="AT79">
        <v>14.540896999999999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64.8</v>
      </c>
      <c r="BA79">
        <f t="shared" si="4"/>
        <v>2682.0459369999999</v>
      </c>
      <c r="BD79">
        <v>21.16</v>
      </c>
      <c r="BE79">
        <v>3.58</v>
      </c>
      <c r="BF79">
        <v>0.79</v>
      </c>
      <c r="BG79">
        <v>1.84</v>
      </c>
      <c r="BH79">
        <v>5.26</v>
      </c>
      <c r="BI79">
        <v>4.32</v>
      </c>
      <c r="BJ79">
        <v>2.81</v>
      </c>
      <c r="BK79">
        <v>3.55</v>
      </c>
      <c r="BL79">
        <v>0.8</v>
      </c>
      <c r="BM79">
        <v>0</v>
      </c>
      <c r="BN79">
        <v>0.48</v>
      </c>
      <c r="BO79">
        <v>11.23</v>
      </c>
      <c r="BP79">
        <v>3.62</v>
      </c>
      <c r="BQ79">
        <v>4.1399999999999997</v>
      </c>
      <c r="BR79">
        <v>1.02</v>
      </c>
      <c r="BS79">
        <v>0.2</v>
      </c>
      <c r="BT79">
        <v>0</v>
      </c>
      <c r="BU79">
        <v>0</v>
      </c>
      <c r="BV79">
        <v>0</v>
      </c>
      <c r="BW79">
        <f t="shared" si="5"/>
        <v>64.8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208.97798499999999</v>
      </c>
      <c r="L80">
        <v>633.29433700000004</v>
      </c>
      <c r="M80">
        <v>44.601599999999998</v>
      </c>
      <c r="N80">
        <v>114.53400000000001</v>
      </c>
      <c r="O80">
        <v>119.90619</v>
      </c>
      <c r="P80">
        <v>120.7152</v>
      </c>
      <c r="Q80">
        <v>21.156672</v>
      </c>
      <c r="R80">
        <v>41.101441000000001</v>
      </c>
      <c r="S80">
        <v>25.587841000000001</v>
      </c>
      <c r="T80">
        <v>0</v>
      </c>
      <c r="U80">
        <v>329.42160000000001</v>
      </c>
      <c r="V80">
        <v>20.099807999999999</v>
      </c>
      <c r="W80">
        <v>33.741410999999999</v>
      </c>
      <c r="X80">
        <v>143.03115</v>
      </c>
      <c r="Y80">
        <v>0</v>
      </c>
      <c r="Z80">
        <v>19.063693000000001</v>
      </c>
      <c r="AA80">
        <v>40.866777999999996</v>
      </c>
      <c r="AB80">
        <v>39.679037999999998</v>
      </c>
      <c r="AC80">
        <v>28.179299</v>
      </c>
      <c r="AD80">
        <v>35.479312</v>
      </c>
      <c r="AE80">
        <v>47.933684999999997</v>
      </c>
      <c r="AF80">
        <v>29.254383000000001</v>
      </c>
      <c r="AG80">
        <v>36.243648</v>
      </c>
      <c r="AH80">
        <v>149.9898</v>
      </c>
      <c r="AI80">
        <v>48.137731000000002</v>
      </c>
      <c r="AJ80">
        <v>0</v>
      </c>
      <c r="AK80">
        <v>48.724727000000001</v>
      </c>
      <c r="AL80">
        <v>81.120614000000003</v>
      </c>
      <c r="AM80">
        <v>15.354623999999999</v>
      </c>
      <c r="AN80">
        <v>0.87177700000000002</v>
      </c>
      <c r="AO80">
        <v>28.221177999999998</v>
      </c>
      <c r="AP80">
        <v>11.178518</v>
      </c>
      <c r="AQ80">
        <v>60.351782</v>
      </c>
      <c r="AR80">
        <v>32.113151999999999</v>
      </c>
      <c r="AS80">
        <v>27.390423999999999</v>
      </c>
      <c r="AT80">
        <v>14.540896999999999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64.8</v>
      </c>
      <c r="BA80">
        <f t="shared" si="4"/>
        <v>2715.6642949999996</v>
      </c>
      <c r="BD80">
        <v>21.16</v>
      </c>
      <c r="BE80">
        <v>3.58</v>
      </c>
      <c r="BF80">
        <v>0.79</v>
      </c>
      <c r="BG80">
        <v>1.84</v>
      </c>
      <c r="BH80">
        <v>5.26</v>
      </c>
      <c r="BI80">
        <v>4.32</v>
      </c>
      <c r="BJ80">
        <v>2.81</v>
      </c>
      <c r="BK80">
        <v>3.55</v>
      </c>
      <c r="BL80">
        <v>0.8</v>
      </c>
      <c r="BM80">
        <v>0</v>
      </c>
      <c r="BN80">
        <v>0.48</v>
      </c>
      <c r="BO80">
        <v>11.23</v>
      </c>
      <c r="BP80">
        <v>3.62</v>
      </c>
      <c r="BQ80">
        <v>4.1399999999999997</v>
      </c>
      <c r="BR80">
        <v>1.02</v>
      </c>
      <c r="BS80">
        <v>0.2</v>
      </c>
      <c r="BT80">
        <v>0</v>
      </c>
      <c r="BU80">
        <v>0</v>
      </c>
      <c r="BV80">
        <v>0</v>
      </c>
      <c r="BW80">
        <f t="shared" si="5"/>
        <v>64.8</v>
      </c>
    </row>
    <row r="81" spans="1:75">
      <c r="A81" t="s">
        <v>123</v>
      </c>
      <c r="B81">
        <v>0</v>
      </c>
      <c r="C81">
        <v>3.58752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208.97798499999999</v>
      </c>
      <c r="L81">
        <v>633.29433700000004</v>
      </c>
      <c r="M81">
        <v>44.601599999999998</v>
      </c>
      <c r="N81">
        <v>114.53400000000001</v>
      </c>
      <c r="O81">
        <v>119.90619</v>
      </c>
      <c r="P81">
        <v>120.356448</v>
      </c>
      <c r="Q81">
        <v>21.156672</v>
      </c>
      <c r="R81">
        <v>41.101441000000001</v>
      </c>
      <c r="S81">
        <v>25.587841000000001</v>
      </c>
      <c r="T81">
        <v>0</v>
      </c>
      <c r="U81">
        <v>329.42160000000001</v>
      </c>
      <c r="V81">
        <v>20.099807999999999</v>
      </c>
      <c r="W81">
        <v>33.741410999999999</v>
      </c>
      <c r="X81">
        <v>143.03115</v>
      </c>
      <c r="Y81">
        <v>0</v>
      </c>
      <c r="Z81">
        <v>19.063693000000001</v>
      </c>
      <c r="AA81">
        <v>40.866777999999996</v>
      </c>
      <c r="AB81">
        <v>39.679037999999998</v>
      </c>
      <c r="AC81">
        <v>28.179299</v>
      </c>
      <c r="AD81">
        <v>35.479312</v>
      </c>
      <c r="AE81">
        <v>47.933684999999997</v>
      </c>
      <c r="AF81">
        <v>29.254383000000001</v>
      </c>
      <c r="AG81">
        <v>36.243648</v>
      </c>
      <c r="AH81">
        <v>149.9898</v>
      </c>
      <c r="AI81">
        <v>48.137731000000002</v>
      </c>
      <c r="AJ81">
        <v>0</v>
      </c>
      <c r="AK81">
        <v>48.724727000000001</v>
      </c>
      <c r="AL81">
        <v>81.120614000000003</v>
      </c>
      <c r="AM81">
        <v>15.354623999999999</v>
      </c>
      <c r="AN81">
        <v>0.87177700000000002</v>
      </c>
      <c r="AO81">
        <v>28.221177999999998</v>
      </c>
      <c r="AP81">
        <v>11.178518</v>
      </c>
      <c r="AQ81">
        <v>60.351782</v>
      </c>
      <c r="AR81">
        <v>32.113151999999999</v>
      </c>
      <c r="AS81">
        <v>27.390423999999999</v>
      </c>
      <c r="AT81">
        <v>14.540896999999999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64.8</v>
      </c>
      <c r="BA81">
        <f t="shared" si="4"/>
        <v>2718.8930629999995</v>
      </c>
      <c r="BD81">
        <v>21.16</v>
      </c>
      <c r="BE81">
        <v>3.58</v>
      </c>
      <c r="BF81">
        <v>0.79</v>
      </c>
      <c r="BG81">
        <v>1.84</v>
      </c>
      <c r="BH81">
        <v>5.26</v>
      </c>
      <c r="BI81">
        <v>4.32</v>
      </c>
      <c r="BJ81">
        <v>2.81</v>
      </c>
      <c r="BK81">
        <v>3.55</v>
      </c>
      <c r="BL81">
        <v>0.8</v>
      </c>
      <c r="BM81">
        <v>0</v>
      </c>
      <c r="BN81">
        <v>0.48</v>
      </c>
      <c r="BO81">
        <v>11.23</v>
      </c>
      <c r="BP81">
        <v>3.62</v>
      </c>
      <c r="BQ81">
        <v>4.1399999999999997</v>
      </c>
      <c r="BR81">
        <v>1.02</v>
      </c>
      <c r="BS81">
        <v>0.2</v>
      </c>
      <c r="BT81">
        <v>0</v>
      </c>
      <c r="BU81">
        <v>0</v>
      </c>
      <c r="BV81">
        <v>0</v>
      </c>
      <c r="BW81">
        <f t="shared" si="5"/>
        <v>64.8</v>
      </c>
    </row>
    <row r="82" spans="1:75">
      <c r="A82" t="s">
        <v>124</v>
      </c>
      <c r="B82">
        <v>0</v>
      </c>
      <c r="C82">
        <v>3.58752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208.97798499999999</v>
      </c>
      <c r="L82">
        <v>633.29433700000004</v>
      </c>
      <c r="M82">
        <v>44.601599999999998</v>
      </c>
      <c r="N82">
        <v>114.53400000000001</v>
      </c>
      <c r="O82">
        <v>119.90619</v>
      </c>
      <c r="P82">
        <v>120.356448</v>
      </c>
      <c r="Q82">
        <v>21.156672</v>
      </c>
      <c r="R82">
        <v>41.101441000000001</v>
      </c>
      <c r="S82">
        <v>25.587841000000001</v>
      </c>
      <c r="T82">
        <v>0</v>
      </c>
      <c r="U82">
        <v>329.42160000000001</v>
      </c>
      <c r="V82">
        <v>20.099807999999999</v>
      </c>
      <c r="W82">
        <v>33.741410999999999</v>
      </c>
      <c r="X82">
        <v>143.03115</v>
      </c>
      <c r="Y82">
        <v>0</v>
      </c>
      <c r="Z82">
        <v>19.063693000000001</v>
      </c>
      <c r="AA82">
        <v>40.866777999999996</v>
      </c>
      <c r="AB82">
        <v>39.679037999999998</v>
      </c>
      <c r="AC82">
        <v>28.179299</v>
      </c>
      <c r="AD82">
        <v>35.479312</v>
      </c>
      <c r="AE82">
        <v>47.933684999999997</v>
      </c>
      <c r="AF82">
        <v>29.254383000000001</v>
      </c>
      <c r="AG82">
        <v>36.243648</v>
      </c>
      <c r="AH82">
        <v>149.9898</v>
      </c>
      <c r="AI82">
        <v>48.137731000000002</v>
      </c>
      <c r="AJ82">
        <v>0</v>
      </c>
      <c r="AK82">
        <v>48.724727000000001</v>
      </c>
      <c r="AL82">
        <v>81.120614000000003</v>
      </c>
      <c r="AM82">
        <v>15.354623999999999</v>
      </c>
      <c r="AN82">
        <v>0.87177700000000002</v>
      </c>
      <c r="AO82">
        <v>28.221177999999998</v>
      </c>
      <c r="AP82">
        <v>11.178518</v>
      </c>
      <c r="AQ82">
        <v>60.351782</v>
      </c>
      <c r="AR82">
        <v>32.113151999999999</v>
      </c>
      <c r="AS82">
        <v>27.390423999999999</v>
      </c>
      <c r="AT82">
        <v>14.540896999999999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64.8</v>
      </c>
      <c r="BA82">
        <f t="shared" si="4"/>
        <v>2718.8930629999995</v>
      </c>
      <c r="BD82">
        <v>21.16</v>
      </c>
      <c r="BE82">
        <v>3.58</v>
      </c>
      <c r="BF82">
        <v>0.79</v>
      </c>
      <c r="BG82">
        <v>1.84</v>
      </c>
      <c r="BH82">
        <v>5.26</v>
      </c>
      <c r="BI82">
        <v>4.32</v>
      </c>
      <c r="BJ82">
        <v>2.81</v>
      </c>
      <c r="BK82">
        <v>3.55</v>
      </c>
      <c r="BL82">
        <v>0.8</v>
      </c>
      <c r="BM82">
        <v>0</v>
      </c>
      <c r="BN82">
        <v>0.48</v>
      </c>
      <c r="BO82">
        <v>11.23</v>
      </c>
      <c r="BP82">
        <v>3.62</v>
      </c>
      <c r="BQ82">
        <v>4.1399999999999997</v>
      </c>
      <c r="BR82">
        <v>1.02</v>
      </c>
      <c r="BS82">
        <v>0.2</v>
      </c>
      <c r="BT82">
        <v>0</v>
      </c>
      <c r="BU82">
        <v>0</v>
      </c>
      <c r="BV82">
        <v>0</v>
      </c>
      <c r="BW82">
        <f t="shared" si="5"/>
        <v>64.8</v>
      </c>
    </row>
    <row r="83" spans="1:75">
      <c r="A83" t="s">
        <v>125</v>
      </c>
      <c r="B83">
        <v>0</v>
      </c>
      <c r="C83">
        <v>3.58752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208.97798499999999</v>
      </c>
      <c r="L83">
        <v>633.29433700000004</v>
      </c>
      <c r="M83">
        <v>44.601599999999998</v>
      </c>
      <c r="N83">
        <v>114.53400000000001</v>
      </c>
      <c r="O83">
        <v>119.90619</v>
      </c>
      <c r="P83">
        <v>120.356448</v>
      </c>
      <c r="Q83">
        <v>21.156672</v>
      </c>
      <c r="R83">
        <v>41.101441000000001</v>
      </c>
      <c r="S83">
        <v>25.587841000000001</v>
      </c>
      <c r="T83">
        <v>0</v>
      </c>
      <c r="U83">
        <v>329.42160000000001</v>
      </c>
      <c r="V83">
        <v>20.099807999999999</v>
      </c>
      <c r="W83">
        <v>33.741410999999999</v>
      </c>
      <c r="X83">
        <v>143.03115</v>
      </c>
      <c r="Y83">
        <v>0</v>
      </c>
      <c r="Z83">
        <v>19.063693000000001</v>
      </c>
      <c r="AA83">
        <v>40.866777999999996</v>
      </c>
      <c r="AB83">
        <v>39.679037999999998</v>
      </c>
      <c r="AC83">
        <v>28.179299</v>
      </c>
      <c r="AD83">
        <v>35.479312</v>
      </c>
      <c r="AE83">
        <v>47.933684999999997</v>
      </c>
      <c r="AF83">
        <v>29.254383000000001</v>
      </c>
      <c r="AG83">
        <v>36.243648</v>
      </c>
      <c r="AH83">
        <v>149.9898</v>
      </c>
      <c r="AI83">
        <v>48.137731000000002</v>
      </c>
      <c r="AJ83">
        <v>0</v>
      </c>
      <c r="AK83">
        <v>48.724727000000001</v>
      </c>
      <c r="AL83">
        <v>81.120614000000003</v>
      </c>
      <c r="AM83">
        <v>15.354623999999999</v>
      </c>
      <c r="AN83">
        <v>0.87177700000000002</v>
      </c>
      <c r="AO83">
        <v>28.221177999999998</v>
      </c>
      <c r="AP83">
        <v>11.178518</v>
      </c>
      <c r="AQ83">
        <v>60.351782</v>
      </c>
      <c r="AR83">
        <v>32.113151999999999</v>
      </c>
      <c r="AS83">
        <v>23.477506999999999</v>
      </c>
      <c r="AT83">
        <v>14.540896999999999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64.8</v>
      </c>
      <c r="BA83">
        <f t="shared" si="4"/>
        <v>2714.9801459999994</v>
      </c>
      <c r="BD83">
        <v>21.16</v>
      </c>
      <c r="BE83">
        <v>3.58</v>
      </c>
      <c r="BF83">
        <v>0.79</v>
      </c>
      <c r="BG83">
        <v>1.84</v>
      </c>
      <c r="BH83">
        <v>5.26</v>
      </c>
      <c r="BI83">
        <v>4.32</v>
      </c>
      <c r="BJ83">
        <v>2.81</v>
      </c>
      <c r="BK83">
        <v>3.55</v>
      </c>
      <c r="BL83">
        <v>0.8</v>
      </c>
      <c r="BM83">
        <v>0</v>
      </c>
      <c r="BN83">
        <v>0.48</v>
      </c>
      <c r="BO83">
        <v>11.23</v>
      </c>
      <c r="BP83">
        <v>3.62</v>
      </c>
      <c r="BQ83">
        <v>4.1399999999999997</v>
      </c>
      <c r="BR83">
        <v>1.02</v>
      </c>
      <c r="BS83">
        <v>0.2</v>
      </c>
      <c r="BT83">
        <v>0</v>
      </c>
      <c r="BU83">
        <v>0</v>
      </c>
      <c r="BV83">
        <v>0</v>
      </c>
      <c r="BW83">
        <f t="shared" si="5"/>
        <v>64.8</v>
      </c>
    </row>
    <row r="84" spans="1:75">
      <c r="A84" t="s">
        <v>126</v>
      </c>
      <c r="B84">
        <v>0</v>
      </c>
      <c r="C84">
        <v>3.58752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208.97798499999999</v>
      </c>
      <c r="L84">
        <v>633.29433700000004</v>
      </c>
      <c r="M84">
        <v>44.601599999999998</v>
      </c>
      <c r="N84">
        <v>114.53400000000001</v>
      </c>
      <c r="O84">
        <v>119.90619</v>
      </c>
      <c r="P84">
        <v>120.356448</v>
      </c>
      <c r="Q84">
        <v>21.156672</v>
      </c>
      <c r="R84">
        <v>41.101441000000001</v>
      </c>
      <c r="S84">
        <v>25.587841000000001</v>
      </c>
      <c r="T84">
        <v>0</v>
      </c>
      <c r="U84">
        <v>329.42160000000001</v>
      </c>
      <c r="V84">
        <v>20.099807999999999</v>
      </c>
      <c r="W84">
        <v>33.741410999999999</v>
      </c>
      <c r="X84">
        <v>143.03115</v>
      </c>
      <c r="Y84">
        <v>0</v>
      </c>
      <c r="Z84">
        <v>19.063693000000001</v>
      </c>
      <c r="AA84">
        <v>40.866777999999996</v>
      </c>
      <c r="AB84">
        <v>39.679037999999998</v>
      </c>
      <c r="AC84">
        <v>28.179299</v>
      </c>
      <c r="AD84">
        <v>35.479312</v>
      </c>
      <c r="AE84">
        <v>47.933684999999997</v>
      </c>
      <c r="AF84">
        <v>29.254383000000001</v>
      </c>
      <c r="AG84">
        <v>36.243648</v>
      </c>
      <c r="AH84">
        <v>149.9898</v>
      </c>
      <c r="AI84">
        <v>48.137731000000002</v>
      </c>
      <c r="AJ84">
        <v>0</v>
      </c>
      <c r="AK84">
        <v>48.724727000000001</v>
      </c>
      <c r="AL84">
        <v>81.120614000000003</v>
      </c>
      <c r="AM84">
        <v>15.354623999999999</v>
      </c>
      <c r="AN84">
        <v>0.87177700000000002</v>
      </c>
      <c r="AO84">
        <v>28.221177999999998</v>
      </c>
      <c r="AP84">
        <v>11.178518</v>
      </c>
      <c r="AQ84">
        <v>60.351782</v>
      </c>
      <c r="AR84">
        <v>32.113151999999999</v>
      </c>
      <c r="AS84">
        <v>23.477506999999999</v>
      </c>
      <c r="AT84">
        <v>14.540896999999999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64.8</v>
      </c>
      <c r="BA84">
        <f t="shared" si="4"/>
        <v>2714.9801459999994</v>
      </c>
      <c r="BD84">
        <v>21.16</v>
      </c>
      <c r="BE84">
        <v>3.58</v>
      </c>
      <c r="BF84">
        <v>0.79</v>
      </c>
      <c r="BG84">
        <v>1.84</v>
      </c>
      <c r="BH84">
        <v>5.26</v>
      </c>
      <c r="BI84">
        <v>4.32</v>
      </c>
      <c r="BJ84">
        <v>2.81</v>
      </c>
      <c r="BK84">
        <v>3.55</v>
      </c>
      <c r="BL84">
        <v>0.8</v>
      </c>
      <c r="BM84">
        <v>0</v>
      </c>
      <c r="BN84">
        <v>0.48</v>
      </c>
      <c r="BO84">
        <v>11.23</v>
      </c>
      <c r="BP84">
        <v>3.62</v>
      </c>
      <c r="BQ84">
        <v>4.1399999999999997</v>
      </c>
      <c r="BR84">
        <v>1.02</v>
      </c>
      <c r="BS84">
        <v>0.2</v>
      </c>
      <c r="BT84">
        <v>0</v>
      </c>
      <c r="BU84">
        <v>0</v>
      </c>
      <c r="BV84">
        <v>0</v>
      </c>
      <c r="BW84">
        <f t="shared" si="5"/>
        <v>64.8</v>
      </c>
    </row>
    <row r="85" spans="1:75">
      <c r="A85" t="s">
        <v>127</v>
      </c>
      <c r="B85">
        <v>0</v>
      </c>
      <c r="C85">
        <v>3.58752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208.97798499999999</v>
      </c>
      <c r="L85">
        <v>633.29433700000004</v>
      </c>
      <c r="M85">
        <v>44.601599999999998</v>
      </c>
      <c r="N85">
        <v>114.53400000000001</v>
      </c>
      <c r="O85">
        <v>119.90619</v>
      </c>
      <c r="P85">
        <v>120.356448</v>
      </c>
      <c r="Q85">
        <v>21.156672</v>
      </c>
      <c r="R85">
        <v>41.101441000000001</v>
      </c>
      <c r="S85">
        <v>25.587841000000001</v>
      </c>
      <c r="T85">
        <v>0</v>
      </c>
      <c r="U85">
        <v>329.42160000000001</v>
      </c>
      <c r="V85">
        <v>20.099807999999999</v>
      </c>
      <c r="W85">
        <v>33.741410999999999</v>
      </c>
      <c r="X85">
        <v>143.03115</v>
      </c>
      <c r="Y85">
        <v>0</v>
      </c>
      <c r="Z85">
        <v>19.063693000000001</v>
      </c>
      <c r="AA85">
        <v>40.866777999999996</v>
      </c>
      <c r="AB85">
        <v>39.679037999999998</v>
      </c>
      <c r="AC85">
        <v>28.179299</v>
      </c>
      <c r="AD85">
        <v>35.479312</v>
      </c>
      <c r="AE85">
        <v>47.933684999999997</v>
      </c>
      <c r="AF85">
        <v>29.254383000000001</v>
      </c>
      <c r="AG85">
        <v>36.243648</v>
      </c>
      <c r="AH85">
        <v>149.9898</v>
      </c>
      <c r="AI85">
        <v>48.137731000000002</v>
      </c>
      <c r="AJ85">
        <v>0</v>
      </c>
      <c r="AK85">
        <v>48.724727000000001</v>
      </c>
      <c r="AL85">
        <v>76.951915999999997</v>
      </c>
      <c r="AM85">
        <v>15.354623999999999</v>
      </c>
      <c r="AN85">
        <v>0.87177700000000002</v>
      </c>
      <c r="AO85">
        <v>28.221177999999998</v>
      </c>
      <c r="AP85">
        <v>11.178518</v>
      </c>
      <c r="AQ85">
        <v>60.351782</v>
      </c>
      <c r="AR85">
        <v>32.113151999999999</v>
      </c>
      <c r="AS85">
        <v>23.477506999999999</v>
      </c>
      <c r="AT85">
        <v>14.540896999999999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64.8</v>
      </c>
      <c r="BA85">
        <f t="shared" si="4"/>
        <v>2710.8114479999995</v>
      </c>
      <c r="BD85">
        <v>21.16</v>
      </c>
      <c r="BE85">
        <v>3.58</v>
      </c>
      <c r="BF85">
        <v>0.79</v>
      </c>
      <c r="BG85">
        <v>1.84</v>
      </c>
      <c r="BH85">
        <v>5.26</v>
      </c>
      <c r="BI85">
        <v>4.32</v>
      </c>
      <c r="BJ85">
        <v>2.81</v>
      </c>
      <c r="BK85">
        <v>3.55</v>
      </c>
      <c r="BL85">
        <v>0.8</v>
      </c>
      <c r="BM85">
        <v>0</v>
      </c>
      <c r="BN85">
        <v>0.48</v>
      </c>
      <c r="BO85">
        <v>11.23</v>
      </c>
      <c r="BP85">
        <v>3.62</v>
      </c>
      <c r="BQ85">
        <v>4.1399999999999997</v>
      </c>
      <c r="BR85">
        <v>1.02</v>
      </c>
      <c r="BS85">
        <v>0.2</v>
      </c>
      <c r="BT85">
        <v>0</v>
      </c>
      <c r="BU85">
        <v>0</v>
      </c>
      <c r="BV85">
        <v>0</v>
      </c>
      <c r="BW85">
        <f t="shared" si="5"/>
        <v>64.8</v>
      </c>
    </row>
    <row r="86" spans="1:75">
      <c r="A86" t="s">
        <v>128</v>
      </c>
      <c r="B86">
        <v>0</v>
      </c>
      <c r="C86">
        <v>1.5513600000000001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208.97798499999999</v>
      </c>
      <c r="L86">
        <v>633.29433700000004</v>
      </c>
      <c r="M86">
        <v>44.601599999999998</v>
      </c>
      <c r="N86">
        <v>114.53400000000001</v>
      </c>
      <c r="O86">
        <v>119.90619</v>
      </c>
      <c r="P86">
        <v>120.356448</v>
      </c>
      <c r="Q86">
        <v>21.156672</v>
      </c>
      <c r="R86">
        <v>41.101441000000001</v>
      </c>
      <c r="S86">
        <v>25.587841000000001</v>
      </c>
      <c r="T86">
        <v>0</v>
      </c>
      <c r="U86">
        <v>329.42160000000001</v>
      </c>
      <c r="V86">
        <v>20.099807999999999</v>
      </c>
      <c r="W86">
        <v>33.741410999999999</v>
      </c>
      <c r="X86">
        <v>143.03115</v>
      </c>
      <c r="Y86">
        <v>0</v>
      </c>
      <c r="Z86">
        <v>18.824784000000001</v>
      </c>
      <c r="AA86">
        <v>40.866777999999996</v>
      </c>
      <c r="AB86">
        <v>39.679037999999998</v>
      </c>
      <c r="AC86">
        <v>28.179299</v>
      </c>
      <c r="AD86">
        <v>35.479312</v>
      </c>
      <c r="AE86">
        <v>47.933684999999997</v>
      </c>
      <c r="AF86">
        <v>29.254383000000001</v>
      </c>
      <c r="AG86">
        <v>36.243648</v>
      </c>
      <c r="AH86">
        <v>149.9898</v>
      </c>
      <c r="AI86">
        <v>14.81161</v>
      </c>
      <c r="AJ86">
        <v>0</v>
      </c>
      <c r="AK86">
        <v>48.724727000000001</v>
      </c>
      <c r="AL86">
        <v>76.951915999999997</v>
      </c>
      <c r="AM86">
        <v>15.354623999999999</v>
      </c>
      <c r="AN86">
        <v>0.87177700000000002</v>
      </c>
      <c r="AO86">
        <v>28.221177999999998</v>
      </c>
      <c r="AP86">
        <v>11.178518</v>
      </c>
      <c r="AQ86">
        <v>60.351782</v>
      </c>
      <c r="AR86">
        <v>32.113151999999999</v>
      </c>
      <c r="AS86">
        <v>23.477506999999999</v>
      </c>
      <c r="AT86">
        <v>14.540896999999999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64.8</v>
      </c>
      <c r="BA86">
        <f t="shared" si="4"/>
        <v>2675.2102579999996</v>
      </c>
      <c r="BD86">
        <v>21.16</v>
      </c>
      <c r="BE86">
        <v>3.58</v>
      </c>
      <c r="BF86">
        <v>0.79</v>
      </c>
      <c r="BG86">
        <v>1.84</v>
      </c>
      <c r="BH86">
        <v>5.26</v>
      </c>
      <c r="BI86">
        <v>4.32</v>
      </c>
      <c r="BJ86">
        <v>2.81</v>
      </c>
      <c r="BK86">
        <v>3.55</v>
      </c>
      <c r="BL86">
        <v>0.8</v>
      </c>
      <c r="BM86">
        <v>0</v>
      </c>
      <c r="BN86">
        <v>0.48</v>
      </c>
      <c r="BO86">
        <v>11.23</v>
      </c>
      <c r="BP86">
        <v>3.62</v>
      </c>
      <c r="BQ86">
        <v>4.1399999999999997</v>
      </c>
      <c r="BR86">
        <v>1.02</v>
      </c>
      <c r="BS86">
        <v>0.2</v>
      </c>
      <c r="BT86">
        <v>0</v>
      </c>
      <c r="BU86">
        <v>0</v>
      </c>
      <c r="BV86">
        <v>0</v>
      </c>
      <c r="BW86">
        <f t="shared" si="5"/>
        <v>64.8</v>
      </c>
    </row>
    <row r="87" spans="1:75">
      <c r="A87" t="s">
        <v>129</v>
      </c>
      <c r="B87">
        <v>0</v>
      </c>
      <c r="C87">
        <v>1.5513600000000001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208.97798499999999</v>
      </c>
      <c r="L87">
        <v>633.29433700000004</v>
      </c>
      <c r="M87">
        <v>44.601599999999998</v>
      </c>
      <c r="N87">
        <v>114.53400000000001</v>
      </c>
      <c r="O87">
        <v>119.90619</v>
      </c>
      <c r="P87">
        <v>120.356448</v>
      </c>
      <c r="Q87">
        <v>21.156672</v>
      </c>
      <c r="R87">
        <v>41.101441000000001</v>
      </c>
      <c r="S87">
        <v>25.587841000000001</v>
      </c>
      <c r="T87">
        <v>0</v>
      </c>
      <c r="U87">
        <v>329.42160000000001</v>
      </c>
      <c r="V87">
        <v>20.099807999999999</v>
      </c>
      <c r="W87">
        <v>33.741410999999999</v>
      </c>
      <c r="X87">
        <v>143.03115</v>
      </c>
      <c r="Y87">
        <v>0</v>
      </c>
      <c r="Z87">
        <v>6.3545639999999999</v>
      </c>
      <c r="AA87">
        <v>40.866777999999996</v>
      </c>
      <c r="AB87">
        <v>38.309012000000003</v>
      </c>
      <c r="AC87">
        <v>28.179299</v>
      </c>
      <c r="AD87">
        <v>35.479312</v>
      </c>
      <c r="AE87">
        <v>47.933684999999997</v>
      </c>
      <c r="AF87">
        <v>19.120512000000002</v>
      </c>
      <c r="AG87">
        <v>36.243648</v>
      </c>
      <c r="AH87">
        <v>148.29110900000001</v>
      </c>
      <c r="AI87">
        <v>13.577309</v>
      </c>
      <c r="AJ87">
        <v>0</v>
      </c>
      <c r="AK87">
        <v>48.724727000000001</v>
      </c>
      <c r="AL87">
        <v>76.951915999999997</v>
      </c>
      <c r="AM87">
        <v>15.354623999999999</v>
      </c>
      <c r="AN87">
        <v>0.87177700000000002</v>
      </c>
      <c r="AO87">
        <v>28.221177999999998</v>
      </c>
      <c r="AP87">
        <v>11.178518</v>
      </c>
      <c r="AQ87">
        <v>45.202751999999997</v>
      </c>
      <c r="AR87">
        <v>32.113151999999999</v>
      </c>
      <c r="AS87">
        <v>23.477506999999999</v>
      </c>
      <c r="AT87">
        <v>14.540896999999999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64.8</v>
      </c>
      <c r="BA87">
        <f t="shared" si="4"/>
        <v>2633.1541189999994</v>
      </c>
      <c r="BD87">
        <v>21.16</v>
      </c>
      <c r="BE87">
        <v>3.58</v>
      </c>
      <c r="BF87">
        <v>0.79</v>
      </c>
      <c r="BG87">
        <v>1.84</v>
      </c>
      <c r="BH87">
        <v>5.26</v>
      </c>
      <c r="BI87">
        <v>4.32</v>
      </c>
      <c r="BJ87">
        <v>2.81</v>
      </c>
      <c r="BK87">
        <v>3.55</v>
      </c>
      <c r="BL87">
        <v>0.8</v>
      </c>
      <c r="BM87">
        <v>0</v>
      </c>
      <c r="BN87">
        <v>0.48</v>
      </c>
      <c r="BO87">
        <v>11.23</v>
      </c>
      <c r="BP87">
        <v>3.62</v>
      </c>
      <c r="BQ87">
        <v>4.1399999999999997</v>
      </c>
      <c r="BR87">
        <v>1.02</v>
      </c>
      <c r="BS87">
        <v>0.2</v>
      </c>
      <c r="BT87">
        <v>0</v>
      </c>
      <c r="BU87">
        <v>0</v>
      </c>
      <c r="BV87">
        <v>0</v>
      </c>
      <c r="BW87">
        <f t="shared" si="5"/>
        <v>64.8</v>
      </c>
    </row>
    <row r="88" spans="1:75">
      <c r="A88" t="s">
        <v>130</v>
      </c>
      <c r="B88">
        <v>0</v>
      </c>
      <c r="C88">
        <v>0.53327999999999998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208.97798499999999</v>
      </c>
      <c r="L88">
        <v>633.29433700000004</v>
      </c>
      <c r="M88">
        <v>44.601599999999998</v>
      </c>
      <c r="N88">
        <v>114.53400000000001</v>
      </c>
      <c r="O88">
        <v>119.90619</v>
      </c>
      <c r="P88">
        <v>120.356448</v>
      </c>
      <c r="Q88">
        <v>21.156672</v>
      </c>
      <c r="R88">
        <v>41.101441000000001</v>
      </c>
      <c r="S88">
        <v>25.587841000000001</v>
      </c>
      <c r="T88">
        <v>0</v>
      </c>
      <c r="U88">
        <v>329.42160000000001</v>
      </c>
      <c r="V88">
        <v>20.099807999999999</v>
      </c>
      <c r="W88">
        <v>33.741410999999999</v>
      </c>
      <c r="X88">
        <v>143.03115</v>
      </c>
      <c r="Y88">
        <v>0</v>
      </c>
      <c r="Z88">
        <v>6.3545639999999999</v>
      </c>
      <c r="AA88">
        <v>40.866777999999996</v>
      </c>
      <c r="AB88">
        <v>38.309012000000003</v>
      </c>
      <c r="AC88">
        <v>28.179299</v>
      </c>
      <c r="AD88">
        <v>35.479312</v>
      </c>
      <c r="AE88">
        <v>47.933684999999997</v>
      </c>
      <c r="AF88">
        <v>19.120512000000002</v>
      </c>
      <c r="AG88">
        <v>36.243648</v>
      </c>
      <c r="AH88">
        <v>148.29110900000001</v>
      </c>
      <c r="AI88">
        <v>13.577309</v>
      </c>
      <c r="AJ88">
        <v>0</v>
      </c>
      <c r="AK88">
        <v>48.724727000000001</v>
      </c>
      <c r="AL88">
        <v>76.951915999999997</v>
      </c>
      <c r="AM88">
        <v>15.354623999999999</v>
      </c>
      <c r="AN88">
        <v>0.87177700000000002</v>
      </c>
      <c r="AO88">
        <v>28.221177999999998</v>
      </c>
      <c r="AP88">
        <v>11.178518</v>
      </c>
      <c r="AQ88">
        <v>45.202751999999997</v>
      </c>
      <c r="AR88">
        <v>32.113151999999999</v>
      </c>
      <c r="AS88">
        <v>23.477506999999999</v>
      </c>
      <c r="AT88">
        <v>14.540896999999999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64.8</v>
      </c>
      <c r="BA88">
        <f t="shared" si="4"/>
        <v>2632.1360389999995</v>
      </c>
      <c r="BD88">
        <v>21.16</v>
      </c>
      <c r="BE88">
        <v>3.58</v>
      </c>
      <c r="BF88">
        <v>0.79</v>
      </c>
      <c r="BG88">
        <v>1.84</v>
      </c>
      <c r="BH88">
        <v>5.26</v>
      </c>
      <c r="BI88">
        <v>4.32</v>
      </c>
      <c r="BJ88">
        <v>2.81</v>
      </c>
      <c r="BK88">
        <v>3.55</v>
      </c>
      <c r="BL88">
        <v>0.8</v>
      </c>
      <c r="BM88">
        <v>0</v>
      </c>
      <c r="BN88">
        <v>0.48</v>
      </c>
      <c r="BO88">
        <v>11.23</v>
      </c>
      <c r="BP88">
        <v>3.62</v>
      </c>
      <c r="BQ88">
        <v>4.1399999999999997</v>
      </c>
      <c r="BR88">
        <v>1.02</v>
      </c>
      <c r="BS88">
        <v>0.2</v>
      </c>
      <c r="BT88">
        <v>0</v>
      </c>
      <c r="BU88">
        <v>0</v>
      </c>
      <c r="BV88">
        <v>0</v>
      </c>
      <c r="BW88">
        <f t="shared" si="5"/>
        <v>64.8</v>
      </c>
    </row>
    <row r="89" spans="1:75">
      <c r="A89" t="s">
        <v>131</v>
      </c>
      <c r="B89">
        <v>0</v>
      </c>
      <c r="C89">
        <v>0.53327999999999998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208.97798499999999</v>
      </c>
      <c r="L89">
        <v>633.29433700000004</v>
      </c>
      <c r="M89">
        <v>44.601599999999998</v>
      </c>
      <c r="N89">
        <v>114.53400000000001</v>
      </c>
      <c r="O89">
        <v>119.90619</v>
      </c>
      <c r="P89">
        <v>120.356448</v>
      </c>
      <c r="Q89">
        <v>21.156672</v>
      </c>
      <c r="R89">
        <v>41.101441000000001</v>
      </c>
      <c r="S89">
        <v>25.587841000000001</v>
      </c>
      <c r="T89">
        <v>0</v>
      </c>
      <c r="U89">
        <v>329.42160000000001</v>
      </c>
      <c r="V89">
        <v>20.099807999999999</v>
      </c>
      <c r="W89">
        <v>33.741410999999999</v>
      </c>
      <c r="X89">
        <v>143.03115</v>
      </c>
      <c r="Y89">
        <v>0</v>
      </c>
      <c r="Z89">
        <v>6.3545639999999999</v>
      </c>
      <c r="AA89">
        <v>40.866777999999996</v>
      </c>
      <c r="AB89">
        <v>38.309012000000003</v>
      </c>
      <c r="AC89">
        <v>28.179299</v>
      </c>
      <c r="AD89">
        <v>35.479312</v>
      </c>
      <c r="AE89">
        <v>47.933684999999997</v>
      </c>
      <c r="AF89">
        <v>19.120512000000002</v>
      </c>
      <c r="AG89">
        <v>36.243648</v>
      </c>
      <c r="AH89">
        <v>148.29110900000001</v>
      </c>
      <c r="AI89">
        <v>13.577309</v>
      </c>
      <c r="AJ89">
        <v>0</v>
      </c>
      <c r="AK89">
        <v>48.724727000000001</v>
      </c>
      <c r="AL89">
        <v>76.951915999999997</v>
      </c>
      <c r="AM89">
        <v>15.354623999999999</v>
      </c>
      <c r="AN89">
        <v>0.87177700000000002</v>
      </c>
      <c r="AO89">
        <v>28.221177999999998</v>
      </c>
      <c r="AP89">
        <v>11.178518</v>
      </c>
      <c r="AQ89">
        <v>45.202751999999997</v>
      </c>
      <c r="AR89">
        <v>32.113151999999999</v>
      </c>
      <c r="AS89">
        <v>20.868894999999998</v>
      </c>
      <c r="AT89">
        <v>14.540896999999999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64.8</v>
      </c>
      <c r="BA89">
        <f t="shared" si="4"/>
        <v>2629.5274269999995</v>
      </c>
      <c r="BD89">
        <v>21.16</v>
      </c>
      <c r="BE89">
        <v>3.58</v>
      </c>
      <c r="BF89">
        <v>0.79</v>
      </c>
      <c r="BG89">
        <v>1.84</v>
      </c>
      <c r="BH89">
        <v>5.26</v>
      </c>
      <c r="BI89">
        <v>4.32</v>
      </c>
      <c r="BJ89">
        <v>2.81</v>
      </c>
      <c r="BK89">
        <v>3.55</v>
      </c>
      <c r="BL89">
        <v>0.8</v>
      </c>
      <c r="BM89">
        <v>0</v>
      </c>
      <c r="BN89">
        <v>0.48</v>
      </c>
      <c r="BO89">
        <v>11.23</v>
      </c>
      <c r="BP89">
        <v>3.62</v>
      </c>
      <c r="BQ89">
        <v>4.1399999999999997</v>
      </c>
      <c r="BR89">
        <v>1.02</v>
      </c>
      <c r="BS89">
        <v>0.2</v>
      </c>
      <c r="BT89">
        <v>0</v>
      </c>
      <c r="BU89">
        <v>0</v>
      </c>
      <c r="BV89">
        <v>0</v>
      </c>
      <c r="BW89">
        <f t="shared" si="5"/>
        <v>64.8</v>
      </c>
    </row>
    <row r="90" spans="1:75">
      <c r="A90" t="s">
        <v>132</v>
      </c>
      <c r="B90">
        <v>0</v>
      </c>
      <c r="C90">
        <v>0.53327999999999998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208.97798499999999</v>
      </c>
      <c r="L90">
        <v>633.29433700000004</v>
      </c>
      <c r="M90">
        <v>44.601599999999998</v>
      </c>
      <c r="N90">
        <v>114.53400000000001</v>
      </c>
      <c r="O90">
        <v>119.90619</v>
      </c>
      <c r="P90">
        <v>120.356448</v>
      </c>
      <c r="Q90">
        <v>21.156672</v>
      </c>
      <c r="R90">
        <v>41.101441000000001</v>
      </c>
      <c r="S90">
        <v>25.587841000000001</v>
      </c>
      <c r="T90">
        <v>0</v>
      </c>
      <c r="U90">
        <v>329.42160000000001</v>
      </c>
      <c r="V90">
        <v>20.099807999999999</v>
      </c>
      <c r="W90">
        <v>33.741410999999999</v>
      </c>
      <c r="X90">
        <v>143.03115</v>
      </c>
      <c r="Y90">
        <v>0</v>
      </c>
      <c r="Z90">
        <v>6.3545639999999999</v>
      </c>
      <c r="AA90">
        <v>40.866777999999996</v>
      </c>
      <c r="AB90">
        <v>38.309012000000003</v>
      </c>
      <c r="AC90">
        <v>28.179299</v>
      </c>
      <c r="AD90">
        <v>35.479312</v>
      </c>
      <c r="AE90">
        <v>47.933684999999997</v>
      </c>
      <c r="AF90">
        <v>19.120512000000002</v>
      </c>
      <c r="AG90">
        <v>36.243648</v>
      </c>
      <c r="AH90">
        <v>148.29110900000001</v>
      </c>
      <c r="AI90">
        <v>13.577309</v>
      </c>
      <c r="AJ90">
        <v>0</v>
      </c>
      <c r="AK90">
        <v>48.724727000000001</v>
      </c>
      <c r="AL90">
        <v>76.951915999999997</v>
      </c>
      <c r="AM90">
        <v>15.354623999999999</v>
      </c>
      <c r="AN90">
        <v>0.87177700000000002</v>
      </c>
      <c r="AO90">
        <v>28.221177999999998</v>
      </c>
      <c r="AP90">
        <v>11.178518</v>
      </c>
      <c r="AQ90">
        <v>45.202751999999997</v>
      </c>
      <c r="AR90">
        <v>32.113151999999999</v>
      </c>
      <c r="AS90">
        <v>20.868894999999998</v>
      </c>
      <c r="AT90">
        <v>14.540896999999999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64.8</v>
      </c>
      <c r="BA90">
        <f t="shared" si="4"/>
        <v>2629.5274269999995</v>
      </c>
      <c r="BD90">
        <v>21.16</v>
      </c>
      <c r="BE90">
        <v>3.58</v>
      </c>
      <c r="BF90">
        <v>0.79</v>
      </c>
      <c r="BG90">
        <v>1.84</v>
      </c>
      <c r="BH90">
        <v>5.26</v>
      </c>
      <c r="BI90">
        <v>4.32</v>
      </c>
      <c r="BJ90">
        <v>2.81</v>
      </c>
      <c r="BK90">
        <v>3.55</v>
      </c>
      <c r="BL90">
        <v>0.8</v>
      </c>
      <c r="BM90">
        <v>0</v>
      </c>
      <c r="BN90">
        <v>0.48</v>
      </c>
      <c r="BO90">
        <v>11.23</v>
      </c>
      <c r="BP90">
        <v>3.62</v>
      </c>
      <c r="BQ90">
        <v>4.1399999999999997</v>
      </c>
      <c r="BR90">
        <v>1.02</v>
      </c>
      <c r="BS90">
        <v>0.2</v>
      </c>
      <c r="BT90">
        <v>0</v>
      </c>
      <c r="BU90">
        <v>0</v>
      </c>
      <c r="BV90">
        <v>0</v>
      </c>
      <c r="BW90">
        <f t="shared" si="5"/>
        <v>64.8</v>
      </c>
    </row>
    <row r="91" spans="1:75">
      <c r="A91" t="s">
        <v>133</v>
      </c>
      <c r="B91">
        <v>0</v>
      </c>
      <c r="C91">
        <v>0.53327999999999998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208.97798499999999</v>
      </c>
      <c r="L91">
        <v>633.29433700000004</v>
      </c>
      <c r="M91">
        <v>44.601599999999998</v>
      </c>
      <c r="N91">
        <v>114.53400000000001</v>
      </c>
      <c r="O91">
        <v>119.90619</v>
      </c>
      <c r="P91">
        <v>120.356448</v>
      </c>
      <c r="Q91">
        <v>21.156672</v>
      </c>
      <c r="R91">
        <v>41.101441000000001</v>
      </c>
      <c r="S91">
        <v>25.587841000000001</v>
      </c>
      <c r="T91">
        <v>0</v>
      </c>
      <c r="U91">
        <v>329.42160000000001</v>
      </c>
      <c r="V91">
        <v>20.099807999999999</v>
      </c>
      <c r="W91">
        <v>33.741410999999999</v>
      </c>
      <c r="X91">
        <v>143.03115</v>
      </c>
      <c r="Y91">
        <v>0</v>
      </c>
      <c r="Z91">
        <v>18.824784000000001</v>
      </c>
      <c r="AA91">
        <v>40.866777999999996</v>
      </c>
      <c r="AB91">
        <v>39.679037999999998</v>
      </c>
      <c r="AC91">
        <v>28.179299</v>
      </c>
      <c r="AD91">
        <v>35.479312</v>
      </c>
      <c r="AE91">
        <v>47.933684999999997</v>
      </c>
      <c r="AF91">
        <v>29.254383000000001</v>
      </c>
      <c r="AG91">
        <v>36.243648</v>
      </c>
      <c r="AH91">
        <v>149.9898</v>
      </c>
      <c r="AI91">
        <v>13.577309</v>
      </c>
      <c r="AJ91">
        <v>0</v>
      </c>
      <c r="AK91">
        <v>48.724727000000001</v>
      </c>
      <c r="AL91">
        <v>76.951915999999997</v>
      </c>
      <c r="AM91">
        <v>15.354623999999999</v>
      </c>
      <c r="AN91">
        <v>0.87177700000000002</v>
      </c>
      <c r="AO91">
        <v>28.506239999999998</v>
      </c>
      <c r="AP91">
        <v>11.178518</v>
      </c>
      <c r="AQ91">
        <v>60.351782</v>
      </c>
      <c r="AR91">
        <v>35.324466999999999</v>
      </c>
      <c r="AS91">
        <v>23.477506999999999</v>
      </c>
      <c r="AT91">
        <v>14.540896999999999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65.27</v>
      </c>
      <c r="BA91">
        <f t="shared" si="4"/>
        <v>2676.9242539999996</v>
      </c>
      <c r="BD91">
        <v>21.16</v>
      </c>
      <c r="BE91">
        <v>3.58</v>
      </c>
      <c r="BF91">
        <v>0.79</v>
      </c>
      <c r="BG91">
        <v>1.9</v>
      </c>
      <c r="BH91">
        <v>5.26</v>
      </c>
      <c r="BI91">
        <v>4.32</v>
      </c>
      <c r="BJ91">
        <v>2.81</v>
      </c>
      <c r="BK91">
        <v>3.55</v>
      </c>
      <c r="BL91">
        <v>0.8</v>
      </c>
      <c r="BM91">
        <v>0</v>
      </c>
      <c r="BN91">
        <v>0.49</v>
      </c>
      <c r="BO91">
        <v>11.51</v>
      </c>
      <c r="BP91">
        <v>3.62</v>
      </c>
      <c r="BQ91">
        <v>4.26</v>
      </c>
      <c r="BR91">
        <v>1.02</v>
      </c>
      <c r="BS91">
        <v>0.2</v>
      </c>
      <c r="BT91">
        <v>0</v>
      </c>
      <c r="BU91">
        <v>0</v>
      </c>
      <c r="BV91">
        <v>0</v>
      </c>
      <c r="BW91">
        <f t="shared" si="5"/>
        <v>65.27</v>
      </c>
    </row>
    <row r="92" spans="1:75">
      <c r="A92" t="s">
        <v>134</v>
      </c>
      <c r="B92">
        <v>0</v>
      </c>
      <c r="C92">
        <v>0.53327999999999998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208.97798499999999</v>
      </c>
      <c r="L92">
        <v>633.29433700000004</v>
      </c>
      <c r="M92">
        <v>44.601599999999998</v>
      </c>
      <c r="N92">
        <v>114.53400000000001</v>
      </c>
      <c r="O92">
        <v>119.90619</v>
      </c>
      <c r="P92">
        <v>120.356448</v>
      </c>
      <c r="Q92">
        <v>21.156672</v>
      </c>
      <c r="R92">
        <v>41.101441000000001</v>
      </c>
      <c r="S92">
        <v>25.587841000000001</v>
      </c>
      <c r="T92">
        <v>0</v>
      </c>
      <c r="U92">
        <v>329.42160000000001</v>
      </c>
      <c r="V92">
        <v>20.099807999999999</v>
      </c>
      <c r="W92">
        <v>33.741410999999999</v>
      </c>
      <c r="X92">
        <v>143.03115</v>
      </c>
      <c r="Y92">
        <v>0</v>
      </c>
      <c r="Z92">
        <v>19.063693000000001</v>
      </c>
      <c r="AA92">
        <v>40.866777999999996</v>
      </c>
      <c r="AB92">
        <v>39.679037999999998</v>
      </c>
      <c r="AC92">
        <v>28.179299</v>
      </c>
      <c r="AD92">
        <v>35.479312</v>
      </c>
      <c r="AE92">
        <v>47.933684999999997</v>
      </c>
      <c r="AF92">
        <v>29.254383000000001</v>
      </c>
      <c r="AG92">
        <v>36.243648</v>
      </c>
      <c r="AH92">
        <v>149.9898</v>
      </c>
      <c r="AI92">
        <v>13.577309</v>
      </c>
      <c r="AJ92">
        <v>0</v>
      </c>
      <c r="AK92">
        <v>48.724727000000001</v>
      </c>
      <c r="AL92">
        <v>76.951915999999997</v>
      </c>
      <c r="AM92">
        <v>15.354623999999999</v>
      </c>
      <c r="AN92">
        <v>0.87177700000000002</v>
      </c>
      <c r="AO92">
        <v>28.506239999999998</v>
      </c>
      <c r="AP92">
        <v>5.5892590000000002</v>
      </c>
      <c r="AQ92">
        <v>60.351782</v>
      </c>
      <c r="AR92">
        <v>35.324466999999999</v>
      </c>
      <c r="AS92">
        <v>23.477506999999999</v>
      </c>
      <c r="AT92">
        <v>14.540896999999999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65.27</v>
      </c>
      <c r="BA92">
        <f t="shared" si="4"/>
        <v>2671.5739039999994</v>
      </c>
      <c r="BD92">
        <v>21.16</v>
      </c>
      <c r="BE92">
        <v>3.58</v>
      </c>
      <c r="BF92">
        <v>0.79</v>
      </c>
      <c r="BG92">
        <v>1.9</v>
      </c>
      <c r="BH92">
        <v>5.26</v>
      </c>
      <c r="BI92">
        <v>4.32</v>
      </c>
      <c r="BJ92">
        <v>2.81</v>
      </c>
      <c r="BK92">
        <v>3.55</v>
      </c>
      <c r="BL92">
        <v>0.8</v>
      </c>
      <c r="BM92">
        <v>0</v>
      </c>
      <c r="BN92">
        <v>0.49</v>
      </c>
      <c r="BO92">
        <v>11.51</v>
      </c>
      <c r="BP92">
        <v>3.62</v>
      </c>
      <c r="BQ92">
        <v>4.26</v>
      </c>
      <c r="BR92">
        <v>1.02</v>
      </c>
      <c r="BS92">
        <v>0.2</v>
      </c>
      <c r="BT92">
        <v>0</v>
      </c>
      <c r="BU92">
        <v>0</v>
      </c>
      <c r="BV92">
        <v>0</v>
      </c>
      <c r="BW92">
        <f t="shared" si="5"/>
        <v>65.27</v>
      </c>
    </row>
    <row r="93" spans="1:75">
      <c r="A93" t="s">
        <v>135</v>
      </c>
      <c r="B93">
        <v>0</v>
      </c>
      <c r="C93">
        <v>0.53327999999999998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208.97798499999999</v>
      </c>
      <c r="L93">
        <v>633.29433700000004</v>
      </c>
      <c r="M93">
        <v>44.601599999999998</v>
      </c>
      <c r="N93">
        <v>114.53400000000001</v>
      </c>
      <c r="O93">
        <v>119.90619</v>
      </c>
      <c r="P93">
        <v>120.356448</v>
      </c>
      <c r="Q93">
        <v>21.156672</v>
      </c>
      <c r="R93">
        <v>41.101441000000001</v>
      </c>
      <c r="S93">
        <v>25.587841000000001</v>
      </c>
      <c r="T93">
        <v>0</v>
      </c>
      <c r="U93">
        <v>329.42160000000001</v>
      </c>
      <c r="V93">
        <v>20.099807999999999</v>
      </c>
      <c r="W93">
        <v>33.741410999999999</v>
      </c>
      <c r="X93">
        <v>143.03115</v>
      </c>
      <c r="Y93">
        <v>0</v>
      </c>
      <c r="Z93">
        <v>19.063693000000001</v>
      </c>
      <c r="AA93">
        <v>40.866777999999996</v>
      </c>
      <c r="AB93">
        <v>39.679037999999998</v>
      </c>
      <c r="AC93">
        <v>28.179299</v>
      </c>
      <c r="AD93">
        <v>35.479312</v>
      </c>
      <c r="AE93">
        <v>47.933684999999997</v>
      </c>
      <c r="AF93">
        <v>29.254383000000001</v>
      </c>
      <c r="AG93">
        <v>36.243648</v>
      </c>
      <c r="AH93">
        <v>149.9898</v>
      </c>
      <c r="AI93">
        <v>13.577309</v>
      </c>
      <c r="AJ93">
        <v>0</v>
      </c>
      <c r="AK93">
        <v>48.724727000000001</v>
      </c>
      <c r="AL93">
        <v>76.951915999999997</v>
      </c>
      <c r="AM93">
        <v>15.354623999999999</v>
      </c>
      <c r="AN93">
        <v>0.87177700000000002</v>
      </c>
      <c r="AO93">
        <v>28.506239999999998</v>
      </c>
      <c r="AP93">
        <v>5.5892590000000002</v>
      </c>
      <c r="AQ93">
        <v>60.351782</v>
      </c>
      <c r="AR93">
        <v>38.535781999999998</v>
      </c>
      <c r="AS93">
        <v>23.477506999999999</v>
      </c>
      <c r="AT93">
        <v>14.540896999999999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65.27</v>
      </c>
      <c r="BA93">
        <f t="shared" si="4"/>
        <v>2674.7852189999994</v>
      </c>
      <c r="BD93">
        <v>21.16</v>
      </c>
      <c r="BE93">
        <v>3.58</v>
      </c>
      <c r="BF93">
        <v>0.79</v>
      </c>
      <c r="BG93">
        <v>1.9</v>
      </c>
      <c r="BH93">
        <v>5.26</v>
      </c>
      <c r="BI93">
        <v>4.32</v>
      </c>
      <c r="BJ93">
        <v>2.81</v>
      </c>
      <c r="BK93">
        <v>3.55</v>
      </c>
      <c r="BL93">
        <v>0.8</v>
      </c>
      <c r="BM93">
        <v>0</v>
      </c>
      <c r="BN93">
        <v>0.49</v>
      </c>
      <c r="BO93">
        <v>11.51</v>
      </c>
      <c r="BP93">
        <v>3.62</v>
      </c>
      <c r="BQ93">
        <v>4.26</v>
      </c>
      <c r="BR93">
        <v>1.02</v>
      </c>
      <c r="BS93">
        <v>0.2</v>
      </c>
      <c r="BT93">
        <v>0</v>
      </c>
      <c r="BU93">
        <v>0</v>
      </c>
      <c r="BV93">
        <v>0</v>
      </c>
      <c r="BW93">
        <f t="shared" si="5"/>
        <v>65.27</v>
      </c>
    </row>
    <row r="94" spans="1:75">
      <c r="A94" t="s">
        <v>136</v>
      </c>
      <c r="B94">
        <v>0</v>
      </c>
      <c r="C94">
        <v>0.53327999999999998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208.97798499999999</v>
      </c>
      <c r="L94">
        <v>633.29433700000004</v>
      </c>
      <c r="M94">
        <v>44.601599999999998</v>
      </c>
      <c r="N94">
        <v>114.53400000000001</v>
      </c>
      <c r="O94">
        <v>119.90619</v>
      </c>
      <c r="P94">
        <v>120.356448</v>
      </c>
      <c r="Q94">
        <v>21.156672</v>
      </c>
      <c r="R94">
        <v>41.101441000000001</v>
      </c>
      <c r="S94">
        <v>25.587841000000001</v>
      </c>
      <c r="T94">
        <v>0</v>
      </c>
      <c r="U94">
        <v>329.42160000000001</v>
      </c>
      <c r="V94">
        <v>20.099807999999999</v>
      </c>
      <c r="W94">
        <v>33.741410999999999</v>
      </c>
      <c r="X94">
        <v>143.03115</v>
      </c>
      <c r="Y94">
        <v>0</v>
      </c>
      <c r="Z94">
        <v>19.063693000000001</v>
      </c>
      <c r="AA94">
        <v>40.866777999999996</v>
      </c>
      <c r="AB94">
        <v>39.679037999999998</v>
      </c>
      <c r="AC94">
        <v>28.179299</v>
      </c>
      <c r="AD94">
        <v>35.479312</v>
      </c>
      <c r="AE94">
        <v>47.933684999999997</v>
      </c>
      <c r="AF94">
        <v>29.254383000000001</v>
      </c>
      <c r="AG94">
        <v>36.243648</v>
      </c>
      <c r="AH94">
        <v>149.9898</v>
      </c>
      <c r="AI94">
        <v>3.0857519999999998</v>
      </c>
      <c r="AJ94">
        <v>0</v>
      </c>
      <c r="AK94">
        <v>48.724727000000001</v>
      </c>
      <c r="AL94">
        <v>76.951915999999997</v>
      </c>
      <c r="AM94">
        <v>15.354623999999999</v>
      </c>
      <c r="AN94">
        <v>0.87177700000000002</v>
      </c>
      <c r="AO94">
        <v>28.506239999999998</v>
      </c>
      <c r="AP94">
        <v>5.5892590000000002</v>
      </c>
      <c r="AQ94">
        <v>60.351782</v>
      </c>
      <c r="AR94">
        <v>38.535781999999998</v>
      </c>
      <c r="AS94">
        <v>23.477506999999999</v>
      </c>
      <c r="AT94">
        <v>14.540896999999999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65.27</v>
      </c>
      <c r="BA94">
        <f t="shared" si="4"/>
        <v>2664.2936619999996</v>
      </c>
      <c r="BD94">
        <v>21.16</v>
      </c>
      <c r="BE94">
        <v>3.58</v>
      </c>
      <c r="BF94">
        <v>0.79</v>
      </c>
      <c r="BG94">
        <v>1.9</v>
      </c>
      <c r="BH94">
        <v>5.26</v>
      </c>
      <c r="BI94">
        <v>4.32</v>
      </c>
      <c r="BJ94">
        <v>2.81</v>
      </c>
      <c r="BK94">
        <v>3.55</v>
      </c>
      <c r="BL94">
        <v>0.8</v>
      </c>
      <c r="BM94">
        <v>0</v>
      </c>
      <c r="BN94">
        <v>0.49</v>
      </c>
      <c r="BO94">
        <v>11.51</v>
      </c>
      <c r="BP94">
        <v>3.62</v>
      </c>
      <c r="BQ94">
        <v>4.26</v>
      </c>
      <c r="BR94">
        <v>1.02</v>
      </c>
      <c r="BS94">
        <v>0.2</v>
      </c>
      <c r="BT94">
        <v>0</v>
      </c>
      <c r="BU94">
        <v>0</v>
      </c>
      <c r="BV94">
        <v>0</v>
      </c>
      <c r="BW94">
        <f t="shared" si="5"/>
        <v>65.27</v>
      </c>
    </row>
    <row r="95" spans="1:75">
      <c r="A95" t="s">
        <v>137</v>
      </c>
      <c r="B95">
        <v>0</v>
      </c>
      <c r="C95">
        <v>0.53327999999999998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208.97798499999999</v>
      </c>
      <c r="L95">
        <v>633.29433700000004</v>
      </c>
      <c r="M95">
        <v>44.601599999999998</v>
      </c>
      <c r="N95">
        <v>114.53400000000001</v>
      </c>
      <c r="O95">
        <v>119.90619</v>
      </c>
      <c r="P95">
        <v>120.356448</v>
      </c>
      <c r="Q95">
        <v>21.156672</v>
      </c>
      <c r="R95">
        <v>41.101441000000001</v>
      </c>
      <c r="S95">
        <v>25.587841000000001</v>
      </c>
      <c r="T95">
        <v>0</v>
      </c>
      <c r="U95">
        <v>329.42160000000001</v>
      </c>
      <c r="V95">
        <v>20.099807999999999</v>
      </c>
      <c r="W95">
        <v>33.741410999999999</v>
      </c>
      <c r="X95">
        <v>143.03115</v>
      </c>
      <c r="Y95">
        <v>0</v>
      </c>
      <c r="Z95">
        <v>12.798719999999999</v>
      </c>
      <c r="AA95">
        <v>40.866777999999996</v>
      </c>
      <c r="AB95">
        <v>38.309012000000003</v>
      </c>
      <c r="AC95">
        <v>28.179299</v>
      </c>
      <c r="AD95">
        <v>35.479312</v>
      </c>
      <c r="AE95">
        <v>47.933684999999997</v>
      </c>
      <c r="AF95">
        <v>8.7954360000000005</v>
      </c>
      <c r="AG95">
        <v>36.243648</v>
      </c>
      <c r="AH95">
        <v>148.29110900000001</v>
      </c>
      <c r="AI95">
        <v>3.0857519999999998</v>
      </c>
      <c r="AJ95">
        <v>0</v>
      </c>
      <c r="AK95">
        <v>48.724727000000001</v>
      </c>
      <c r="AL95">
        <v>76.951915999999997</v>
      </c>
      <c r="AM95">
        <v>15.354623999999999</v>
      </c>
      <c r="AN95">
        <v>0.87177700000000002</v>
      </c>
      <c r="AO95">
        <v>28.506239999999998</v>
      </c>
      <c r="AP95">
        <v>5.5892590000000002</v>
      </c>
      <c r="AQ95">
        <v>45.202751999999997</v>
      </c>
      <c r="AR95">
        <v>32.113151999999999</v>
      </c>
      <c r="AS95">
        <v>20.868894999999998</v>
      </c>
      <c r="AT95">
        <v>14.540896999999999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65.27</v>
      </c>
      <c r="BA95">
        <f t="shared" si="4"/>
        <v>2610.320753</v>
      </c>
      <c r="BD95">
        <v>21.16</v>
      </c>
      <c r="BE95">
        <v>3.58</v>
      </c>
      <c r="BF95">
        <v>0.79</v>
      </c>
      <c r="BG95">
        <v>1.9</v>
      </c>
      <c r="BH95">
        <v>5.26</v>
      </c>
      <c r="BI95">
        <v>4.32</v>
      </c>
      <c r="BJ95">
        <v>2.81</v>
      </c>
      <c r="BK95">
        <v>3.55</v>
      </c>
      <c r="BL95">
        <v>0.8</v>
      </c>
      <c r="BM95">
        <v>0</v>
      </c>
      <c r="BN95">
        <v>0.49</v>
      </c>
      <c r="BO95">
        <v>11.51</v>
      </c>
      <c r="BP95">
        <v>3.62</v>
      </c>
      <c r="BQ95">
        <v>4.26</v>
      </c>
      <c r="BR95">
        <v>1.02</v>
      </c>
      <c r="BS95">
        <v>0.2</v>
      </c>
      <c r="BT95">
        <v>0</v>
      </c>
      <c r="BU95">
        <v>0</v>
      </c>
      <c r="BV95">
        <v>0</v>
      </c>
      <c r="BW95">
        <f t="shared" si="5"/>
        <v>65.27</v>
      </c>
    </row>
    <row r="96" spans="1:75">
      <c r="A96" t="s">
        <v>138</v>
      </c>
      <c r="B96">
        <v>0</v>
      </c>
      <c r="C96">
        <v>6.6417599999999997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208.97798499999999</v>
      </c>
      <c r="L96">
        <v>633.29433700000004</v>
      </c>
      <c r="M96">
        <v>44.601599999999998</v>
      </c>
      <c r="N96">
        <v>114.53400000000001</v>
      </c>
      <c r="O96">
        <v>119.90619</v>
      </c>
      <c r="P96">
        <v>120.356448</v>
      </c>
      <c r="Q96">
        <v>21.156672</v>
      </c>
      <c r="R96">
        <v>41.101441000000001</v>
      </c>
      <c r="S96">
        <v>25.587841000000001</v>
      </c>
      <c r="T96">
        <v>0</v>
      </c>
      <c r="U96">
        <v>329.42160000000001</v>
      </c>
      <c r="V96">
        <v>20.099807999999999</v>
      </c>
      <c r="W96">
        <v>33.741410999999999</v>
      </c>
      <c r="X96">
        <v>143.03115</v>
      </c>
      <c r="Y96">
        <v>0</v>
      </c>
      <c r="Z96">
        <v>12.798719999999999</v>
      </c>
      <c r="AA96">
        <v>40.866777999999996</v>
      </c>
      <c r="AB96">
        <v>38.309012000000003</v>
      </c>
      <c r="AC96">
        <v>28.179299</v>
      </c>
      <c r="AD96">
        <v>35.479312</v>
      </c>
      <c r="AE96">
        <v>47.933684999999997</v>
      </c>
      <c r="AF96">
        <v>8.6042299999999994</v>
      </c>
      <c r="AG96">
        <v>36.243648</v>
      </c>
      <c r="AH96">
        <v>148.29110900000001</v>
      </c>
      <c r="AI96">
        <v>3.0857519999999998</v>
      </c>
      <c r="AJ96">
        <v>0</v>
      </c>
      <c r="AK96">
        <v>48.724727000000001</v>
      </c>
      <c r="AL96">
        <v>76.951915999999997</v>
      </c>
      <c r="AM96">
        <v>15.354623999999999</v>
      </c>
      <c r="AN96">
        <v>0.87177700000000002</v>
      </c>
      <c r="AO96">
        <v>28.506239999999998</v>
      </c>
      <c r="AP96">
        <v>11.178518</v>
      </c>
      <c r="AQ96">
        <v>45.202751999999997</v>
      </c>
      <c r="AR96">
        <v>32.113151999999999</v>
      </c>
      <c r="AS96">
        <v>20.868894999999998</v>
      </c>
      <c r="AT96">
        <v>14.540896999999999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65.27</v>
      </c>
      <c r="BA96">
        <f t="shared" si="4"/>
        <v>2621.8272859999997</v>
      </c>
      <c r="BD96">
        <v>21.16</v>
      </c>
      <c r="BE96">
        <v>3.58</v>
      </c>
      <c r="BF96">
        <v>0.79</v>
      </c>
      <c r="BG96">
        <v>1.9</v>
      </c>
      <c r="BH96">
        <v>5.26</v>
      </c>
      <c r="BI96">
        <v>4.32</v>
      </c>
      <c r="BJ96">
        <v>2.81</v>
      </c>
      <c r="BK96">
        <v>3.55</v>
      </c>
      <c r="BL96">
        <v>0.8</v>
      </c>
      <c r="BM96">
        <v>0</v>
      </c>
      <c r="BN96">
        <v>0.49</v>
      </c>
      <c r="BO96">
        <v>11.51</v>
      </c>
      <c r="BP96">
        <v>3.62</v>
      </c>
      <c r="BQ96">
        <v>4.26</v>
      </c>
      <c r="BR96">
        <v>1.02</v>
      </c>
      <c r="BS96">
        <v>0.2</v>
      </c>
      <c r="BT96">
        <v>0</v>
      </c>
      <c r="BU96">
        <v>0</v>
      </c>
      <c r="BV96">
        <v>0</v>
      </c>
      <c r="BW96">
        <f t="shared" si="5"/>
        <v>65.27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208.97798499999999</v>
      </c>
      <c r="L97">
        <v>633.29433700000004</v>
      </c>
      <c r="M97">
        <v>44.601599999999998</v>
      </c>
      <c r="N97">
        <v>114.53400000000001</v>
      </c>
      <c r="O97">
        <v>119.90619</v>
      </c>
      <c r="P97">
        <v>120.356448</v>
      </c>
      <c r="Q97">
        <v>21.156672</v>
      </c>
      <c r="R97">
        <v>41.101441000000001</v>
      </c>
      <c r="S97">
        <v>25.587841000000001</v>
      </c>
      <c r="T97">
        <v>0</v>
      </c>
      <c r="U97">
        <v>329.42160000000001</v>
      </c>
      <c r="V97">
        <v>20.099807999999999</v>
      </c>
      <c r="W97">
        <v>33.741410999999999</v>
      </c>
      <c r="X97">
        <v>143.03115</v>
      </c>
      <c r="Y97">
        <v>0</v>
      </c>
      <c r="Z97">
        <v>12.798719999999999</v>
      </c>
      <c r="AA97">
        <v>40.866777999999996</v>
      </c>
      <c r="AB97">
        <v>38.309012000000003</v>
      </c>
      <c r="AC97">
        <v>28.179299</v>
      </c>
      <c r="AD97">
        <v>35.479312</v>
      </c>
      <c r="AE97">
        <v>47.933684999999997</v>
      </c>
      <c r="AF97">
        <v>8.6042299999999994</v>
      </c>
      <c r="AG97">
        <v>36.243648</v>
      </c>
      <c r="AH97">
        <v>148.29110900000001</v>
      </c>
      <c r="AI97">
        <v>3.0857519999999998</v>
      </c>
      <c r="AJ97">
        <v>0</v>
      </c>
      <c r="AK97">
        <v>48.724727000000001</v>
      </c>
      <c r="AL97">
        <v>76.951915999999997</v>
      </c>
      <c r="AM97">
        <v>15.354623999999999</v>
      </c>
      <c r="AN97">
        <v>0.85322900000000002</v>
      </c>
      <c r="AO97">
        <v>28.221177999999998</v>
      </c>
      <c r="AP97">
        <v>11.178518</v>
      </c>
      <c r="AQ97">
        <v>45.202751999999997</v>
      </c>
      <c r="AR97">
        <v>32.113151999999999</v>
      </c>
      <c r="AS97">
        <v>20.868894999999998</v>
      </c>
      <c r="AT97">
        <v>14.540896999999999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65.27</v>
      </c>
      <c r="BA97">
        <f t="shared" si="4"/>
        <v>2614.8819159999998</v>
      </c>
      <c r="BD97">
        <v>21.16</v>
      </c>
      <c r="BE97">
        <v>3.58</v>
      </c>
      <c r="BF97">
        <v>0.79</v>
      </c>
      <c r="BG97">
        <v>1.9</v>
      </c>
      <c r="BH97">
        <v>5.26</v>
      </c>
      <c r="BI97">
        <v>4.32</v>
      </c>
      <c r="BJ97">
        <v>2.81</v>
      </c>
      <c r="BK97">
        <v>3.55</v>
      </c>
      <c r="BL97">
        <v>0.8</v>
      </c>
      <c r="BM97">
        <v>0</v>
      </c>
      <c r="BN97">
        <v>0.49</v>
      </c>
      <c r="BO97">
        <v>11.51</v>
      </c>
      <c r="BP97">
        <v>3.62</v>
      </c>
      <c r="BQ97">
        <v>4.26</v>
      </c>
      <c r="BR97">
        <v>1.02</v>
      </c>
      <c r="BS97">
        <v>0.2</v>
      </c>
      <c r="BT97">
        <v>0</v>
      </c>
      <c r="BU97">
        <v>0</v>
      </c>
      <c r="BV97">
        <v>0</v>
      </c>
      <c r="BW97">
        <f t="shared" si="5"/>
        <v>65.27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208.97798499999999</v>
      </c>
      <c r="L98">
        <v>633.29433700000004</v>
      </c>
      <c r="M98">
        <v>44.601599999999998</v>
      </c>
      <c r="N98">
        <v>114.53400000000001</v>
      </c>
      <c r="O98">
        <v>119.90619</v>
      </c>
      <c r="P98">
        <v>120.356448</v>
      </c>
      <c r="Q98">
        <v>21.156672</v>
      </c>
      <c r="R98">
        <v>41.101441000000001</v>
      </c>
      <c r="S98">
        <v>25.587841000000001</v>
      </c>
      <c r="T98">
        <v>0</v>
      </c>
      <c r="U98">
        <v>329.42160000000001</v>
      </c>
      <c r="V98">
        <v>20.099807999999999</v>
      </c>
      <c r="W98">
        <v>33.741410999999999</v>
      </c>
      <c r="X98">
        <v>143.03115</v>
      </c>
      <c r="Y98">
        <v>0</v>
      </c>
      <c r="Z98">
        <v>12.798719999999999</v>
      </c>
      <c r="AA98">
        <v>40.866777999999996</v>
      </c>
      <c r="AB98">
        <v>38.309012000000003</v>
      </c>
      <c r="AC98">
        <v>28.179299</v>
      </c>
      <c r="AD98">
        <v>35.479312</v>
      </c>
      <c r="AE98">
        <v>47.933684999999997</v>
      </c>
      <c r="AF98">
        <v>8.6042299999999994</v>
      </c>
      <c r="AG98">
        <v>36.243648</v>
      </c>
      <c r="AH98">
        <v>148.29110900000001</v>
      </c>
      <c r="AI98">
        <v>3.0857519999999998</v>
      </c>
      <c r="AJ98">
        <v>0</v>
      </c>
      <c r="AK98">
        <v>48.724727000000001</v>
      </c>
      <c r="AL98">
        <v>76.951915999999997</v>
      </c>
      <c r="AM98">
        <v>15.354623999999999</v>
      </c>
      <c r="AN98">
        <v>0.85322900000000002</v>
      </c>
      <c r="AO98">
        <v>28.221177999999998</v>
      </c>
      <c r="AP98">
        <v>11.178518</v>
      </c>
      <c r="AQ98">
        <v>45.202751999999997</v>
      </c>
      <c r="AR98">
        <v>32.113151999999999</v>
      </c>
      <c r="AS98">
        <v>20.868894999999998</v>
      </c>
      <c r="AT98">
        <v>14.540896999999999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65.27</v>
      </c>
      <c r="BA98">
        <f t="shared" si="4"/>
        <v>2614.8819159999998</v>
      </c>
      <c r="BD98">
        <v>21.16</v>
      </c>
      <c r="BE98">
        <v>3.58</v>
      </c>
      <c r="BF98">
        <v>0.79</v>
      </c>
      <c r="BG98">
        <v>1.9</v>
      </c>
      <c r="BH98">
        <v>5.26</v>
      </c>
      <c r="BI98">
        <v>4.32</v>
      </c>
      <c r="BJ98">
        <v>2.81</v>
      </c>
      <c r="BK98">
        <v>3.55</v>
      </c>
      <c r="BL98">
        <v>0.8</v>
      </c>
      <c r="BM98">
        <v>0</v>
      </c>
      <c r="BN98">
        <v>0.49</v>
      </c>
      <c r="BO98">
        <v>11.51</v>
      </c>
      <c r="BP98">
        <v>3.62</v>
      </c>
      <c r="BQ98">
        <v>4.26</v>
      </c>
      <c r="BR98">
        <v>1.02</v>
      </c>
      <c r="BS98">
        <v>0.2</v>
      </c>
      <c r="BT98">
        <v>0</v>
      </c>
      <c r="BU98">
        <v>0</v>
      </c>
      <c r="BV98">
        <v>0</v>
      </c>
      <c r="BW98">
        <f t="shared" si="5"/>
        <v>65.27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7.9870800000000023E-3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2.4239999999999999E-3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4.8163463925000007</v>
      </c>
      <c r="L99">
        <f t="shared" si="6"/>
        <v>14.044694868999995</v>
      </c>
      <c r="M99">
        <f t="shared" si="6"/>
        <v>1.0704383999999993</v>
      </c>
      <c r="N99">
        <f t="shared" si="6"/>
        <v>2.7488159999999957</v>
      </c>
      <c r="O99">
        <f t="shared" si="6"/>
        <v>2.8777485599999961</v>
      </c>
      <c r="P99">
        <f t="shared" si="6"/>
        <v>2.9001681360000022</v>
      </c>
      <c r="Q99">
        <f t="shared" si="6"/>
        <v>0.48318013850000063</v>
      </c>
      <c r="R99">
        <f t="shared" si="6"/>
        <v>0.94718937024999816</v>
      </c>
      <c r="S99">
        <f t="shared" si="6"/>
        <v>0.58939533350000051</v>
      </c>
      <c r="T99">
        <f t="shared" si="6"/>
        <v>0</v>
      </c>
      <c r="U99">
        <f t="shared" si="6"/>
        <v>7.7962966560000044</v>
      </c>
      <c r="V99">
        <f t="shared" si="6"/>
        <v>0.4543160659999993</v>
      </c>
      <c r="W99">
        <f t="shared" si="6"/>
        <v>0.79685466149999962</v>
      </c>
      <c r="X99">
        <f t="shared" si="6"/>
        <v>3.4327476000000048</v>
      </c>
      <c r="Y99">
        <f t="shared" si="6"/>
        <v>0</v>
      </c>
      <c r="Z99">
        <f t="shared" si="6"/>
        <v>0.22548410975000019</v>
      </c>
      <c r="AA99">
        <f t="shared" si="6"/>
        <v>0.41362829225000008</v>
      </c>
      <c r="AB99">
        <f t="shared" si="6"/>
        <v>0.68409505350000122</v>
      </c>
      <c r="AC99">
        <f t="shared" si="6"/>
        <v>0.50217348449999888</v>
      </c>
      <c r="AD99">
        <f t="shared" si="6"/>
        <v>0.8201228694999998</v>
      </c>
      <c r="AE99">
        <f t="shared" si="6"/>
        <v>1.1070402219999993</v>
      </c>
      <c r="AF99">
        <f t="shared" si="6"/>
        <v>0.28116712024999968</v>
      </c>
      <c r="AG99">
        <f t="shared" si="6"/>
        <v>0.86984755200000052</v>
      </c>
      <c r="AH99">
        <f t="shared" si="6"/>
        <v>3.5640826889999944</v>
      </c>
      <c r="AI99">
        <f t="shared" si="6"/>
        <v>0.3128952539999999</v>
      </c>
      <c r="AJ99">
        <f t="shared" si="6"/>
        <v>0</v>
      </c>
      <c r="AK99">
        <f t="shared" si="6"/>
        <v>1.1693934479999977</v>
      </c>
      <c r="AL99">
        <f t="shared" si="6"/>
        <v>1.8593520780000004</v>
      </c>
      <c r="AM99">
        <f t="shared" si="6"/>
        <v>0.1033464425</v>
      </c>
      <c r="AN99">
        <f t="shared" si="6"/>
        <v>2.0913373999999992E-2</v>
      </c>
      <c r="AO99">
        <f t="shared" si="6"/>
        <v>0.67046676699999941</v>
      </c>
      <c r="AP99">
        <f t="shared" si="6"/>
        <v>0.24021176000000044</v>
      </c>
      <c r="AQ99">
        <f t="shared" si="6"/>
        <v>0.54365472049999986</v>
      </c>
      <c r="AR99">
        <f t="shared" si="6"/>
        <v>0.83868848449999878</v>
      </c>
      <c r="AS99">
        <f t="shared" si="6"/>
        <v>0.58172044474999995</v>
      </c>
      <c r="AT99">
        <f t="shared" si="6"/>
        <v>0.34499774850000015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1.5828400000000022</v>
      </c>
      <c r="BA99">
        <f t="shared" si="4"/>
        <v>59.704725177749992</v>
      </c>
      <c r="BD99">
        <f t="shared" ref="BD99:BW99" si="7">SUM(BD3:BD98)/4000</f>
        <v>0.50784000000000085</v>
      </c>
      <c r="BE99">
        <f t="shared" si="7"/>
        <v>8.5919999999999996E-2</v>
      </c>
      <c r="BF99">
        <f t="shared" si="7"/>
        <v>2.9825000000000022E-2</v>
      </c>
      <c r="BG99">
        <f t="shared" si="7"/>
        <v>4.5120000000000077E-2</v>
      </c>
      <c r="BH99">
        <f t="shared" si="7"/>
        <v>0.12623999999999985</v>
      </c>
      <c r="BI99">
        <f t="shared" si="7"/>
        <v>0.10367999999999987</v>
      </c>
      <c r="BJ99">
        <f t="shared" si="7"/>
        <v>6.7440000000000042E-2</v>
      </c>
      <c r="BK99">
        <f t="shared" si="7"/>
        <v>8.5200000000000151E-2</v>
      </c>
      <c r="BL99">
        <f t="shared" si="7"/>
        <v>2.6069999999999972E-2</v>
      </c>
      <c r="BM99">
        <f t="shared" si="7"/>
        <v>0</v>
      </c>
      <c r="BN99">
        <f t="shared" si="7"/>
        <v>1.1679999999999984E-2</v>
      </c>
      <c r="BO99">
        <f t="shared" si="7"/>
        <v>0.27638499999999999</v>
      </c>
      <c r="BP99">
        <f t="shared" si="7"/>
        <v>8.6880000000000082E-2</v>
      </c>
      <c r="BQ99">
        <f t="shared" si="7"/>
        <v>0.10127999999999984</v>
      </c>
      <c r="BR99">
        <f t="shared" si="7"/>
        <v>2.4479999999999991E-2</v>
      </c>
      <c r="BS99">
        <f t="shared" si="7"/>
        <v>4.7999999999999909E-3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1.5828400000000022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:AZ99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>
      <c r="A2" s="217"/>
      <c r="AS2" s="19"/>
      <c r="AT2" s="169"/>
      <c r="AU2" s="169"/>
      <c r="AV2" s="169"/>
      <c r="AW2" s="169"/>
      <c r="AX2" s="169"/>
      <c r="AY2" s="169"/>
      <c r="AZ2" s="198"/>
      <c r="BA2" s="217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AZ4" sqref="AZ4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>
      <c r="A2" s="217"/>
      <c r="AS2" s="19"/>
      <c r="AT2" s="169"/>
      <c r="AU2" s="169"/>
      <c r="AV2" s="169"/>
      <c r="AW2" s="169"/>
      <c r="AX2" s="169"/>
      <c r="AY2" s="169"/>
      <c r="AZ2" s="198"/>
      <c r="BA2" s="217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1">
      <c r="A1" s="32">
        <f>Allocation!A2</f>
        <v>44814</v>
      </c>
      <c r="B1" s="75" t="s">
        <v>378</v>
      </c>
      <c r="C1" s="75" t="s">
        <v>379</v>
      </c>
      <c r="D1" s="135" t="s">
        <v>338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380</v>
      </c>
      <c r="K1" t="s">
        <v>381</v>
      </c>
      <c r="L1" t="s">
        <v>300</v>
      </c>
      <c r="M1" t="s">
        <v>305</v>
      </c>
      <c r="N1" s="135" t="s">
        <v>335</v>
      </c>
      <c r="O1" s="135" t="s">
        <v>336</v>
      </c>
      <c r="P1" s="135" t="s">
        <v>337</v>
      </c>
      <c r="Q1" t="s">
        <v>363</v>
      </c>
      <c r="R1" t="s">
        <v>364</v>
      </c>
      <c r="S1" t="s">
        <v>365</v>
      </c>
      <c r="T1" t="s">
        <v>391</v>
      </c>
      <c r="U1" t="s">
        <v>392</v>
      </c>
      <c r="V1" t="s">
        <v>393</v>
      </c>
      <c r="W1" t="s">
        <v>408</v>
      </c>
      <c r="X1" t="s">
        <v>409</v>
      </c>
      <c r="Y1" t="s">
        <v>410</v>
      </c>
      <c r="Z1" s="193" t="s">
        <v>419</v>
      </c>
      <c r="AA1" s="193" t="s">
        <v>420</v>
      </c>
      <c r="AB1" s="193" t="s">
        <v>421</v>
      </c>
      <c r="AC1" s="108" t="s">
        <v>449</v>
      </c>
      <c r="AD1" s="108" t="s">
        <v>450</v>
      </c>
      <c r="AE1" s="108" t="s">
        <v>451</v>
      </c>
    </row>
    <row r="2" spans="1:31">
      <c r="A2" s="27" t="s">
        <v>44</v>
      </c>
      <c r="B2" s="75" t="s">
        <v>378</v>
      </c>
      <c r="C2" s="75" t="s">
        <v>379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380</v>
      </c>
      <c r="K2" t="s">
        <v>381</v>
      </c>
      <c r="L2" t="s">
        <v>300</v>
      </c>
      <c r="M2" t="s">
        <v>305</v>
      </c>
      <c r="N2" s="135" t="s">
        <v>335</v>
      </c>
      <c r="O2" s="135" t="s">
        <v>336</v>
      </c>
      <c r="P2" s="135" t="s">
        <v>337</v>
      </c>
      <c r="Q2" t="s">
        <v>363</v>
      </c>
      <c r="R2" t="s">
        <v>364</v>
      </c>
      <c r="S2" t="s">
        <v>365</v>
      </c>
      <c r="T2" t="s">
        <v>391</v>
      </c>
      <c r="U2" t="s">
        <v>392</v>
      </c>
      <c r="V2" t="s">
        <v>393</v>
      </c>
      <c r="W2" t="s">
        <v>408</v>
      </c>
      <c r="X2" t="s">
        <v>409</v>
      </c>
      <c r="Y2" t="s">
        <v>410</v>
      </c>
      <c r="Z2" t="s">
        <v>419</v>
      </c>
      <c r="AA2" t="s">
        <v>420</v>
      </c>
      <c r="AB2" t="s">
        <v>421</v>
      </c>
      <c r="AC2" t="s">
        <v>449</v>
      </c>
      <c r="AD2" t="s">
        <v>450</v>
      </c>
      <c r="AE2" t="s">
        <v>451</v>
      </c>
    </row>
    <row r="3" spans="1:31">
      <c r="A3" t="s">
        <v>45</v>
      </c>
      <c r="B3" s="75">
        <v>221.07</v>
      </c>
      <c r="C3" s="75">
        <v>65.930000000000007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58.23</v>
      </c>
      <c r="J3">
        <v>272.7</v>
      </c>
      <c r="K3">
        <v>72.19</v>
      </c>
      <c r="L3">
        <v>7.41</v>
      </c>
      <c r="M3">
        <v>43.38</v>
      </c>
      <c r="N3" s="135">
        <v>0</v>
      </c>
      <c r="O3" s="135">
        <v>0</v>
      </c>
      <c r="P3" s="135">
        <v>0</v>
      </c>
      <c r="Q3">
        <v>6.94</v>
      </c>
      <c r="R3">
        <v>0</v>
      </c>
      <c r="S3">
        <v>5.69</v>
      </c>
      <c r="T3">
        <v>46.67</v>
      </c>
      <c r="U3">
        <v>15.56</v>
      </c>
      <c r="V3">
        <v>15.54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10.71</v>
      </c>
      <c r="AD3">
        <v>16.41</v>
      </c>
      <c r="AE3">
        <v>16.41</v>
      </c>
    </row>
    <row r="4" spans="1:31">
      <c r="A4" t="s">
        <v>46</v>
      </c>
      <c r="B4" s="75">
        <v>221.07</v>
      </c>
      <c r="C4" s="75">
        <v>65.930000000000007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58.23</v>
      </c>
      <c r="J4">
        <v>272.7</v>
      </c>
      <c r="K4">
        <v>72.19</v>
      </c>
      <c r="L4">
        <v>7.41</v>
      </c>
      <c r="M4">
        <v>43.47</v>
      </c>
      <c r="N4" s="135">
        <v>0</v>
      </c>
      <c r="O4" s="135">
        <v>0</v>
      </c>
      <c r="P4" s="135">
        <v>0</v>
      </c>
      <c r="Q4">
        <v>6.94</v>
      </c>
      <c r="R4">
        <v>0</v>
      </c>
      <c r="S4">
        <v>5.69</v>
      </c>
      <c r="T4">
        <v>45.85</v>
      </c>
      <c r="U4">
        <v>15.28</v>
      </c>
      <c r="V4">
        <v>15.3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10.55</v>
      </c>
      <c r="AD4">
        <v>16.559999999999999</v>
      </c>
      <c r="AE4">
        <v>16.559999999999999</v>
      </c>
    </row>
    <row r="5" spans="1:31">
      <c r="A5" t="s">
        <v>47</v>
      </c>
      <c r="B5" s="75">
        <v>221.07</v>
      </c>
      <c r="C5" s="75">
        <v>65.930000000000007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58.23</v>
      </c>
      <c r="J5">
        <v>272.7</v>
      </c>
      <c r="K5">
        <v>72.19</v>
      </c>
      <c r="L5">
        <v>7.41</v>
      </c>
      <c r="M5">
        <v>43.19</v>
      </c>
      <c r="N5" s="135">
        <v>0</v>
      </c>
      <c r="O5" s="135">
        <v>0</v>
      </c>
      <c r="P5" s="135">
        <v>0</v>
      </c>
      <c r="Q5">
        <v>6.94</v>
      </c>
      <c r="R5">
        <v>0</v>
      </c>
      <c r="S5">
        <v>5.69</v>
      </c>
      <c r="T5">
        <v>44.72</v>
      </c>
      <c r="U5">
        <v>14.9</v>
      </c>
      <c r="V5">
        <v>14.91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7.04</v>
      </c>
      <c r="AD5">
        <v>16.71</v>
      </c>
      <c r="AE5">
        <v>16.71</v>
      </c>
    </row>
    <row r="6" spans="1:31">
      <c r="A6" t="s">
        <v>48</v>
      </c>
      <c r="B6" s="75">
        <v>221.07</v>
      </c>
      <c r="C6" s="75">
        <v>65.930000000000007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58.23</v>
      </c>
      <c r="J6">
        <v>272.7</v>
      </c>
      <c r="K6">
        <v>72.19</v>
      </c>
      <c r="L6">
        <v>7.41</v>
      </c>
      <c r="M6">
        <v>43.24</v>
      </c>
      <c r="N6" s="135">
        <v>0</v>
      </c>
      <c r="O6" s="135">
        <v>0</v>
      </c>
      <c r="P6" s="135">
        <v>0</v>
      </c>
      <c r="Q6">
        <v>6.94</v>
      </c>
      <c r="R6">
        <v>0</v>
      </c>
      <c r="S6">
        <v>5.69</v>
      </c>
      <c r="T6">
        <v>43.97</v>
      </c>
      <c r="U6">
        <v>14.66</v>
      </c>
      <c r="V6">
        <v>14.66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6.85</v>
      </c>
      <c r="AD6">
        <v>16.88</v>
      </c>
      <c r="AE6">
        <v>16.88</v>
      </c>
    </row>
    <row r="7" spans="1:31">
      <c r="A7" t="s">
        <v>49</v>
      </c>
      <c r="B7" s="75">
        <v>221.07</v>
      </c>
      <c r="C7" s="75">
        <v>65.930000000000007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58.23</v>
      </c>
      <c r="J7">
        <v>272.7</v>
      </c>
      <c r="K7">
        <v>72.19</v>
      </c>
      <c r="L7">
        <v>7.41</v>
      </c>
      <c r="M7">
        <v>42.81</v>
      </c>
      <c r="N7" s="135">
        <v>0</v>
      </c>
      <c r="O7" s="135">
        <v>0</v>
      </c>
      <c r="P7" s="135">
        <v>0</v>
      </c>
      <c r="Q7">
        <v>6.94</v>
      </c>
      <c r="R7">
        <v>0</v>
      </c>
      <c r="S7">
        <v>5.59</v>
      </c>
      <c r="T7">
        <v>43.3</v>
      </c>
      <c r="U7">
        <v>14.43</v>
      </c>
      <c r="V7">
        <v>14.44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6.66</v>
      </c>
      <c r="AD7">
        <v>16.8</v>
      </c>
      <c r="AE7">
        <v>16.8</v>
      </c>
    </row>
    <row r="8" spans="1:31">
      <c r="A8" t="s">
        <v>50</v>
      </c>
      <c r="B8" s="75">
        <v>221.07</v>
      </c>
      <c r="C8" s="75">
        <v>65.930000000000007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58.23</v>
      </c>
      <c r="J8">
        <v>272.7</v>
      </c>
      <c r="K8">
        <v>72.19</v>
      </c>
      <c r="L8">
        <v>7.41</v>
      </c>
      <c r="M8">
        <v>43.2</v>
      </c>
      <c r="N8" s="135">
        <v>0</v>
      </c>
      <c r="O8" s="135">
        <v>0</v>
      </c>
      <c r="P8" s="135">
        <v>0</v>
      </c>
      <c r="Q8">
        <v>6.94</v>
      </c>
      <c r="R8">
        <v>0</v>
      </c>
      <c r="S8">
        <v>5.59</v>
      </c>
      <c r="T8">
        <v>42.48</v>
      </c>
      <c r="U8">
        <v>14.16</v>
      </c>
      <c r="V8">
        <v>14.16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6.45</v>
      </c>
      <c r="AD8">
        <v>16.7</v>
      </c>
      <c r="AE8">
        <v>16.7</v>
      </c>
    </row>
    <row r="9" spans="1:31">
      <c r="A9" t="s">
        <v>51</v>
      </c>
      <c r="B9" s="75">
        <v>221.07</v>
      </c>
      <c r="C9" s="75">
        <v>65.930000000000007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58.23</v>
      </c>
      <c r="J9">
        <v>272.7</v>
      </c>
      <c r="K9">
        <v>72.19</v>
      </c>
      <c r="L9">
        <v>7.41</v>
      </c>
      <c r="M9">
        <v>42.89</v>
      </c>
      <c r="N9" s="135">
        <v>0</v>
      </c>
      <c r="O9" s="135">
        <v>0</v>
      </c>
      <c r="P9" s="135">
        <v>0</v>
      </c>
      <c r="Q9">
        <v>6.94</v>
      </c>
      <c r="R9">
        <v>0</v>
      </c>
      <c r="S9">
        <v>5.59</v>
      </c>
      <c r="T9">
        <v>41.42</v>
      </c>
      <c r="U9">
        <v>13.81</v>
      </c>
      <c r="V9">
        <v>13.79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6.2</v>
      </c>
      <c r="AD9">
        <v>16.59</v>
      </c>
      <c r="AE9">
        <v>16.59</v>
      </c>
    </row>
    <row r="10" spans="1:31">
      <c r="A10" t="s">
        <v>52</v>
      </c>
      <c r="B10" s="75">
        <v>221.07</v>
      </c>
      <c r="C10" s="75">
        <v>65.930000000000007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58.23</v>
      </c>
      <c r="J10">
        <v>272.7</v>
      </c>
      <c r="K10">
        <v>72.19</v>
      </c>
      <c r="L10">
        <v>7.41</v>
      </c>
      <c r="M10">
        <v>42.39</v>
      </c>
      <c r="N10" s="135">
        <v>0</v>
      </c>
      <c r="O10" s="135">
        <v>0</v>
      </c>
      <c r="P10" s="135">
        <v>0</v>
      </c>
      <c r="Q10">
        <v>6.94</v>
      </c>
      <c r="R10">
        <v>0</v>
      </c>
      <c r="S10">
        <v>5.59</v>
      </c>
      <c r="T10">
        <v>40.65</v>
      </c>
      <c r="U10">
        <v>13.55</v>
      </c>
      <c r="V10">
        <v>13.55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6.93</v>
      </c>
      <c r="AD10">
        <v>22.49</v>
      </c>
      <c r="AE10">
        <v>22.49</v>
      </c>
    </row>
    <row r="11" spans="1:31">
      <c r="A11" t="s">
        <v>53</v>
      </c>
      <c r="B11" s="75">
        <v>221.07</v>
      </c>
      <c r="C11" s="75">
        <v>65.930000000000007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58.23</v>
      </c>
      <c r="J11">
        <v>272.7</v>
      </c>
      <c r="K11">
        <v>72.19</v>
      </c>
      <c r="L11">
        <v>7.18</v>
      </c>
      <c r="M11">
        <v>43.67</v>
      </c>
      <c r="N11" s="135">
        <v>0</v>
      </c>
      <c r="O11" s="135">
        <v>0</v>
      </c>
      <c r="P11" s="135">
        <v>0</v>
      </c>
      <c r="Q11">
        <v>6.94</v>
      </c>
      <c r="R11">
        <v>0</v>
      </c>
      <c r="S11">
        <v>5.5</v>
      </c>
      <c r="T11">
        <v>39.71</v>
      </c>
      <c r="U11">
        <v>13.24</v>
      </c>
      <c r="V11">
        <v>13.23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6.82</v>
      </c>
      <c r="AD11">
        <v>22.51</v>
      </c>
      <c r="AE11">
        <v>22.51</v>
      </c>
    </row>
    <row r="12" spans="1:31">
      <c r="A12" t="s">
        <v>54</v>
      </c>
      <c r="B12" s="75">
        <v>221.07</v>
      </c>
      <c r="C12" s="75">
        <v>65.930000000000007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58.23</v>
      </c>
      <c r="J12">
        <v>272.7</v>
      </c>
      <c r="K12">
        <v>72.19</v>
      </c>
      <c r="L12">
        <v>7.18</v>
      </c>
      <c r="M12">
        <v>43.71</v>
      </c>
      <c r="N12" s="135">
        <v>0</v>
      </c>
      <c r="O12" s="135">
        <v>0</v>
      </c>
      <c r="P12" s="135">
        <v>0</v>
      </c>
      <c r="Q12">
        <v>6.94</v>
      </c>
      <c r="R12">
        <v>0</v>
      </c>
      <c r="S12">
        <v>5.5</v>
      </c>
      <c r="T12">
        <v>38.94</v>
      </c>
      <c r="U12">
        <v>12.98</v>
      </c>
      <c r="V12">
        <v>12.98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6.73</v>
      </c>
      <c r="AD12">
        <v>22.62</v>
      </c>
      <c r="AE12">
        <v>22.62</v>
      </c>
    </row>
    <row r="13" spans="1:31">
      <c r="A13" t="s">
        <v>55</v>
      </c>
      <c r="B13" s="75">
        <v>221.07</v>
      </c>
      <c r="C13" s="75">
        <v>65.930000000000007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58.23</v>
      </c>
      <c r="J13">
        <v>272.7</v>
      </c>
      <c r="K13">
        <v>72.19</v>
      </c>
      <c r="L13">
        <v>7.18</v>
      </c>
      <c r="M13">
        <v>43.74</v>
      </c>
      <c r="N13" s="135">
        <v>0</v>
      </c>
      <c r="O13" s="135">
        <v>0</v>
      </c>
      <c r="P13" s="135">
        <v>0</v>
      </c>
      <c r="Q13">
        <v>6.94</v>
      </c>
      <c r="R13">
        <v>0</v>
      </c>
      <c r="S13">
        <v>5.5</v>
      </c>
      <c r="T13">
        <v>30.39</v>
      </c>
      <c r="U13">
        <v>10.130000000000001</v>
      </c>
      <c r="V13">
        <v>10.130000000000001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6.65</v>
      </c>
      <c r="AD13">
        <v>10.4</v>
      </c>
      <c r="AE13">
        <v>10.4</v>
      </c>
    </row>
    <row r="14" spans="1:31">
      <c r="A14" t="s">
        <v>56</v>
      </c>
      <c r="B14" s="75">
        <v>221.07</v>
      </c>
      <c r="C14" s="75">
        <v>65.930000000000007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58.23</v>
      </c>
      <c r="J14">
        <v>272.7</v>
      </c>
      <c r="K14">
        <v>72.19</v>
      </c>
      <c r="L14">
        <v>7.18</v>
      </c>
      <c r="M14">
        <v>43.69</v>
      </c>
      <c r="N14" s="135">
        <v>0</v>
      </c>
      <c r="O14" s="135">
        <v>0</v>
      </c>
      <c r="P14" s="135">
        <v>0</v>
      </c>
      <c r="Q14">
        <v>6.94</v>
      </c>
      <c r="R14">
        <v>0</v>
      </c>
      <c r="S14">
        <v>5.5</v>
      </c>
      <c r="T14">
        <v>29.99</v>
      </c>
      <c r="U14">
        <v>10</v>
      </c>
      <c r="V14">
        <v>9.99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6.58</v>
      </c>
      <c r="AD14">
        <v>10.15</v>
      </c>
      <c r="AE14">
        <v>10.15</v>
      </c>
    </row>
    <row r="15" spans="1:31">
      <c r="A15" t="s">
        <v>57</v>
      </c>
      <c r="B15" s="75">
        <v>221.07</v>
      </c>
      <c r="C15" s="75">
        <v>65.930000000000007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58.23</v>
      </c>
      <c r="J15">
        <v>272.7</v>
      </c>
      <c r="K15">
        <v>72.19</v>
      </c>
      <c r="L15">
        <v>7.18</v>
      </c>
      <c r="M15">
        <v>43.65</v>
      </c>
      <c r="N15" s="135">
        <v>0</v>
      </c>
      <c r="O15" s="135">
        <v>0</v>
      </c>
      <c r="P15" s="135">
        <v>0</v>
      </c>
      <c r="Q15">
        <v>6.71</v>
      </c>
      <c r="R15">
        <v>0</v>
      </c>
      <c r="S15">
        <v>5.41</v>
      </c>
      <c r="T15">
        <v>29.23</v>
      </c>
      <c r="U15">
        <v>9.74</v>
      </c>
      <c r="V15">
        <v>9.74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6.44</v>
      </c>
      <c r="AD15">
        <v>10.08</v>
      </c>
      <c r="AE15">
        <v>10.08</v>
      </c>
    </row>
    <row r="16" spans="1:31">
      <c r="A16" t="s">
        <v>58</v>
      </c>
      <c r="B16" s="75">
        <v>221.07</v>
      </c>
      <c r="C16" s="75">
        <v>65.930000000000007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58.23</v>
      </c>
      <c r="J16">
        <v>272.7</v>
      </c>
      <c r="K16">
        <v>72.19</v>
      </c>
      <c r="L16">
        <v>7.18</v>
      </c>
      <c r="M16">
        <v>43.82</v>
      </c>
      <c r="N16" s="135">
        <v>0</v>
      </c>
      <c r="O16" s="135">
        <v>0</v>
      </c>
      <c r="P16" s="135">
        <v>0</v>
      </c>
      <c r="Q16">
        <v>6.71</v>
      </c>
      <c r="R16">
        <v>0</v>
      </c>
      <c r="S16">
        <v>5.41</v>
      </c>
      <c r="T16">
        <v>28.71</v>
      </c>
      <c r="U16">
        <v>9.57</v>
      </c>
      <c r="V16">
        <v>9.57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6.33</v>
      </c>
      <c r="AD16">
        <v>9.9499999999999993</v>
      </c>
      <c r="AE16">
        <v>9.9499999999999993</v>
      </c>
    </row>
    <row r="17" spans="1:31">
      <c r="A17" t="s">
        <v>59</v>
      </c>
      <c r="B17" s="75">
        <v>221.07</v>
      </c>
      <c r="C17" s="75">
        <v>65.930000000000007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58.23</v>
      </c>
      <c r="J17">
        <v>272.7</v>
      </c>
      <c r="K17">
        <v>72.19</v>
      </c>
      <c r="L17">
        <v>7.18</v>
      </c>
      <c r="M17">
        <v>43.74</v>
      </c>
      <c r="N17" s="135">
        <v>0</v>
      </c>
      <c r="O17" s="135">
        <v>0</v>
      </c>
      <c r="P17" s="135">
        <v>0</v>
      </c>
      <c r="Q17">
        <v>6.71</v>
      </c>
      <c r="R17">
        <v>0</v>
      </c>
      <c r="S17">
        <v>5.41</v>
      </c>
      <c r="T17">
        <v>27.73</v>
      </c>
      <c r="U17">
        <v>9.24</v>
      </c>
      <c r="V17">
        <v>9.24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3.82</v>
      </c>
      <c r="AD17">
        <v>9.48</v>
      </c>
      <c r="AE17">
        <v>9.48</v>
      </c>
    </row>
    <row r="18" spans="1:31">
      <c r="A18" t="s">
        <v>60</v>
      </c>
      <c r="B18" s="75">
        <v>221.07</v>
      </c>
      <c r="C18" s="75">
        <v>65.930000000000007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58.23</v>
      </c>
      <c r="J18">
        <v>272.7</v>
      </c>
      <c r="K18">
        <v>72.19</v>
      </c>
      <c r="L18">
        <v>7.18</v>
      </c>
      <c r="M18">
        <v>43.68</v>
      </c>
      <c r="N18" s="135">
        <v>0</v>
      </c>
      <c r="O18" s="135">
        <v>0</v>
      </c>
      <c r="P18" s="135">
        <v>0</v>
      </c>
      <c r="Q18">
        <v>6.71</v>
      </c>
      <c r="R18">
        <v>0</v>
      </c>
      <c r="S18">
        <v>5.41</v>
      </c>
      <c r="T18">
        <v>26.33</v>
      </c>
      <c r="U18">
        <v>8.7799999999999994</v>
      </c>
      <c r="V18">
        <v>8.76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3.81</v>
      </c>
      <c r="AD18">
        <v>9.48</v>
      </c>
      <c r="AE18">
        <v>9.48</v>
      </c>
    </row>
    <row r="19" spans="1:31">
      <c r="A19" t="s">
        <v>61</v>
      </c>
      <c r="B19" s="75">
        <v>221.07</v>
      </c>
      <c r="C19" s="75">
        <v>65.930000000000007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58.23</v>
      </c>
      <c r="J19">
        <v>272.7</v>
      </c>
      <c r="K19">
        <v>72.19</v>
      </c>
      <c r="L19">
        <v>7.49</v>
      </c>
      <c r="M19">
        <v>43.64</v>
      </c>
      <c r="N19" s="135">
        <v>0</v>
      </c>
      <c r="O19" s="135">
        <v>0</v>
      </c>
      <c r="P19" s="135">
        <v>0</v>
      </c>
      <c r="Q19">
        <v>6.71</v>
      </c>
      <c r="R19">
        <v>0</v>
      </c>
      <c r="S19">
        <v>5.31</v>
      </c>
      <c r="T19">
        <v>12.56</v>
      </c>
      <c r="U19">
        <v>4.18</v>
      </c>
      <c r="V19">
        <v>4.1900000000000004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3.93</v>
      </c>
      <c r="AD19">
        <v>9.16</v>
      </c>
      <c r="AE19">
        <v>9.16</v>
      </c>
    </row>
    <row r="20" spans="1:31">
      <c r="A20" t="s">
        <v>62</v>
      </c>
      <c r="B20" s="75">
        <v>221.07</v>
      </c>
      <c r="C20" s="75">
        <v>65.930000000000007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58.23</v>
      </c>
      <c r="J20">
        <v>272.7</v>
      </c>
      <c r="K20">
        <v>72.19</v>
      </c>
      <c r="L20">
        <v>7.49</v>
      </c>
      <c r="M20">
        <v>43.77</v>
      </c>
      <c r="N20" s="135">
        <v>0</v>
      </c>
      <c r="O20" s="135">
        <v>0</v>
      </c>
      <c r="P20" s="135">
        <v>0</v>
      </c>
      <c r="Q20">
        <v>6.71</v>
      </c>
      <c r="R20">
        <v>0</v>
      </c>
      <c r="S20">
        <v>5.31</v>
      </c>
      <c r="T20">
        <v>12.53</v>
      </c>
      <c r="U20">
        <v>4.18</v>
      </c>
      <c r="V20">
        <v>4.17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3.8</v>
      </c>
      <c r="AD20">
        <v>8.99</v>
      </c>
      <c r="AE20">
        <v>8.99</v>
      </c>
    </row>
    <row r="21" spans="1:31">
      <c r="A21" t="s">
        <v>63</v>
      </c>
      <c r="B21" s="75">
        <v>221.07</v>
      </c>
      <c r="C21" s="75">
        <v>65.930000000000007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58.23</v>
      </c>
      <c r="J21">
        <v>272.7</v>
      </c>
      <c r="K21">
        <v>72.19</v>
      </c>
      <c r="L21">
        <v>7.49</v>
      </c>
      <c r="M21">
        <v>43.75</v>
      </c>
      <c r="N21" s="135">
        <v>0</v>
      </c>
      <c r="O21" s="135">
        <v>0</v>
      </c>
      <c r="P21" s="135">
        <v>0</v>
      </c>
      <c r="Q21">
        <v>6.71</v>
      </c>
      <c r="R21">
        <v>0</v>
      </c>
      <c r="S21">
        <v>5.31</v>
      </c>
      <c r="T21">
        <v>12.93</v>
      </c>
      <c r="U21">
        <v>4.3099999999999996</v>
      </c>
      <c r="V21">
        <v>4.32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3.88</v>
      </c>
      <c r="AD21">
        <v>8.82</v>
      </c>
      <c r="AE21">
        <v>8.82</v>
      </c>
    </row>
    <row r="22" spans="1:31">
      <c r="A22" t="s">
        <v>64</v>
      </c>
      <c r="B22" s="75">
        <v>221.07</v>
      </c>
      <c r="C22" s="75">
        <v>65.930000000000007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58.23</v>
      </c>
      <c r="J22">
        <v>272.7</v>
      </c>
      <c r="K22">
        <v>72.19</v>
      </c>
      <c r="L22">
        <v>7.49</v>
      </c>
      <c r="M22">
        <v>43.78</v>
      </c>
      <c r="N22" s="135">
        <v>0</v>
      </c>
      <c r="O22" s="135">
        <v>0</v>
      </c>
      <c r="P22" s="135">
        <v>0</v>
      </c>
      <c r="Q22">
        <v>6.71</v>
      </c>
      <c r="R22">
        <v>0</v>
      </c>
      <c r="S22">
        <v>5.31</v>
      </c>
      <c r="T22">
        <v>12.53</v>
      </c>
      <c r="U22">
        <v>4.18</v>
      </c>
      <c r="V22">
        <v>4.17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3.82</v>
      </c>
      <c r="AD22">
        <v>8.44</v>
      </c>
      <c r="AE22">
        <v>8.44</v>
      </c>
    </row>
    <row r="23" spans="1:31">
      <c r="A23" t="s">
        <v>65</v>
      </c>
      <c r="B23" s="75">
        <v>221.07</v>
      </c>
      <c r="C23" s="75">
        <v>65.930000000000007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58.23</v>
      </c>
      <c r="J23">
        <v>272.7</v>
      </c>
      <c r="K23">
        <v>72.19</v>
      </c>
      <c r="L23">
        <v>7.33</v>
      </c>
      <c r="M23">
        <v>43.78</v>
      </c>
      <c r="N23" s="135">
        <v>0</v>
      </c>
      <c r="O23" s="135">
        <v>0</v>
      </c>
      <c r="P23" s="135">
        <v>0</v>
      </c>
      <c r="Q23">
        <v>6.71</v>
      </c>
      <c r="R23">
        <v>0</v>
      </c>
      <c r="S23">
        <v>5.23</v>
      </c>
      <c r="T23">
        <v>12.9</v>
      </c>
      <c r="U23">
        <v>4.3</v>
      </c>
      <c r="V23">
        <v>4.3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3.67</v>
      </c>
      <c r="AD23">
        <v>8.5299999999999994</v>
      </c>
      <c r="AE23">
        <v>8.5299999999999994</v>
      </c>
    </row>
    <row r="24" spans="1:31">
      <c r="A24" t="s">
        <v>66</v>
      </c>
      <c r="B24" s="75">
        <v>221.07</v>
      </c>
      <c r="C24" s="75">
        <v>65.930000000000007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58.23</v>
      </c>
      <c r="J24">
        <v>272.7</v>
      </c>
      <c r="K24">
        <v>72.19</v>
      </c>
      <c r="L24">
        <v>7.33</v>
      </c>
      <c r="M24">
        <v>43.69</v>
      </c>
      <c r="N24" s="135">
        <v>0</v>
      </c>
      <c r="O24" s="135">
        <v>0</v>
      </c>
      <c r="P24" s="135">
        <v>0</v>
      </c>
      <c r="Q24">
        <v>6.71</v>
      </c>
      <c r="R24">
        <v>0</v>
      </c>
      <c r="S24">
        <v>5.23</v>
      </c>
      <c r="T24">
        <v>12.82</v>
      </c>
      <c r="U24">
        <v>4.2699999999999996</v>
      </c>
      <c r="V24">
        <v>4.28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3.96</v>
      </c>
      <c r="AD24">
        <v>8.35</v>
      </c>
      <c r="AE24">
        <v>8.35</v>
      </c>
    </row>
    <row r="25" spans="1:31">
      <c r="A25" t="s">
        <v>67</v>
      </c>
      <c r="B25" s="75">
        <v>221.07</v>
      </c>
      <c r="C25" s="75">
        <v>65.930000000000007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58.23</v>
      </c>
      <c r="J25">
        <v>272.7</v>
      </c>
      <c r="K25">
        <v>72.19</v>
      </c>
      <c r="L25">
        <v>7.33</v>
      </c>
      <c r="M25">
        <v>43.63</v>
      </c>
      <c r="N25" s="135">
        <v>0</v>
      </c>
      <c r="O25" s="135">
        <v>0</v>
      </c>
      <c r="P25" s="135">
        <v>0</v>
      </c>
      <c r="Q25">
        <v>6.71</v>
      </c>
      <c r="R25">
        <v>0</v>
      </c>
      <c r="S25">
        <v>5.23</v>
      </c>
      <c r="T25">
        <v>12.51</v>
      </c>
      <c r="U25">
        <v>4.17</v>
      </c>
      <c r="V25">
        <v>4.17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3.71</v>
      </c>
      <c r="AD25">
        <v>8.36</v>
      </c>
      <c r="AE25">
        <v>8.36</v>
      </c>
    </row>
    <row r="26" spans="1:31">
      <c r="A26" t="s">
        <v>68</v>
      </c>
      <c r="B26" s="75">
        <v>221.07</v>
      </c>
      <c r="C26" s="75">
        <v>65.930000000000007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58.23</v>
      </c>
      <c r="J26">
        <v>272.7</v>
      </c>
      <c r="K26">
        <v>72.19</v>
      </c>
      <c r="L26">
        <v>7.33</v>
      </c>
      <c r="M26">
        <v>43.74</v>
      </c>
      <c r="N26" s="135">
        <v>0</v>
      </c>
      <c r="O26" s="135">
        <v>0</v>
      </c>
      <c r="P26" s="135">
        <v>0</v>
      </c>
      <c r="Q26">
        <v>6.71</v>
      </c>
      <c r="R26">
        <v>0</v>
      </c>
      <c r="S26">
        <v>5.23</v>
      </c>
      <c r="T26">
        <v>12.68</v>
      </c>
      <c r="U26">
        <v>4.22</v>
      </c>
      <c r="V26">
        <v>4.2300000000000004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3.93</v>
      </c>
      <c r="AD26">
        <v>8.59</v>
      </c>
      <c r="AE26">
        <v>8.59</v>
      </c>
    </row>
    <row r="27" spans="1:31">
      <c r="A27" t="s">
        <v>69</v>
      </c>
      <c r="B27" s="75">
        <v>221.07</v>
      </c>
      <c r="C27" s="75">
        <v>65.930000000000007</v>
      </c>
      <c r="D27" s="135">
        <f t="shared" si="0"/>
        <v>12.91</v>
      </c>
      <c r="E27" s="75"/>
      <c r="F27" s="78">
        <v>0.09</v>
      </c>
      <c r="G27" s="78">
        <v>0.09</v>
      </c>
      <c r="H27" s="78">
        <v>0.09</v>
      </c>
      <c r="I27">
        <v>58.23</v>
      </c>
      <c r="J27">
        <v>272.7</v>
      </c>
      <c r="K27">
        <v>72.19</v>
      </c>
      <c r="L27">
        <v>7.33</v>
      </c>
      <c r="M27">
        <v>43.77</v>
      </c>
      <c r="N27" s="135">
        <v>5.93</v>
      </c>
      <c r="O27" s="135">
        <v>6.02</v>
      </c>
      <c r="P27" s="135">
        <v>0.96</v>
      </c>
      <c r="Q27">
        <v>6.71</v>
      </c>
      <c r="R27">
        <v>0.51</v>
      </c>
      <c r="S27">
        <v>5.13</v>
      </c>
      <c r="T27">
        <v>12.51</v>
      </c>
      <c r="U27">
        <v>4.17</v>
      </c>
      <c r="V27">
        <v>4.16</v>
      </c>
      <c r="W27">
        <v>0.55000000000000004</v>
      </c>
      <c r="X27">
        <v>0.11</v>
      </c>
      <c r="Y27">
        <v>0.06</v>
      </c>
      <c r="Z27">
        <v>0</v>
      </c>
      <c r="AA27">
        <v>0</v>
      </c>
      <c r="AB27">
        <v>0</v>
      </c>
      <c r="AC27">
        <v>3.81</v>
      </c>
      <c r="AD27">
        <v>8.66</v>
      </c>
      <c r="AE27">
        <v>8.66</v>
      </c>
    </row>
    <row r="28" spans="1:31">
      <c r="A28" t="s">
        <v>70</v>
      </c>
      <c r="B28" s="75">
        <v>221.07</v>
      </c>
      <c r="C28" s="75">
        <v>65.930000000000007</v>
      </c>
      <c r="D28" s="135">
        <f t="shared" si="0"/>
        <v>30.55</v>
      </c>
      <c r="E28" s="75"/>
      <c r="F28" s="78">
        <v>0.35</v>
      </c>
      <c r="G28" s="78">
        <v>0.35</v>
      </c>
      <c r="H28" s="78">
        <v>0.36</v>
      </c>
      <c r="I28">
        <v>58.23</v>
      </c>
      <c r="J28">
        <v>272.7</v>
      </c>
      <c r="K28">
        <v>72.19</v>
      </c>
      <c r="L28">
        <v>7.33</v>
      </c>
      <c r="M28">
        <v>43.72</v>
      </c>
      <c r="N28" s="135">
        <v>13.14</v>
      </c>
      <c r="O28" s="135">
        <v>11.79</v>
      </c>
      <c r="P28" s="135">
        <v>5.62</v>
      </c>
      <c r="Q28">
        <v>6.71</v>
      </c>
      <c r="R28">
        <v>4.2300000000000004</v>
      </c>
      <c r="S28">
        <v>5.13</v>
      </c>
      <c r="T28">
        <v>12.63</v>
      </c>
      <c r="U28">
        <v>4.21</v>
      </c>
      <c r="V28">
        <v>4.21</v>
      </c>
      <c r="W28">
        <v>2.61</v>
      </c>
      <c r="X28">
        <v>0.52</v>
      </c>
      <c r="Y28">
        <v>1</v>
      </c>
      <c r="Z28">
        <v>0</v>
      </c>
      <c r="AA28">
        <v>0.27</v>
      </c>
      <c r="AB28">
        <v>0.14000000000000001</v>
      </c>
      <c r="AC28">
        <v>3.86</v>
      </c>
      <c r="AD28">
        <v>8.6199999999999992</v>
      </c>
      <c r="AE28">
        <v>8.6199999999999992</v>
      </c>
    </row>
    <row r="29" spans="1:31">
      <c r="A29" t="s">
        <v>71</v>
      </c>
      <c r="B29" s="75">
        <v>221.07</v>
      </c>
      <c r="C29" s="75">
        <v>65.930000000000007</v>
      </c>
      <c r="D29" s="135">
        <f t="shared" si="0"/>
        <v>53.74</v>
      </c>
      <c r="E29" s="75"/>
      <c r="F29" s="78">
        <v>0.83</v>
      </c>
      <c r="G29" s="78">
        <v>0.83</v>
      </c>
      <c r="H29" s="78">
        <v>0.85</v>
      </c>
      <c r="I29">
        <v>58.23</v>
      </c>
      <c r="J29">
        <v>272.7</v>
      </c>
      <c r="K29">
        <v>72.19</v>
      </c>
      <c r="L29">
        <v>7.33</v>
      </c>
      <c r="M29">
        <v>43.7</v>
      </c>
      <c r="N29" s="135">
        <v>22.41</v>
      </c>
      <c r="O29" s="135">
        <v>18.77</v>
      </c>
      <c r="P29" s="135">
        <v>12.56</v>
      </c>
      <c r="Q29">
        <v>6.71</v>
      </c>
      <c r="R29">
        <v>8.61</v>
      </c>
      <c r="S29">
        <v>5.13</v>
      </c>
      <c r="T29">
        <v>12.5</v>
      </c>
      <c r="U29">
        <v>4.17</v>
      </c>
      <c r="V29">
        <v>4.16</v>
      </c>
      <c r="W29">
        <v>6.58</v>
      </c>
      <c r="X29">
        <v>1.32</v>
      </c>
      <c r="Y29">
        <v>2.59</v>
      </c>
      <c r="Z29">
        <v>0</v>
      </c>
      <c r="AA29">
        <v>1.2</v>
      </c>
      <c r="AB29">
        <v>0.6</v>
      </c>
      <c r="AC29">
        <v>3.76</v>
      </c>
      <c r="AD29">
        <v>8.4</v>
      </c>
      <c r="AE29">
        <v>8.4</v>
      </c>
    </row>
    <row r="30" spans="1:31">
      <c r="A30" t="s">
        <v>72</v>
      </c>
      <c r="B30" s="75">
        <v>221.07</v>
      </c>
      <c r="C30" s="75">
        <v>65.930000000000007</v>
      </c>
      <c r="D30" s="135">
        <f t="shared" si="0"/>
        <v>88.16</v>
      </c>
      <c r="E30" s="75"/>
      <c r="F30" s="78">
        <v>1.29</v>
      </c>
      <c r="G30" s="78">
        <v>1.29</v>
      </c>
      <c r="H30" s="78">
        <v>1.33</v>
      </c>
      <c r="I30">
        <v>58.23</v>
      </c>
      <c r="J30">
        <v>272.7</v>
      </c>
      <c r="K30">
        <v>72.19</v>
      </c>
      <c r="L30">
        <v>7.33</v>
      </c>
      <c r="M30">
        <v>43.71</v>
      </c>
      <c r="N30" s="135">
        <v>33</v>
      </c>
      <c r="O30" s="135">
        <v>33</v>
      </c>
      <c r="P30" s="135">
        <v>22.16</v>
      </c>
      <c r="Q30">
        <v>6.71</v>
      </c>
      <c r="R30">
        <v>13.3</v>
      </c>
      <c r="S30">
        <v>5.13</v>
      </c>
      <c r="T30">
        <v>12.53</v>
      </c>
      <c r="U30">
        <v>4.18</v>
      </c>
      <c r="V30">
        <v>4.17</v>
      </c>
      <c r="W30">
        <v>12.77</v>
      </c>
      <c r="X30">
        <v>2.5499999999999998</v>
      </c>
      <c r="Y30">
        <v>4.01</v>
      </c>
      <c r="Z30">
        <v>0</v>
      </c>
      <c r="AA30">
        <v>3.17</v>
      </c>
      <c r="AB30">
        <v>1.59</v>
      </c>
      <c r="AC30">
        <v>3.74</v>
      </c>
      <c r="AD30">
        <v>8.4600000000000009</v>
      </c>
      <c r="AE30">
        <v>8.4600000000000009</v>
      </c>
    </row>
    <row r="31" spans="1:31">
      <c r="A31" t="s">
        <v>73</v>
      </c>
      <c r="B31" s="75">
        <v>221.07</v>
      </c>
      <c r="C31" s="75">
        <v>65.930000000000007</v>
      </c>
      <c r="D31" s="135">
        <f t="shared" si="0"/>
        <v>91.5</v>
      </c>
      <c r="E31" s="75"/>
      <c r="F31" s="78">
        <v>1.87</v>
      </c>
      <c r="G31" s="78">
        <v>1.87</v>
      </c>
      <c r="H31" s="78">
        <v>1.91</v>
      </c>
      <c r="I31">
        <v>58.23</v>
      </c>
      <c r="J31">
        <v>272.7</v>
      </c>
      <c r="K31">
        <v>72.19</v>
      </c>
      <c r="L31">
        <v>7.1</v>
      </c>
      <c r="M31">
        <v>43.69</v>
      </c>
      <c r="N31" s="135">
        <v>30.5</v>
      </c>
      <c r="O31" s="135">
        <v>30.5</v>
      </c>
      <c r="P31" s="135">
        <v>30.5</v>
      </c>
      <c r="Q31">
        <v>6.4</v>
      </c>
      <c r="R31">
        <v>18.96</v>
      </c>
      <c r="S31">
        <v>5.13</v>
      </c>
      <c r="T31">
        <v>12.74</v>
      </c>
      <c r="U31">
        <v>4.25</v>
      </c>
      <c r="V31">
        <v>4.24</v>
      </c>
      <c r="W31">
        <v>23.39</v>
      </c>
      <c r="X31">
        <v>4.68</v>
      </c>
      <c r="Y31">
        <v>6.75</v>
      </c>
      <c r="Z31">
        <v>2.87</v>
      </c>
      <c r="AA31">
        <v>6.73</v>
      </c>
      <c r="AB31">
        <v>3.36</v>
      </c>
      <c r="AC31">
        <v>3.76</v>
      </c>
      <c r="AD31">
        <v>8.56</v>
      </c>
      <c r="AE31">
        <v>8.56</v>
      </c>
    </row>
    <row r="32" spans="1:31">
      <c r="A32" t="s">
        <v>74</v>
      </c>
      <c r="B32" s="75">
        <v>221.07</v>
      </c>
      <c r="C32" s="75">
        <v>65.930000000000007</v>
      </c>
      <c r="D32" s="135">
        <f t="shared" si="0"/>
        <v>91.5</v>
      </c>
      <c r="E32" s="75"/>
      <c r="F32" s="78">
        <v>2.4900000000000002</v>
      </c>
      <c r="G32" s="78">
        <v>2.4900000000000002</v>
      </c>
      <c r="H32" s="78">
        <v>2.5499999999999998</v>
      </c>
      <c r="I32">
        <v>58.23</v>
      </c>
      <c r="J32">
        <v>272.7</v>
      </c>
      <c r="K32">
        <v>72.19</v>
      </c>
      <c r="L32">
        <v>7.1</v>
      </c>
      <c r="M32">
        <v>43.71</v>
      </c>
      <c r="N32" s="135">
        <v>30.5</v>
      </c>
      <c r="O32" s="135">
        <v>30.5</v>
      </c>
      <c r="P32" s="135">
        <v>30.5</v>
      </c>
      <c r="Q32">
        <v>6.4</v>
      </c>
      <c r="R32">
        <v>25.41</v>
      </c>
      <c r="S32">
        <v>5.13</v>
      </c>
      <c r="T32">
        <v>12.62</v>
      </c>
      <c r="U32">
        <v>4.21</v>
      </c>
      <c r="V32">
        <v>4.21</v>
      </c>
      <c r="W32">
        <v>34.840000000000003</v>
      </c>
      <c r="X32">
        <v>6.97</v>
      </c>
      <c r="Y32">
        <v>10.26</v>
      </c>
      <c r="Z32">
        <v>6.31</v>
      </c>
      <c r="AA32">
        <v>11.29</v>
      </c>
      <c r="AB32">
        <v>5.64</v>
      </c>
      <c r="AC32">
        <v>3.71</v>
      </c>
      <c r="AD32">
        <v>8.41</v>
      </c>
      <c r="AE32">
        <v>8.41</v>
      </c>
    </row>
    <row r="33" spans="1:31">
      <c r="A33" t="s">
        <v>75</v>
      </c>
      <c r="B33" s="75">
        <v>221.07</v>
      </c>
      <c r="C33" s="75">
        <v>65.930000000000007</v>
      </c>
      <c r="D33" s="135">
        <f t="shared" si="0"/>
        <v>91.5</v>
      </c>
      <c r="E33" s="75"/>
      <c r="F33" s="78">
        <v>3.16</v>
      </c>
      <c r="G33" s="78">
        <v>3.16</v>
      </c>
      <c r="H33" s="78">
        <v>3.23</v>
      </c>
      <c r="I33">
        <v>58.23</v>
      </c>
      <c r="J33">
        <v>272.7</v>
      </c>
      <c r="K33">
        <v>72.19</v>
      </c>
      <c r="L33">
        <v>7.1</v>
      </c>
      <c r="M33">
        <v>43.71</v>
      </c>
      <c r="N33" s="135">
        <v>30.5</v>
      </c>
      <c r="O33" s="135">
        <v>30.5</v>
      </c>
      <c r="P33" s="135">
        <v>30.5</v>
      </c>
      <c r="Q33">
        <v>6.4</v>
      </c>
      <c r="R33">
        <v>33.4</v>
      </c>
      <c r="S33">
        <v>5.13</v>
      </c>
      <c r="T33">
        <v>12.88</v>
      </c>
      <c r="U33">
        <v>4.29</v>
      </c>
      <c r="V33">
        <v>4.3</v>
      </c>
      <c r="W33">
        <v>47.13</v>
      </c>
      <c r="X33">
        <v>9.43</v>
      </c>
      <c r="Y33">
        <v>14.08</v>
      </c>
      <c r="Z33">
        <v>9.35</v>
      </c>
      <c r="AA33">
        <v>16.8</v>
      </c>
      <c r="AB33">
        <v>8.4</v>
      </c>
      <c r="AC33">
        <v>3.96</v>
      </c>
      <c r="AD33">
        <v>8.66</v>
      </c>
      <c r="AE33">
        <v>8.66</v>
      </c>
    </row>
    <row r="34" spans="1:31">
      <c r="A34" t="s">
        <v>76</v>
      </c>
      <c r="B34" s="75">
        <v>221.07</v>
      </c>
      <c r="C34" s="75">
        <v>65.930000000000007</v>
      </c>
      <c r="D34" s="135">
        <f t="shared" si="0"/>
        <v>91.5</v>
      </c>
      <c r="E34" s="75"/>
      <c r="F34" s="78">
        <v>3.92</v>
      </c>
      <c r="G34" s="78">
        <v>3.92</v>
      </c>
      <c r="H34" s="78">
        <v>4.0199999999999996</v>
      </c>
      <c r="I34">
        <v>58.23</v>
      </c>
      <c r="J34">
        <v>272.7</v>
      </c>
      <c r="K34">
        <v>72.19</v>
      </c>
      <c r="L34">
        <v>7.1</v>
      </c>
      <c r="M34">
        <v>43.72</v>
      </c>
      <c r="N34" s="135">
        <v>30.5</v>
      </c>
      <c r="O34" s="135">
        <v>30.5</v>
      </c>
      <c r="P34" s="135">
        <v>30.5</v>
      </c>
      <c r="Q34">
        <v>6.4</v>
      </c>
      <c r="R34">
        <v>40.89</v>
      </c>
      <c r="S34">
        <v>5.13</v>
      </c>
      <c r="T34">
        <v>12.69</v>
      </c>
      <c r="U34">
        <v>4.2300000000000004</v>
      </c>
      <c r="V34">
        <v>4.2300000000000004</v>
      </c>
      <c r="W34">
        <v>61.41</v>
      </c>
      <c r="X34">
        <v>12.28</v>
      </c>
      <c r="Y34">
        <v>18.350000000000001</v>
      </c>
      <c r="Z34">
        <v>11.97</v>
      </c>
      <c r="AA34">
        <v>24.64</v>
      </c>
      <c r="AB34">
        <v>12.32</v>
      </c>
      <c r="AC34">
        <v>3.74</v>
      </c>
      <c r="AD34">
        <v>8.4600000000000009</v>
      </c>
      <c r="AE34">
        <v>8.4600000000000009</v>
      </c>
    </row>
    <row r="35" spans="1:31">
      <c r="A35" t="s">
        <v>77</v>
      </c>
      <c r="B35" s="75">
        <v>221.07</v>
      </c>
      <c r="C35" s="75">
        <v>65.930000000000007</v>
      </c>
      <c r="D35" s="135">
        <f t="shared" si="0"/>
        <v>92</v>
      </c>
      <c r="E35" s="75"/>
      <c r="F35" s="78">
        <v>4.91</v>
      </c>
      <c r="G35" s="78">
        <v>4.91</v>
      </c>
      <c r="H35" s="78">
        <v>5.03</v>
      </c>
      <c r="I35">
        <v>49.68</v>
      </c>
      <c r="J35">
        <v>272.7</v>
      </c>
      <c r="K35">
        <v>72.19</v>
      </c>
      <c r="L35">
        <v>7.1</v>
      </c>
      <c r="M35">
        <v>43.76</v>
      </c>
      <c r="N35" s="135">
        <v>30.67</v>
      </c>
      <c r="O35" s="135">
        <v>30.67</v>
      </c>
      <c r="P35" s="135">
        <v>30.66</v>
      </c>
      <c r="Q35">
        <v>6.4</v>
      </c>
      <c r="R35">
        <v>48.2</v>
      </c>
      <c r="S35">
        <v>5.03</v>
      </c>
      <c r="T35">
        <v>12.56</v>
      </c>
      <c r="U35">
        <v>4.1900000000000004</v>
      </c>
      <c r="V35">
        <v>4.1900000000000004</v>
      </c>
      <c r="W35">
        <v>78.78</v>
      </c>
      <c r="X35">
        <v>15.75</v>
      </c>
      <c r="Y35">
        <v>26.28</v>
      </c>
      <c r="Z35">
        <v>14.71</v>
      </c>
      <c r="AA35">
        <v>34.67</v>
      </c>
      <c r="AB35">
        <v>17.329999999999998</v>
      </c>
      <c r="AC35">
        <v>3.78</v>
      </c>
      <c r="AD35">
        <v>8.56</v>
      </c>
      <c r="AE35">
        <v>8.56</v>
      </c>
    </row>
    <row r="36" spans="1:31">
      <c r="A36" t="s">
        <v>78</v>
      </c>
      <c r="B36" s="75">
        <v>221.07</v>
      </c>
      <c r="C36" s="75">
        <v>65.930000000000007</v>
      </c>
      <c r="D36" s="135">
        <f t="shared" si="0"/>
        <v>92</v>
      </c>
      <c r="E36" s="75"/>
      <c r="F36" s="78">
        <v>6.15</v>
      </c>
      <c r="G36" s="78">
        <v>6.15</v>
      </c>
      <c r="H36" s="78">
        <v>6.3</v>
      </c>
      <c r="I36">
        <v>35.4</v>
      </c>
      <c r="J36">
        <v>272.7</v>
      </c>
      <c r="K36">
        <v>72.19</v>
      </c>
      <c r="L36">
        <v>7.1</v>
      </c>
      <c r="M36">
        <v>43.69</v>
      </c>
      <c r="N36" s="135">
        <v>30.67</v>
      </c>
      <c r="O36" s="135">
        <v>30.67</v>
      </c>
      <c r="P36" s="135">
        <v>30.66</v>
      </c>
      <c r="Q36">
        <v>6.4</v>
      </c>
      <c r="R36">
        <v>55.41</v>
      </c>
      <c r="S36">
        <v>5.03</v>
      </c>
      <c r="T36">
        <v>12.65</v>
      </c>
      <c r="U36">
        <v>4.22</v>
      </c>
      <c r="V36">
        <v>4.21</v>
      </c>
      <c r="W36">
        <v>97.87</v>
      </c>
      <c r="X36">
        <v>19.57</v>
      </c>
      <c r="Y36">
        <v>30.95</v>
      </c>
      <c r="Z36">
        <v>17.850000000000001</v>
      </c>
      <c r="AA36">
        <v>45.25</v>
      </c>
      <c r="AB36">
        <v>22.62</v>
      </c>
      <c r="AC36">
        <v>3.85</v>
      </c>
      <c r="AD36">
        <v>8.41</v>
      </c>
      <c r="AE36">
        <v>8.41</v>
      </c>
    </row>
    <row r="37" spans="1:31">
      <c r="A37" t="s">
        <v>79</v>
      </c>
      <c r="B37" s="75">
        <v>196.38</v>
      </c>
      <c r="C37" s="75">
        <v>51.52</v>
      </c>
      <c r="D37" s="135">
        <f t="shared" si="0"/>
        <v>92</v>
      </c>
      <c r="E37" s="75"/>
      <c r="F37" s="78">
        <v>6.97</v>
      </c>
      <c r="G37" s="78">
        <v>6.97</v>
      </c>
      <c r="H37" s="78">
        <v>7.16</v>
      </c>
      <c r="I37">
        <v>35.4</v>
      </c>
      <c r="J37">
        <v>272.7</v>
      </c>
      <c r="K37">
        <v>72.19</v>
      </c>
      <c r="L37">
        <v>7.1</v>
      </c>
      <c r="M37">
        <v>43.68</v>
      </c>
      <c r="N37" s="135">
        <v>30.67</v>
      </c>
      <c r="O37" s="135">
        <v>30.67</v>
      </c>
      <c r="P37" s="135">
        <v>30.66</v>
      </c>
      <c r="Q37">
        <v>6.4</v>
      </c>
      <c r="R37">
        <v>62.71</v>
      </c>
      <c r="S37">
        <v>5.03</v>
      </c>
      <c r="T37">
        <v>12.59</v>
      </c>
      <c r="U37">
        <v>4.1900000000000004</v>
      </c>
      <c r="V37">
        <v>4.2</v>
      </c>
      <c r="W37">
        <v>116.88</v>
      </c>
      <c r="X37">
        <v>23.38</v>
      </c>
      <c r="Y37">
        <v>36.33</v>
      </c>
      <c r="Z37">
        <v>21.22</v>
      </c>
      <c r="AA37">
        <v>55.21</v>
      </c>
      <c r="AB37">
        <v>27.6</v>
      </c>
      <c r="AC37">
        <v>3.93</v>
      </c>
      <c r="AD37">
        <v>8.51</v>
      </c>
      <c r="AE37">
        <v>8.51</v>
      </c>
    </row>
    <row r="38" spans="1:31">
      <c r="A38" t="s">
        <v>80</v>
      </c>
      <c r="B38" s="75">
        <v>196.38</v>
      </c>
      <c r="C38" s="75">
        <v>51.52</v>
      </c>
      <c r="D38" s="135">
        <f t="shared" si="0"/>
        <v>92</v>
      </c>
      <c r="E38" s="75"/>
      <c r="F38" s="78">
        <v>7.79</v>
      </c>
      <c r="G38" s="78">
        <v>7.79</v>
      </c>
      <c r="H38" s="78">
        <v>7.99</v>
      </c>
      <c r="I38">
        <v>35.4</v>
      </c>
      <c r="J38">
        <v>272.7</v>
      </c>
      <c r="K38">
        <v>72.19</v>
      </c>
      <c r="L38">
        <v>7.1</v>
      </c>
      <c r="M38">
        <v>43.68</v>
      </c>
      <c r="N38" s="135">
        <v>30.67</v>
      </c>
      <c r="O38" s="135">
        <v>30.67</v>
      </c>
      <c r="P38" s="135">
        <v>30.66</v>
      </c>
      <c r="Q38">
        <v>6.4</v>
      </c>
      <c r="R38">
        <v>70</v>
      </c>
      <c r="S38">
        <v>5.03</v>
      </c>
      <c r="T38">
        <v>8.11</v>
      </c>
      <c r="U38">
        <v>2.7</v>
      </c>
      <c r="V38">
        <v>2.72</v>
      </c>
      <c r="W38">
        <v>135.33000000000001</v>
      </c>
      <c r="X38">
        <v>27.06</v>
      </c>
      <c r="Y38">
        <v>43.05</v>
      </c>
      <c r="Z38">
        <v>24.68</v>
      </c>
      <c r="AA38">
        <v>63.65</v>
      </c>
      <c r="AB38">
        <v>31.82</v>
      </c>
      <c r="AC38">
        <v>3.67</v>
      </c>
      <c r="AD38">
        <v>8.5500000000000007</v>
      </c>
      <c r="AE38">
        <v>8.5500000000000007</v>
      </c>
    </row>
    <row r="39" spans="1:31">
      <c r="A39" t="s">
        <v>81</v>
      </c>
      <c r="B39" s="75">
        <v>196.38</v>
      </c>
      <c r="C39" s="75">
        <v>51.52</v>
      </c>
      <c r="D39" s="135">
        <f t="shared" si="0"/>
        <v>92</v>
      </c>
      <c r="E39" s="75"/>
      <c r="F39" s="78">
        <v>8.59</v>
      </c>
      <c r="G39" s="78">
        <v>8.59</v>
      </c>
      <c r="H39" s="78">
        <v>8.81</v>
      </c>
      <c r="I39">
        <v>35.4</v>
      </c>
      <c r="J39">
        <v>272.7</v>
      </c>
      <c r="K39">
        <v>72.19</v>
      </c>
      <c r="L39">
        <v>7.1</v>
      </c>
      <c r="M39">
        <v>43.62</v>
      </c>
      <c r="N39" s="135">
        <v>30.67</v>
      </c>
      <c r="O39" s="135">
        <v>30.67</v>
      </c>
      <c r="P39" s="135">
        <v>30.66</v>
      </c>
      <c r="Q39">
        <v>6.17</v>
      </c>
      <c r="R39">
        <v>76.209999999999994</v>
      </c>
      <c r="S39">
        <v>5.03</v>
      </c>
      <c r="T39">
        <v>8.11</v>
      </c>
      <c r="U39">
        <v>2.7</v>
      </c>
      <c r="V39">
        <v>2.71</v>
      </c>
      <c r="W39">
        <v>152.18</v>
      </c>
      <c r="X39">
        <v>30.44</v>
      </c>
      <c r="Y39">
        <v>47.23</v>
      </c>
      <c r="Z39">
        <v>27.31</v>
      </c>
      <c r="AA39">
        <v>70.7</v>
      </c>
      <c r="AB39">
        <v>35.340000000000003</v>
      </c>
      <c r="AC39">
        <v>1.68</v>
      </c>
      <c r="AD39">
        <v>3.36</v>
      </c>
      <c r="AE39">
        <v>3.36</v>
      </c>
    </row>
    <row r="40" spans="1:31">
      <c r="A40" t="s">
        <v>82</v>
      </c>
      <c r="B40" s="75">
        <v>196.38</v>
      </c>
      <c r="C40" s="75">
        <v>51.52</v>
      </c>
      <c r="D40" s="135">
        <f t="shared" si="0"/>
        <v>92</v>
      </c>
      <c r="E40" s="75"/>
      <c r="F40" s="78">
        <v>9.91</v>
      </c>
      <c r="G40" s="78">
        <v>9.91</v>
      </c>
      <c r="H40" s="78">
        <v>10.16</v>
      </c>
      <c r="I40">
        <v>35.4</v>
      </c>
      <c r="J40">
        <v>272.7</v>
      </c>
      <c r="K40">
        <v>72.19</v>
      </c>
      <c r="L40">
        <v>7.1</v>
      </c>
      <c r="M40">
        <v>43.72</v>
      </c>
      <c r="N40" s="135">
        <v>30.67</v>
      </c>
      <c r="O40" s="135">
        <v>30.67</v>
      </c>
      <c r="P40" s="135">
        <v>30.66</v>
      </c>
      <c r="Q40">
        <v>6.17</v>
      </c>
      <c r="R40">
        <v>82.3</v>
      </c>
      <c r="S40">
        <v>5.03</v>
      </c>
      <c r="T40">
        <v>8.11</v>
      </c>
      <c r="U40">
        <v>2.7</v>
      </c>
      <c r="V40">
        <v>2.71</v>
      </c>
      <c r="W40">
        <v>168.66</v>
      </c>
      <c r="X40">
        <v>33.729999999999997</v>
      </c>
      <c r="Y40">
        <v>52.32</v>
      </c>
      <c r="Z40">
        <v>30.37</v>
      </c>
      <c r="AA40">
        <v>77.77</v>
      </c>
      <c r="AB40">
        <v>38.880000000000003</v>
      </c>
      <c r="AC40">
        <v>1.7</v>
      </c>
      <c r="AD40">
        <v>3.35</v>
      </c>
      <c r="AE40">
        <v>3.35</v>
      </c>
    </row>
    <row r="41" spans="1:31">
      <c r="A41" t="s">
        <v>83</v>
      </c>
      <c r="B41" s="75">
        <v>221.07</v>
      </c>
      <c r="C41" s="75">
        <v>51.52</v>
      </c>
      <c r="D41" s="135">
        <f t="shared" si="0"/>
        <v>92</v>
      </c>
      <c r="E41" s="75"/>
      <c r="F41" s="78">
        <v>10.59</v>
      </c>
      <c r="G41" s="78">
        <v>10.59</v>
      </c>
      <c r="H41" s="78">
        <v>10.86</v>
      </c>
      <c r="I41">
        <v>35.4</v>
      </c>
      <c r="J41">
        <v>272.7</v>
      </c>
      <c r="K41">
        <v>72.19</v>
      </c>
      <c r="L41">
        <v>7.1</v>
      </c>
      <c r="M41">
        <v>43.78</v>
      </c>
      <c r="N41" s="135">
        <v>30.67</v>
      </c>
      <c r="O41" s="135">
        <v>30.67</v>
      </c>
      <c r="P41" s="135">
        <v>30.66</v>
      </c>
      <c r="Q41">
        <v>6.17</v>
      </c>
      <c r="R41">
        <v>87.7</v>
      </c>
      <c r="S41">
        <v>5.03</v>
      </c>
      <c r="T41">
        <v>8.11</v>
      </c>
      <c r="U41">
        <v>2.7</v>
      </c>
      <c r="V41">
        <v>2.71</v>
      </c>
      <c r="W41">
        <v>184.59</v>
      </c>
      <c r="X41">
        <v>36.92</v>
      </c>
      <c r="Y41">
        <v>56.73</v>
      </c>
      <c r="Z41">
        <v>33.229999999999997</v>
      </c>
      <c r="AA41">
        <v>84.72</v>
      </c>
      <c r="AB41">
        <v>42.35</v>
      </c>
      <c r="AC41">
        <v>1.71</v>
      </c>
      <c r="AD41">
        <v>3.34</v>
      </c>
      <c r="AE41">
        <v>3.34</v>
      </c>
    </row>
    <row r="42" spans="1:31">
      <c r="A42" t="s">
        <v>84</v>
      </c>
      <c r="B42" s="75">
        <v>221.07</v>
      </c>
      <c r="C42" s="75">
        <v>51.52</v>
      </c>
      <c r="D42" s="135">
        <f t="shared" si="0"/>
        <v>92</v>
      </c>
      <c r="E42" s="75"/>
      <c r="F42" s="78">
        <v>11.24</v>
      </c>
      <c r="G42" s="78">
        <v>11.24</v>
      </c>
      <c r="H42" s="78">
        <v>11.52</v>
      </c>
      <c r="I42">
        <v>35.4</v>
      </c>
      <c r="J42">
        <v>272.7</v>
      </c>
      <c r="K42">
        <v>72.19</v>
      </c>
      <c r="L42">
        <v>7.1</v>
      </c>
      <c r="M42">
        <v>43.69</v>
      </c>
      <c r="N42" s="135">
        <v>30.67</v>
      </c>
      <c r="O42" s="135">
        <v>30.67</v>
      </c>
      <c r="P42" s="135">
        <v>30.66</v>
      </c>
      <c r="Q42">
        <v>6.17</v>
      </c>
      <c r="R42">
        <v>92.23</v>
      </c>
      <c r="S42">
        <v>5.03</v>
      </c>
      <c r="T42">
        <v>8.11</v>
      </c>
      <c r="U42">
        <v>2.7</v>
      </c>
      <c r="V42">
        <v>2.71</v>
      </c>
      <c r="W42">
        <v>199.92</v>
      </c>
      <c r="X42">
        <v>39.979999999999997</v>
      </c>
      <c r="Y42">
        <v>60.74</v>
      </c>
      <c r="Z42">
        <v>36.25</v>
      </c>
      <c r="AA42">
        <v>90.59</v>
      </c>
      <c r="AB42">
        <v>45.29</v>
      </c>
      <c r="AC42">
        <v>1.73</v>
      </c>
      <c r="AD42">
        <v>3.38</v>
      </c>
      <c r="AE42">
        <v>3.38</v>
      </c>
    </row>
    <row r="43" spans="1:31">
      <c r="A43" t="s">
        <v>85</v>
      </c>
      <c r="B43" s="75">
        <v>232.7</v>
      </c>
      <c r="C43" s="75">
        <v>51.52</v>
      </c>
      <c r="D43" s="135">
        <f t="shared" si="0"/>
        <v>92</v>
      </c>
      <c r="E43" s="75"/>
      <c r="F43" s="78">
        <v>11.88</v>
      </c>
      <c r="G43" s="78">
        <v>11.88</v>
      </c>
      <c r="H43" s="78">
        <v>12.18</v>
      </c>
      <c r="I43">
        <v>35.4</v>
      </c>
      <c r="J43">
        <v>272.7</v>
      </c>
      <c r="K43">
        <v>72.19</v>
      </c>
      <c r="L43">
        <v>6.86</v>
      </c>
      <c r="M43">
        <v>43.8</v>
      </c>
      <c r="N43" s="135">
        <v>30.67</v>
      </c>
      <c r="O43" s="135">
        <v>30.67</v>
      </c>
      <c r="P43" s="135">
        <v>30.66</v>
      </c>
      <c r="Q43">
        <v>6.17</v>
      </c>
      <c r="R43">
        <v>95.87</v>
      </c>
      <c r="S43">
        <v>4.9400000000000004</v>
      </c>
      <c r="T43">
        <v>8.11</v>
      </c>
      <c r="U43">
        <v>2.7</v>
      </c>
      <c r="V43">
        <v>2.71</v>
      </c>
      <c r="W43">
        <v>210.33</v>
      </c>
      <c r="X43">
        <v>42.06</v>
      </c>
      <c r="Y43">
        <v>64.45</v>
      </c>
      <c r="Z43">
        <v>38.450000000000003</v>
      </c>
      <c r="AA43">
        <v>94.63</v>
      </c>
      <c r="AB43">
        <v>47.31</v>
      </c>
      <c r="AC43">
        <v>1.75</v>
      </c>
      <c r="AD43">
        <v>3.44</v>
      </c>
      <c r="AE43">
        <v>3.44</v>
      </c>
    </row>
    <row r="44" spans="1:31">
      <c r="A44" t="s">
        <v>86</v>
      </c>
      <c r="B44" s="75">
        <v>232.7</v>
      </c>
      <c r="C44" s="75">
        <v>65.930000000000007</v>
      </c>
      <c r="D44" s="135">
        <f t="shared" si="0"/>
        <v>92</v>
      </c>
      <c r="E44" s="75"/>
      <c r="F44" s="78">
        <v>12.48</v>
      </c>
      <c r="G44" s="78">
        <v>12.48</v>
      </c>
      <c r="H44" s="78">
        <v>12.79</v>
      </c>
      <c r="I44">
        <v>35.4</v>
      </c>
      <c r="J44">
        <v>272.7</v>
      </c>
      <c r="K44">
        <v>72.19</v>
      </c>
      <c r="L44">
        <v>6.86</v>
      </c>
      <c r="M44">
        <v>43.78</v>
      </c>
      <c r="N44" s="135">
        <v>30.67</v>
      </c>
      <c r="O44" s="135">
        <v>30.67</v>
      </c>
      <c r="P44" s="135">
        <v>30.66</v>
      </c>
      <c r="Q44">
        <v>6.17</v>
      </c>
      <c r="R44">
        <v>98.32</v>
      </c>
      <c r="S44">
        <v>4.9400000000000004</v>
      </c>
      <c r="T44">
        <v>8.11</v>
      </c>
      <c r="U44">
        <v>2.7</v>
      </c>
      <c r="V44">
        <v>2.71</v>
      </c>
      <c r="W44">
        <v>218.76</v>
      </c>
      <c r="X44">
        <v>43.75</v>
      </c>
      <c r="Y44">
        <v>70.59</v>
      </c>
      <c r="Z44">
        <v>40.22</v>
      </c>
      <c r="AA44">
        <v>96.07</v>
      </c>
      <c r="AB44">
        <v>48.03</v>
      </c>
      <c r="AC44">
        <v>1.76</v>
      </c>
      <c r="AD44">
        <v>3.44</v>
      </c>
      <c r="AE44">
        <v>3.44</v>
      </c>
    </row>
    <row r="45" spans="1:31">
      <c r="A45" t="s">
        <v>87</v>
      </c>
      <c r="B45" s="75">
        <v>232.7</v>
      </c>
      <c r="C45" s="75">
        <v>65.930000000000007</v>
      </c>
      <c r="D45" s="135">
        <f t="shared" si="0"/>
        <v>92</v>
      </c>
      <c r="E45" s="75"/>
      <c r="F45" s="78">
        <v>12.87</v>
      </c>
      <c r="G45" s="78">
        <v>12.87</v>
      </c>
      <c r="H45" s="78">
        <v>13.19</v>
      </c>
      <c r="I45">
        <v>35.4</v>
      </c>
      <c r="J45">
        <v>272.7</v>
      </c>
      <c r="K45">
        <v>72.19</v>
      </c>
      <c r="L45">
        <v>6.86</v>
      </c>
      <c r="M45">
        <v>43.79</v>
      </c>
      <c r="N45" s="135">
        <v>30.67</v>
      </c>
      <c r="O45" s="135">
        <v>30.67</v>
      </c>
      <c r="P45" s="135">
        <v>30.66</v>
      </c>
      <c r="Q45">
        <v>6.17</v>
      </c>
      <c r="R45">
        <v>98.99</v>
      </c>
      <c r="S45">
        <v>4.9400000000000004</v>
      </c>
      <c r="T45">
        <v>8.11</v>
      </c>
      <c r="U45">
        <v>2.7</v>
      </c>
      <c r="V45">
        <v>2.71</v>
      </c>
      <c r="W45">
        <v>222.59</v>
      </c>
      <c r="X45">
        <v>44.52</v>
      </c>
      <c r="Y45">
        <v>73.599999999999994</v>
      </c>
      <c r="Z45">
        <v>41.85</v>
      </c>
      <c r="AA45">
        <v>96.88</v>
      </c>
      <c r="AB45">
        <v>48.43</v>
      </c>
      <c r="AC45">
        <v>1.78</v>
      </c>
      <c r="AD45">
        <v>3.44</v>
      </c>
      <c r="AE45">
        <v>3.44</v>
      </c>
    </row>
    <row r="46" spans="1:31">
      <c r="A46" t="s">
        <v>88</v>
      </c>
      <c r="B46" s="75">
        <v>232.7</v>
      </c>
      <c r="C46" s="75">
        <v>65.930000000000007</v>
      </c>
      <c r="D46" s="135">
        <f t="shared" si="0"/>
        <v>92</v>
      </c>
      <c r="E46" s="75"/>
      <c r="F46" s="78">
        <v>13.25</v>
      </c>
      <c r="G46" s="78">
        <v>13.25</v>
      </c>
      <c r="H46" s="78">
        <v>13.57</v>
      </c>
      <c r="I46">
        <v>35.4</v>
      </c>
      <c r="J46">
        <v>272.7</v>
      </c>
      <c r="K46">
        <v>72.19</v>
      </c>
      <c r="L46">
        <v>6.86</v>
      </c>
      <c r="M46">
        <v>43.78</v>
      </c>
      <c r="N46" s="135">
        <v>30.67</v>
      </c>
      <c r="O46" s="135">
        <v>30.67</v>
      </c>
      <c r="P46" s="135">
        <v>30.66</v>
      </c>
      <c r="Q46">
        <v>6.17</v>
      </c>
      <c r="R46">
        <v>98.18</v>
      </c>
      <c r="S46">
        <v>4.9400000000000004</v>
      </c>
      <c r="T46">
        <v>8.11</v>
      </c>
      <c r="U46">
        <v>2.7</v>
      </c>
      <c r="V46">
        <v>2.71</v>
      </c>
      <c r="W46">
        <v>222.59</v>
      </c>
      <c r="X46">
        <v>44.52</v>
      </c>
      <c r="Y46">
        <v>78.680000000000007</v>
      </c>
      <c r="Z46">
        <v>43.31</v>
      </c>
      <c r="AA46">
        <v>97.23</v>
      </c>
      <c r="AB46">
        <v>48.61</v>
      </c>
      <c r="AC46">
        <v>1.79</v>
      </c>
      <c r="AD46">
        <v>3.44</v>
      </c>
      <c r="AE46">
        <v>3.44</v>
      </c>
    </row>
    <row r="47" spans="1:31">
      <c r="A47" t="s">
        <v>89</v>
      </c>
      <c r="B47" s="75">
        <v>232.7</v>
      </c>
      <c r="C47" s="75">
        <v>65.930000000000007</v>
      </c>
      <c r="D47" s="135">
        <f t="shared" si="0"/>
        <v>92</v>
      </c>
      <c r="E47" s="75"/>
      <c r="F47" s="78">
        <v>14.38</v>
      </c>
      <c r="G47" s="78">
        <v>14.38</v>
      </c>
      <c r="H47" s="78">
        <v>14.75</v>
      </c>
      <c r="I47">
        <v>33.31</v>
      </c>
      <c r="J47">
        <v>272.7</v>
      </c>
      <c r="K47">
        <v>72.19</v>
      </c>
      <c r="L47">
        <v>6.86</v>
      </c>
      <c r="M47">
        <v>43.66</v>
      </c>
      <c r="N47" s="135">
        <v>30.67</v>
      </c>
      <c r="O47" s="135">
        <v>30.67</v>
      </c>
      <c r="P47" s="135">
        <v>30.66</v>
      </c>
      <c r="Q47">
        <v>6.4</v>
      </c>
      <c r="R47">
        <v>95.19</v>
      </c>
      <c r="S47">
        <v>4.9400000000000004</v>
      </c>
      <c r="T47">
        <v>8.11</v>
      </c>
      <c r="U47">
        <v>2.7</v>
      </c>
      <c r="V47">
        <v>2.71</v>
      </c>
      <c r="W47">
        <v>222.59</v>
      </c>
      <c r="X47">
        <v>44.52</v>
      </c>
      <c r="Y47">
        <v>80.86</v>
      </c>
      <c r="Z47">
        <v>44.46</v>
      </c>
      <c r="AA47">
        <v>97.51</v>
      </c>
      <c r="AB47">
        <v>48.75</v>
      </c>
      <c r="AC47">
        <v>1.79</v>
      </c>
      <c r="AD47">
        <v>3.04</v>
      </c>
      <c r="AE47">
        <v>3.04</v>
      </c>
    </row>
    <row r="48" spans="1:31">
      <c r="A48" t="s">
        <v>90</v>
      </c>
      <c r="B48" s="75">
        <v>232.7</v>
      </c>
      <c r="C48" s="75">
        <v>65.930000000000007</v>
      </c>
      <c r="D48" s="135">
        <f t="shared" si="0"/>
        <v>92</v>
      </c>
      <c r="E48" s="75"/>
      <c r="F48" s="78">
        <v>14.7</v>
      </c>
      <c r="G48" s="78">
        <v>14.7</v>
      </c>
      <c r="H48" s="78">
        <v>15.06</v>
      </c>
      <c r="I48">
        <v>33.31</v>
      </c>
      <c r="J48">
        <v>272.7</v>
      </c>
      <c r="K48">
        <v>72.19</v>
      </c>
      <c r="L48">
        <v>6.86</v>
      </c>
      <c r="M48">
        <v>43.7</v>
      </c>
      <c r="N48" s="135">
        <v>30.67</v>
      </c>
      <c r="O48" s="135">
        <v>30.67</v>
      </c>
      <c r="P48" s="135">
        <v>30.66</v>
      </c>
      <c r="Q48">
        <v>6.4</v>
      </c>
      <c r="R48">
        <v>90.12</v>
      </c>
      <c r="S48">
        <v>4.9400000000000004</v>
      </c>
      <c r="T48">
        <v>8.11</v>
      </c>
      <c r="U48">
        <v>2.7</v>
      </c>
      <c r="V48">
        <v>2.71</v>
      </c>
      <c r="W48">
        <v>222.59</v>
      </c>
      <c r="X48">
        <v>44.52</v>
      </c>
      <c r="Y48">
        <v>82.22</v>
      </c>
      <c r="Z48">
        <v>45.04</v>
      </c>
      <c r="AA48">
        <v>97.66</v>
      </c>
      <c r="AB48">
        <v>48.82</v>
      </c>
      <c r="AC48">
        <v>1.8</v>
      </c>
      <c r="AD48">
        <v>3.04</v>
      </c>
      <c r="AE48">
        <v>3.04</v>
      </c>
    </row>
    <row r="49" spans="1:31">
      <c r="A49" t="s">
        <v>91</v>
      </c>
      <c r="B49" s="75">
        <v>232.7</v>
      </c>
      <c r="C49" s="75">
        <v>65.930000000000007</v>
      </c>
      <c r="D49" s="135">
        <f t="shared" si="0"/>
        <v>92</v>
      </c>
      <c r="E49" s="75"/>
      <c r="F49" s="78">
        <v>15.17</v>
      </c>
      <c r="G49" s="78">
        <v>15.17</v>
      </c>
      <c r="H49" s="78">
        <v>15.56</v>
      </c>
      <c r="I49">
        <v>33.31</v>
      </c>
      <c r="J49">
        <v>272.7</v>
      </c>
      <c r="K49">
        <v>72.19</v>
      </c>
      <c r="L49">
        <v>6.86</v>
      </c>
      <c r="M49">
        <v>43.76</v>
      </c>
      <c r="N49" s="135">
        <v>30.67</v>
      </c>
      <c r="O49" s="135">
        <v>30.67</v>
      </c>
      <c r="P49" s="135">
        <v>30.66</v>
      </c>
      <c r="Q49">
        <v>6.4</v>
      </c>
      <c r="R49">
        <v>85.37</v>
      </c>
      <c r="S49">
        <v>4.9400000000000004</v>
      </c>
      <c r="T49">
        <v>8.11</v>
      </c>
      <c r="U49">
        <v>2.7</v>
      </c>
      <c r="V49">
        <v>2.71</v>
      </c>
      <c r="W49">
        <v>222.59</v>
      </c>
      <c r="X49">
        <v>44.52</v>
      </c>
      <c r="Y49">
        <v>82.75</v>
      </c>
      <c r="Z49">
        <v>46.64</v>
      </c>
      <c r="AA49">
        <v>97.76</v>
      </c>
      <c r="AB49">
        <v>48.87</v>
      </c>
      <c r="AC49">
        <v>1.86</v>
      </c>
      <c r="AD49">
        <v>3.06</v>
      </c>
      <c r="AE49">
        <v>3.06</v>
      </c>
    </row>
    <row r="50" spans="1:31">
      <c r="A50" t="s">
        <v>92</v>
      </c>
      <c r="B50" s="75">
        <v>232.7</v>
      </c>
      <c r="C50" s="75">
        <v>65.930000000000007</v>
      </c>
      <c r="D50" s="135">
        <f t="shared" si="0"/>
        <v>92</v>
      </c>
      <c r="E50" s="75"/>
      <c r="F50" s="78">
        <v>15.32</v>
      </c>
      <c r="G50" s="78">
        <v>15.32</v>
      </c>
      <c r="H50" s="78">
        <v>15.71</v>
      </c>
      <c r="I50">
        <v>33.31</v>
      </c>
      <c r="J50">
        <v>272.7</v>
      </c>
      <c r="K50">
        <v>72.19</v>
      </c>
      <c r="L50">
        <v>6.86</v>
      </c>
      <c r="M50">
        <v>43.8</v>
      </c>
      <c r="N50" s="135">
        <v>30.67</v>
      </c>
      <c r="O50" s="135">
        <v>30.67</v>
      </c>
      <c r="P50" s="135">
        <v>30.66</v>
      </c>
      <c r="Q50">
        <v>6.4</v>
      </c>
      <c r="R50">
        <v>81.459999999999994</v>
      </c>
      <c r="S50">
        <v>4.9400000000000004</v>
      </c>
      <c r="T50">
        <v>8.11</v>
      </c>
      <c r="U50">
        <v>2.7</v>
      </c>
      <c r="V50">
        <v>2.71</v>
      </c>
      <c r="W50">
        <v>222.59</v>
      </c>
      <c r="X50">
        <v>44.52</v>
      </c>
      <c r="Y50">
        <v>82.98</v>
      </c>
      <c r="Z50">
        <v>46.3</v>
      </c>
      <c r="AA50">
        <v>97.81</v>
      </c>
      <c r="AB50">
        <v>48.9</v>
      </c>
      <c r="AC50">
        <v>1.88</v>
      </c>
      <c r="AD50">
        <v>3.08</v>
      </c>
      <c r="AE50">
        <v>3.08</v>
      </c>
    </row>
    <row r="51" spans="1:31">
      <c r="A51" t="s">
        <v>93</v>
      </c>
      <c r="B51" s="75">
        <v>232.7</v>
      </c>
      <c r="C51" s="75">
        <v>65.930000000000007</v>
      </c>
      <c r="D51" s="135">
        <f t="shared" si="0"/>
        <v>92</v>
      </c>
      <c r="E51" s="75"/>
      <c r="F51" s="78">
        <v>15.39</v>
      </c>
      <c r="G51" s="78">
        <v>15.39</v>
      </c>
      <c r="H51" s="78">
        <v>15.78</v>
      </c>
      <c r="I51">
        <v>33.31</v>
      </c>
      <c r="J51">
        <v>272.7</v>
      </c>
      <c r="K51">
        <v>72.19</v>
      </c>
      <c r="L51">
        <v>7.1</v>
      </c>
      <c r="M51">
        <v>43.62</v>
      </c>
      <c r="N51" s="135">
        <v>30.67</v>
      </c>
      <c r="O51" s="135">
        <v>30.67</v>
      </c>
      <c r="P51" s="135">
        <v>30.66</v>
      </c>
      <c r="Q51">
        <v>7.49</v>
      </c>
      <c r="R51">
        <v>81.88</v>
      </c>
      <c r="S51">
        <v>5.03</v>
      </c>
      <c r="T51">
        <v>8.14</v>
      </c>
      <c r="U51">
        <v>2.71</v>
      </c>
      <c r="V51">
        <v>2.71</v>
      </c>
      <c r="W51">
        <v>222.59</v>
      </c>
      <c r="X51">
        <v>44.52</v>
      </c>
      <c r="Y51">
        <v>83.38</v>
      </c>
      <c r="Z51">
        <v>46.69</v>
      </c>
      <c r="AA51">
        <v>97.8</v>
      </c>
      <c r="AB51">
        <v>48.89</v>
      </c>
      <c r="AC51">
        <v>1.91</v>
      </c>
      <c r="AD51">
        <v>3.08</v>
      </c>
      <c r="AE51">
        <v>3.08</v>
      </c>
    </row>
    <row r="52" spans="1:31">
      <c r="A52" t="s">
        <v>94</v>
      </c>
      <c r="B52" s="75">
        <v>232.7</v>
      </c>
      <c r="C52" s="75">
        <v>65.930000000000007</v>
      </c>
      <c r="D52" s="135">
        <f t="shared" si="0"/>
        <v>92</v>
      </c>
      <c r="E52" s="75"/>
      <c r="F52" s="78">
        <v>15.44</v>
      </c>
      <c r="G52" s="78">
        <v>15.44</v>
      </c>
      <c r="H52" s="78">
        <v>15.83</v>
      </c>
      <c r="I52">
        <v>33.31</v>
      </c>
      <c r="J52">
        <v>272.7</v>
      </c>
      <c r="K52">
        <v>72.19</v>
      </c>
      <c r="L52">
        <v>7.1</v>
      </c>
      <c r="M52">
        <v>43.67</v>
      </c>
      <c r="N52" s="135">
        <v>30.67</v>
      </c>
      <c r="O52" s="135">
        <v>30.67</v>
      </c>
      <c r="P52" s="135">
        <v>30.66</v>
      </c>
      <c r="Q52">
        <v>7.49</v>
      </c>
      <c r="R52">
        <v>77.430000000000007</v>
      </c>
      <c r="S52">
        <v>5.03</v>
      </c>
      <c r="T52">
        <v>8.14</v>
      </c>
      <c r="U52">
        <v>2.71</v>
      </c>
      <c r="V52">
        <v>2.71</v>
      </c>
      <c r="W52">
        <v>222.59</v>
      </c>
      <c r="X52">
        <v>44.52</v>
      </c>
      <c r="Y52">
        <v>83.76</v>
      </c>
      <c r="Z52">
        <v>45.99</v>
      </c>
      <c r="AA52">
        <v>97.72</v>
      </c>
      <c r="AB52">
        <v>48.85</v>
      </c>
      <c r="AC52">
        <v>1.92</v>
      </c>
      <c r="AD52">
        <v>3.08</v>
      </c>
      <c r="AE52">
        <v>3.08</v>
      </c>
    </row>
    <row r="53" spans="1:31">
      <c r="A53" t="s">
        <v>95</v>
      </c>
      <c r="B53" s="75">
        <v>232.7</v>
      </c>
      <c r="C53" s="75">
        <v>65.930000000000007</v>
      </c>
      <c r="D53" s="135">
        <f t="shared" si="0"/>
        <v>92</v>
      </c>
      <c r="E53" s="75"/>
      <c r="F53" s="78">
        <v>15.48</v>
      </c>
      <c r="G53" s="78">
        <v>15.48</v>
      </c>
      <c r="H53" s="78">
        <v>15.86</v>
      </c>
      <c r="I53">
        <v>33.31</v>
      </c>
      <c r="J53">
        <v>272.7</v>
      </c>
      <c r="K53">
        <v>72.19</v>
      </c>
      <c r="L53">
        <v>7.1</v>
      </c>
      <c r="M53">
        <v>43.7</v>
      </c>
      <c r="N53" s="135">
        <v>30.67</v>
      </c>
      <c r="O53" s="135">
        <v>30.67</v>
      </c>
      <c r="P53" s="135">
        <v>30.66</v>
      </c>
      <c r="Q53">
        <v>7.49</v>
      </c>
      <c r="R53">
        <v>70.14</v>
      </c>
      <c r="S53">
        <v>5.03</v>
      </c>
      <c r="T53">
        <v>8.14</v>
      </c>
      <c r="U53">
        <v>2.71</v>
      </c>
      <c r="V53">
        <v>2.71</v>
      </c>
      <c r="W53">
        <v>222.59</v>
      </c>
      <c r="X53">
        <v>44.52</v>
      </c>
      <c r="Y53">
        <v>84.52</v>
      </c>
      <c r="Z53">
        <v>46.32</v>
      </c>
      <c r="AA53">
        <v>97.63</v>
      </c>
      <c r="AB53">
        <v>48.81</v>
      </c>
      <c r="AC53">
        <v>1.98</v>
      </c>
      <c r="AD53">
        <v>3.12</v>
      </c>
      <c r="AE53">
        <v>3.12</v>
      </c>
    </row>
    <row r="54" spans="1:31">
      <c r="A54" t="s">
        <v>96</v>
      </c>
      <c r="B54" s="75">
        <v>232.7</v>
      </c>
      <c r="C54" s="75">
        <v>65.930000000000007</v>
      </c>
      <c r="D54" s="135">
        <f t="shared" si="0"/>
        <v>92</v>
      </c>
      <c r="E54" s="75"/>
      <c r="F54" s="78">
        <v>15.39</v>
      </c>
      <c r="G54" s="78">
        <v>15.39</v>
      </c>
      <c r="H54" s="78">
        <v>15.78</v>
      </c>
      <c r="I54">
        <v>35.4</v>
      </c>
      <c r="J54">
        <v>272.7</v>
      </c>
      <c r="K54">
        <v>72.19</v>
      </c>
      <c r="L54">
        <v>7.1</v>
      </c>
      <c r="M54">
        <v>43.62</v>
      </c>
      <c r="N54" s="135">
        <v>30.67</v>
      </c>
      <c r="O54" s="135">
        <v>30.67</v>
      </c>
      <c r="P54" s="135">
        <v>30.66</v>
      </c>
      <c r="Q54">
        <v>7.49</v>
      </c>
      <c r="R54">
        <v>60.67</v>
      </c>
      <c r="S54">
        <v>5.03</v>
      </c>
      <c r="T54">
        <v>8.17</v>
      </c>
      <c r="U54">
        <v>2.72</v>
      </c>
      <c r="V54">
        <v>2.73</v>
      </c>
      <c r="W54">
        <v>222.59</v>
      </c>
      <c r="X54">
        <v>44.52</v>
      </c>
      <c r="Y54">
        <v>84.52</v>
      </c>
      <c r="Z54">
        <v>46.81</v>
      </c>
      <c r="AA54">
        <v>97.53</v>
      </c>
      <c r="AB54">
        <v>48.76</v>
      </c>
      <c r="AC54">
        <v>1.99</v>
      </c>
      <c r="AD54">
        <v>3.12</v>
      </c>
      <c r="AE54">
        <v>3.12</v>
      </c>
    </row>
    <row r="55" spans="1:31">
      <c r="A55" t="s">
        <v>97</v>
      </c>
      <c r="B55" s="75">
        <v>232.7</v>
      </c>
      <c r="C55" s="75">
        <v>65.930000000000007</v>
      </c>
      <c r="D55" s="135">
        <f t="shared" si="0"/>
        <v>92</v>
      </c>
      <c r="E55" s="75"/>
      <c r="F55" s="78">
        <v>16.2</v>
      </c>
      <c r="G55" s="78">
        <v>16.2</v>
      </c>
      <c r="H55" s="78">
        <v>16.600000000000001</v>
      </c>
      <c r="I55">
        <v>35.4</v>
      </c>
      <c r="J55">
        <v>272.7</v>
      </c>
      <c r="K55">
        <v>72.19</v>
      </c>
      <c r="L55">
        <v>7.1</v>
      </c>
      <c r="M55">
        <v>43.81</v>
      </c>
      <c r="N55" s="135">
        <v>30.67</v>
      </c>
      <c r="O55" s="135">
        <v>30.67</v>
      </c>
      <c r="P55" s="135">
        <v>30.66</v>
      </c>
      <c r="Q55">
        <v>8.1</v>
      </c>
      <c r="R55">
        <v>56.4</v>
      </c>
      <c r="S55">
        <v>5.13</v>
      </c>
      <c r="T55">
        <v>8.18</v>
      </c>
      <c r="U55">
        <v>2.73</v>
      </c>
      <c r="V55">
        <v>2.71</v>
      </c>
      <c r="W55">
        <v>222.59</v>
      </c>
      <c r="X55">
        <v>44.52</v>
      </c>
      <c r="Y55">
        <v>84.73</v>
      </c>
      <c r="Z55">
        <v>47.55</v>
      </c>
      <c r="AA55">
        <v>97.43</v>
      </c>
      <c r="AB55">
        <v>48.71</v>
      </c>
      <c r="AC55">
        <v>1.99</v>
      </c>
      <c r="AD55">
        <v>3.15</v>
      </c>
      <c r="AE55">
        <v>3.15</v>
      </c>
    </row>
    <row r="56" spans="1:31">
      <c r="A56" t="s">
        <v>98</v>
      </c>
      <c r="B56" s="75">
        <v>232.7</v>
      </c>
      <c r="C56" s="75">
        <v>65.930000000000007</v>
      </c>
      <c r="D56" s="135">
        <f t="shared" si="0"/>
        <v>92</v>
      </c>
      <c r="E56" s="75"/>
      <c r="F56" s="78">
        <v>15.99</v>
      </c>
      <c r="G56" s="78">
        <v>15.99</v>
      </c>
      <c r="H56" s="78">
        <v>16.38</v>
      </c>
      <c r="I56">
        <v>35.4</v>
      </c>
      <c r="J56">
        <v>272.7</v>
      </c>
      <c r="K56">
        <v>72.19</v>
      </c>
      <c r="L56">
        <v>7.1</v>
      </c>
      <c r="M56">
        <v>43.8</v>
      </c>
      <c r="N56" s="135">
        <v>30.67</v>
      </c>
      <c r="O56" s="135">
        <v>30.67</v>
      </c>
      <c r="P56" s="135">
        <v>30.66</v>
      </c>
      <c r="Q56">
        <v>8.1</v>
      </c>
      <c r="R56">
        <v>59.43</v>
      </c>
      <c r="S56">
        <v>5.13</v>
      </c>
      <c r="T56">
        <v>8.19</v>
      </c>
      <c r="U56">
        <v>2.73</v>
      </c>
      <c r="V56">
        <v>2.72</v>
      </c>
      <c r="W56">
        <v>222.59</v>
      </c>
      <c r="X56">
        <v>44.52</v>
      </c>
      <c r="Y56">
        <v>84.14</v>
      </c>
      <c r="Z56">
        <v>46.04</v>
      </c>
      <c r="AA56">
        <v>97.24</v>
      </c>
      <c r="AB56">
        <v>48.61</v>
      </c>
      <c r="AC56">
        <v>2</v>
      </c>
      <c r="AD56">
        <v>3.16</v>
      </c>
      <c r="AE56">
        <v>3.16</v>
      </c>
    </row>
    <row r="57" spans="1:31">
      <c r="A57" t="s">
        <v>99</v>
      </c>
      <c r="B57" s="75">
        <v>232.7</v>
      </c>
      <c r="C57" s="75">
        <v>65.930000000000007</v>
      </c>
      <c r="D57" s="135">
        <f t="shared" si="0"/>
        <v>92</v>
      </c>
      <c r="E57" s="75"/>
      <c r="F57" s="78">
        <v>15.82</v>
      </c>
      <c r="G57" s="78">
        <v>15.82</v>
      </c>
      <c r="H57" s="78">
        <v>16.21</v>
      </c>
      <c r="I57">
        <v>35.4</v>
      </c>
      <c r="J57">
        <v>272.7</v>
      </c>
      <c r="K57">
        <v>72.19</v>
      </c>
      <c r="L57">
        <v>7.1</v>
      </c>
      <c r="M57">
        <v>43.75</v>
      </c>
      <c r="N57" s="135">
        <v>30.67</v>
      </c>
      <c r="O57" s="135">
        <v>30.67</v>
      </c>
      <c r="P57" s="135">
        <v>30.66</v>
      </c>
      <c r="Q57">
        <v>8.1</v>
      </c>
      <c r="R57">
        <v>70.569999999999993</v>
      </c>
      <c r="S57">
        <v>5.13</v>
      </c>
      <c r="T57">
        <v>8.2200000000000006</v>
      </c>
      <c r="U57">
        <v>2.74</v>
      </c>
      <c r="V57">
        <v>2.73</v>
      </c>
      <c r="W57">
        <v>222.59</v>
      </c>
      <c r="X57">
        <v>44.52</v>
      </c>
      <c r="Y57">
        <v>83.61</v>
      </c>
      <c r="Z57">
        <v>46.44</v>
      </c>
      <c r="AA57">
        <v>97.05</v>
      </c>
      <c r="AB57">
        <v>48.52</v>
      </c>
      <c r="AC57">
        <v>2.0299999999999998</v>
      </c>
      <c r="AD57">
        <v>3.16</v>
      </c>
      <c r="AE57">
        <v>3.16</v>
      </c>
    </row>
    <row r="58" spans="1:31">
      <c r="A58" t="s">
        <v>100</v>
      </c>
      <c r="B58" s="75">
        <v>232.7</v>
      </c>
      <c r="C58" s="75">
        <v>65.930000000000007</v>
      </c>
      <c r="D58" s="135">
        <f t="shared" si="0"/>
        <v>92</v>
      </c>
      <c r="E58" s="75"/>
      <c r="F58" s="78">
        <v>15.73</v>
      </c>
      <c r="G58" s="78">
        <v>15.73</v>
      </c>
      <c r="H58" s="78">
        <v>16.11</v>
      </c>
      <c r="I58">
        <v>35.4</v>
      </c>
      <c r="J58">
        <v>272.7</v>
      </c>
      <c r="K58">
        <v>72.19</v>
      </c>
      <c r="L58">
        <v>7.1</v>
      </c>
      <c r="M58">
        <v>43.7</v>
      </c>
      <c r="N58" s="135">
        <v>30.67</v>
      </c>
      <c r="O58" s="135">
        <v>30.67</v>
      </c>
      <c r="P58" s="135">
        <v>30.66</v>
      </c>
      <c r="Q58">
        <v>8.1</v>
      </c>
      <c r="R58">
        <v>77.16</v>
      </c>
      <c r="S58">
        <v>5.13</v>
      </c>
      <c r="T58">
        <v>8.27</v>
      </c>
      <c r="U58">
        <v>2.76</v>
      </c>
      <c r="V58">
        <v>2.75</v>
      </c>
      <c r="W58">
        <v>125</v>
      </c>
      <c r="X58">
        <v>25</v>
      </c>
      <c r="Y58">
        <v>83.25</v>
      </c>
      <c r="Z58">
        <v>46.18</v>
      </c>
      <c r="AA58">
        <v>96.66</v>
      </c>
      <c r="AB58">
        <v>48.32</v>
      </c>
      <c r="AC58">
        <v>2.08</v>
      </c>
      <c r="AD58">
        <v>3.17</v>
      </c>
      <c r="AE58">
        <v>3.17</v>
      </c>
    </row>
    <row r="59" spans="1:31">
      <c r="A59" t="s">
        <v>101</v>
      </c>
      <c r="B59" s="75">
        <v>232.7</v>
      </c>
      <c r="C59" s="75">
        <v>65.930000000000007</v>
      </c>
      <c r="D59" s="135">
        <f t="shared" si="0"/>
        <v>92</v>
      </c>
      <c r="E59" s="75"/>
      <c r="F59" s="78">
        <v>15.06</v>
      </c>
      <c r="G59" s="78">
        <v>15.06</v>
      </c>
      <c r="H59" s="78">
        <v>15.44</v>
      </c>
      <c r="I59">
        <v>35.4</v>
      </c>
      <c r="J59">
        <v>272.7</v>
      </c>
      <c r="K59">
        <v>72.19</v>
      </c>
      <c r="L59">
        <v>7.27</v>
      </c>
      <c r="M59">
        <v>43.62</v>
      </c>
      <c r="N59" s="135">
        <v>30.67</v>
      </c>
      <c r="O59" s="135">
        <v>30.67</v>
      </c>
      <c r="P59" s="135">
        <v>30.66</v>
      </c>
      <c r="Q59">
        <v>9.25</v>
      </c>
      <c r="R59">
        <v>81.239999999999995</v>
      </c>
      <c r="S59">
        <v>5.41</v>
      </c>
      <c r="T59">
        <v>8.3000000000000007</v>
      </c>
      <c r="U59">
        <v>2.77</v>
      </c>
      <c r="V59">
        <v>2.75</v>
      </c>
      <c r="W59">
        <v>127.5</v>
      </c>
      <c r="X59">
        <v>25.5</v>
      </c>
      <c r="Y59">
        <v>82.39</v>
      </c>
      <c r="Z59">
        <v>44.91</v>
      </c>
      <c r="AA59">
        <v>96.04</v>
      </c>
      <c r="AB59">
        <v>48.01</v>
      </c>
      <c r="AC59">
        <v>2.12</v>
      </c>
      <c r="AD59">
        <v>3.19</v>
      </c>
      <c r="AE59">
        <v>3.19</v>
      </c>
    </row>
    <row r="60" spans="1:31">
      <c r="A60" t="s">
        <v>102</v>
      </c>
      <c r="B60" s="75">
        <v>232.7</v>
      </c>
      <c r="C60" s="75">
        <v>65.930000000000007</v>
      </c>
      <c r="D60" s="135">
        <f t="shared" si="0"/>
        <v>92</v>
      </c>
      <c r="E60" s="75"/>
      <c r="F60" s="78">
        <v>14.64</v>
      </c>
      <c r="G60" s="78">
        <v>14.64</v>
      </c>
      <c r="H60" s="78">
        <v>15.01</v>
      </c>
      <c r="I60">
        <v>58.23</v>
      </c>
      <c r="J60">
        <v>272.7</v>
      </c>
      <c r="K60">
        <v>72.19</v>
      </c>
      <c r="L60">
        <v>7.27</v>
      </c>
      <c r="M60">
        <v>43.8</v>
      </c>
      <c r="N60" s="135">
        <v>30.67</v>
      </c>
      <c r="O60" s="135">
        <v>30.67</v>
      </c>
      <c r="P60" s="135">
        <v>30.66</v>
      </c>
      <c r="Q60">
        <v>9.25</v>
      </c>
      <c r="R60">
        <v>81.56</v>
      </c>
      <c r="S60">
        <v>5.41</v>
      </c>
      <c r="T60">
        <v>8.3800000000000008</v>
      </c>
      <c r="U60">
        <v>2.79</v>
      </c>
      <c r="V60">
        <v>2.79</v>
      </c>
      <c r="W60">
        <v>130</v>
      </c>
      <c r="X60">
        <v>26</v>
      </c>
      <c r="Y60">
        <v>81.61</v>
      </c>
      <c r="Z60">
        <v>43.4</v>
      </c>
      <c r="AA60">
        <v>94.97</v>
      </c>
      <c r="AB60">
        <v>47.48</v>
      </c>
      <c r="AC60">
        <v>2.15</v>
      </c>
      <c r="AD60">
        <v>3.2</v>
      </c>
      <c r="AE60">
        <v>3.2</v>
      </c>
    </row>
    <row r="61" spans="1:31">
      <c r="A61" t="s">
        <v>103</v>
      </c>
      <c r="B61" s="75">
        <v>232.7</v>
      </c>
      <c r="C61" s="75">
        <v>65.930000000000007</v>
      </c>
      <c r="D61" s="135">
        <f t="shared" si="0"/>
        <v>92</v>
      </c>
      <c r="E61" s="75"/>
      <c r="F61" s="78">
        <v>14.06</v>
      </c>
      <c r="G61" s="78">
        <v>14.06</v>
      </c>
      <c r="H61" s="78">
        <v>14.41</v>
      </c>
      <c r="I61">
        <v>58.23</v>
      </c>
      <c r="J61">
        <v>272.7</v>
      </c>
      <c r="K61">
        <v>72.19</v>
      </c>
      <c r="L61">
        <v>7.27</v>
      </c>
      <c r="M61">
        <v>43.64</v>
      </c>
      <c r="N61" s="135">
        <v>30.67</v>
      </c>
      <c r="O61" s="135">
        <v>30.67</v>
      </c>
      <c r="P61" s="135">
        <v>30.66</v>
      </c>
      <c r="Q61">
        <v>9.25</v>
      </c>
      <c r="R61">
        <v>79.28</v>
      </c>
      <c r="S61">
        <v>5.41</v>
      </c>
      <c r="T61">
        <v>8.39</v>
      </c>
      <c r="U61">
        <v>2.8</v>
      </c>
      <c r="V61">
        <v>2.78</v>
      </c>
      <c r="W61">
        <v>133.33000000000001</v>
      </c>
      <c r="X61">
        <v>26.67</v>
      </c>
      <c r="Y61">
        <v>80.39</v>
      </c>
      <c r="Z61">
        <v>42.03</v>
      </c>
      <c r="AA61">
        <v>92.47</v>
      </c>
      <c r="AB61">
        <v>46.23</v>
      </c>
      <c r="AC61">
        <v>2.1800000000000002</v>
      </c>
      <c r="AD61">
        <v>3.24</v>
      </c>
      <c r="AE61">
        <v>3.24</v>
      </c>
    </row>
    <row r="62" spans="1:31">
      <c r="A62" t="s">
        <v>104</v>
      </c>
      <c r="B62" s="75">
        <v>232.7</v>
      </c>
      <c r="C62" s="75">
        <v>65.930000000000007</v>
      </c>
      <c r="D62" s="135">
        <f t="shared" si="0"/>
        <v>92</v>
      </c>
      <c r="E62" s="75"/>
      <c r="F62" s="78">
        <v>13.57</v>
      </c>
      <c r="G62" s="78">
        <v>13.57</v>
      </c>
      <c r="H62" s="78">
        <v>13.91</v>
      </c>
      <c r="I62">
        <v>58.23</v>
      </c>
      <c r="J62">
        <v>272.7</v>
      </c>
      <c r="K62">
        <v>72.19</v>
      </c>
      <c r="L62">
        <v>7.27</v>
      </c>
      <c r="M62">
        <v>43.78</v>
      </c>
      <c r="N62" s="135">
        <v>30.67</v>
      </c>
      <c r="O62" s="135">
        <v>30.67</v>
      </c>
      <c r="P62" s="135">
        <v>30.66</v>
      </c>
      <c r="Q62">
        <v>9.25</v>
      </c>
      <c r="R62">
        <v>75.64</v>
      </c>
      <c r="S62">
        <v>5.41</v>
      </c>
      <c r="T62">
        <v>8.4</v>
      </c>
      <c r="U62">
        <v>2.8</v>
      </c>
      <c r="V62">
        <v>2.79</v>
      </c>
      <c r="W62">
        <v>137.5</v>
      </c>
      <c r="X62">
        <v>27.5</v>
      </c>
      <c r="Y62">
        <v>77.97</v>
      </c>
      <c r="Z62">
        <v>40.5</v>
      </c>
      <c r="AA62">
        <v>88.38</v>
      </c>
      <c r="AB62">
        <v>44.18</v>
      </c>
      <c r="AC62">
        <v>2.19</v>
      </c>
      <c r="AD62">
        <v>3.25</v>
      </c>
      <c r="AE62">
        <v>3.25</v>
      </c>
    </row>
    <row r="63" spans="1:31">
      <c r="A63" t="s">
        <v>105</v>
      </c>
      <c r="B63" s="75">
        <v>232.7</v>
      </c>
      <c r="C63" s="75">
        <v>65.930000000000007</v>
      </c>
      <c r="D63" s="135">
        <f t="shared" si="0"/>
        <v>92</v>
      </c>
      <c r="E63" s="75"/>
      <c r="F63" s="78">
        <v>13.04</v>
      </c>
      <c r="G63" s="78">
        <v>13.04</v>
      </c>
      <c r="H63" s="78">
        <v>13.36</v>
      </c>
      <c r="I63">
        <v>58.23</v>
      </c>
      <c r="J63">
        <v>272.7</v>
      </c>
      <c r="K63">
        <v>72.19</v>
      </c>
      <c r="L63">
        <v>7.81</v>
      </c>
      <c r="M63">
        <v>43.8</v>
      </c>
      <c r="N63" s="135">
        <v>30.67</v>
      </c>
      <c r="O63" s="135">
        <v>30.67</v>
      </c>
      <c r="P63" s="135">
        <v>30.66</v>
      </c>
      <c r="Q63">
        <v>10.029999999999999</v>
      </c>
      <c r="R63">
        <v>71.11</v>
      </c>
      <c r="S63">
        <v>5.59</v>
      </c>
      <c r="T63">
        <v>9.31</v>
      </c>
      <c r="U63">
        <v>3.1</v>
      </c>
      <c r="V63">
        <v>3.1</v>
      </c>
      <c r="W63">
        <v>141.66999999999999</v>
      </c>
      <c r="X63">
        <v>28.33</v>
      </c>
      <c r="Y63">
        <v>72.97</v>
      </c>
      <c r="Z63">
        <v>38.340000000000003</v>
      </c>
      <c r="AA63">
        <v>83.96</v>
      </c>
      <c r="AB63">
        <v>41.97</v>
      </c>
      <c r="AC63">
        <v>2.2000000000000002</v>
      </c>
      <c r="AD63">
        <v>3.28</v>
      </c>
      <c r="AE63">
        <v>3.28</v>
      </c>
    </row>
    <row r="64" spans="1:31">
      <c r="A64" t="s">
        <v>106</v>
      </c>
      <c r="B64" s="75">
        <v>232.7</v>
      </c>
      <c r="C64" s="75">
        <v>65.930000000000007</v>
      </c>
      <c r="D64" s="135">
        <f t="shared" si="0"/>
        <v>92</v>
      </c>
      <c r="E64" s="75"/>
      <c r="F64" s="78">
        <v>12.38</v>
      </c>
      <c r="G64" s="78">
        <v>12.38</v>
      </c>
      <c r="H64" s="78">
        <v>12.69</v>
      </c>
      <c r="I64">
        <v>58.23</v>
      </c>
      <c r="J64">
        <v>272.7</v>
      </c>
      <c r="K64">
        <v>72.19</v>
      </c>
      <c r="L64">
        <v>7.81</v>
      </c>
      <c r="M64">
        <v>43.79</v>
      </c>
      <c r="N64" s="135">
        <v>30.67</v>
      </c>
      <c r="O64" s="135">
        <v>30.67</v>
      </c>
      <c r="P64" s="135">
        <v>30.66</v>
      </c>
      <c r="Q64">
        <v>10.029999999999999</v>
      </c>
      <c r="R64">
        <v>65.31</v>
      </c>
      <c r="S64">
        <v>5.59</v>
      </c>
      <c r="T64">
        <v>9.57</v>
      </c>
      <c r="U64">
        <v>3.19</v>
      </c>
      <c r="V64">
        <v>3.19</v>
      </c>
      <c r="W64">
        <v>179.97</v>
      </c>
      <c r="X64">
        <v>35.99</v>
      </c>
      <c r="Y64">
        <v>68.97</v>
      </c>
      <c r="Z64">
        <v>36.07</v>
      </c>
      <c r="AA64">
        <v>79.36</v>
      </c>
      <c r="AB64">
        <v>39.67</v>
      </c>
      <c r="AC64">
        <v>2.21</v>
      </c>
      <c r="AD64">
        <v>3.29</v>
      </c>
      <c r="AE64">
        <v>3.29</v>
      </c>
    </row>
    <row r="65" spans="1:31">
      <c r="A65" t="s">
        <v>107</v>
      </c>
      <c r="B65" s="75">
        <v>232.7</v>
      </c>
      <c r="C65" s="75">
        <v>65.930000000000007</v>
      </c>
      <c r="D65" s="135">
        <f t="shared" si="0"/>
        <v>92</v>
      </c>
      <c r="E65" s="75"/>
      <c r="F65" s="78">
        <v>11.77</v>
      </c>
      <c r="G65" s="78">
        <v>11.77</v>
      </c>
      <c r="H65" s="78">
        <v>12.06</v>
      </c>
      <c r="I65">
        <v>58.23</v>
      </c>
      <c r="J65">
        <v>272.7</v>
      </c>
      <c r="K65">
        <v>72.19</v>
      </c>
      <c r="L65">
        <v>7.81</v>
      </c>
      <c r="M65">
        <v>43.73</v>
      </c>
      <c r="N65" s="135">
        <v>30.67</v>
      </c>
      <c r="O65" s="135">
        <v>30.67</v>
      </c>
      <c r="P65" s="135">
        <v>30.66</v>
      </c>
      <c r="Q65">
        <v>10.029999999999999</v>
      </c>
      <c r="R65">
        <v>58.78</v>
      </c>
      <c r="S65">
        <v>5.59</v>
      </c>
      <c r="T65">
        <v>15.18</v>
      </c>
      <c r="U65">
        <v>5.0599999999999996</v>
      </c>
      <c r="V65">
        <v>5.0599999999999996</v>
      </c>
      <c r="W65">
        <v>162.58000000000001</v>
      </c>
      <c r="X65">
        <v>32.51</v>
      </c>
      <c r="Y65">
        <v>65</v>
      </c>
      <c r="Z65">
        <v>33.69</v>
      </c>
      <c r="AA65">
        <v>74.36</v>
      </c>
      <c r="AB65">
        <v>37.17</v>
      </c>
      <c r="AC65">
        <v>4.75</v>
      </c>
      <c r="AD65">
        <v>7.24</v>
      </c>
      <c r="AE65">
        <v>7.24</v>
      </c>
    </row>
    <row r="66" spans="1:31">
      <c r="A66" t="s">
        <v>108</v>
      </c>
      <c r="B66" s="75">
        <v>232.7</v>
      </c>
      <c r="C66" s="75">
        <v>65.930000000000007</v>
      </c>
      <c r="D66" s="135">
        <f t="shared" si="0"/>
        <v>92</v>
      </c>
      <c r="E66" s="75"/>
      <c r="F66" s="78">
        <v>10.96</v>
      </c>
      <c r="G66" s="78">
        <v>10.96</v>
      </c>
      <c r="H66" s="78">
        <v>11.23</v>
      </c>
      <c r="I66">
        <v>58.23</v>
      </c>
      <c r="J66">
        <v>272.7</v>
      </c>
      <c r="K66">
        <v>72.19</v>
      </c>
      <c r="L66">
        <v>7.81</v>
      </c>
      <c r="M66">
        <v>43.72</v>
      </c>
      <c r="N66" s="135">
        <v>30.67</v>
      </c>
      <c r="O66" s="135">
        <v>30.67</v>
      </c>
      <c r="P66" s="135">
        <v>30.66</v>
      </c>
      <c r="Q66">
        <v>10.029999999999999</v>
      </c>
      <c r="R66">
        <v>51.88</v>
      </c>
      <c r="S66">
        <v>5.59</v>
      </c>
      <c r="T66">
        <v>15.44</v>
      </c>
      <c r="U66">
        <v>5.15</v>
      </c>
      <c r="V66">
        <v>5.13</v>
      </c>
      <c r="W66">
        <v>147.63</v>
      </c>
      <c r="X66">
        <v>29.52</v>
      </c>
      <c r="Y66">
        <v>60.58</v>
      </c>
      <c r="Z66">
        <v>31.3</v>
      </c>
      <c r="AA66">
        <v>68.569999999999993</v>
      </c>
      <c r="AB66">
        <v>34.28</v>
      </c>
      <c r="AC66">
        <v>4.42</v>
      </c>
      <c r="AD66">
        <v>7.27</v>
      </c>
      <c r="AE66">
        <v>7.27</v>
      </c>
    </row>
    <row r="67" spans="1:31">
      <c r="A67" t="s">
        <v>109</v>
      </c>
      <c r="B67" s="75">
        <v>232.7</v>
      </c>
      <c r="C67" s="75">
        <v>65.930000000000007</v>
      </c>
      <c r="D67" s="135">
        <f t="shared" si="0"/>
        <v>92</v>
      </c>
      <c r="E67" s="75"/>
      <c r="F67" s="78">
        <v>10.24</v>
      </c>
      <c r="G67" s="78">
        <v>10.24</v>
      </c>
      <c r="H67" s="78">
        <v>10.5</v>
      </c>
      <c r="I67">
        <v>58.23</v>
      </c>
      <c r="J67">
        <v>272.7</v>
      </c>
      <c r="K67">
        <v>72.19</v>
      </c>
      <c r="L67">
        <v>7.81</v>
      </c>
      <c r="M67">
        <v>43.71</v>
      </c>
      <c r="N67" s="135">
        <v>30.67</v>
      </c>
      <c r="O67" s="135">
        <v>30.67</v>
      </c>
      <c r="P67" s="135">
        <v>30.66</v>
      </c>
      <c r="Q67">
        <v>10.8</v>
      </c>
      <c r="R67">
        <v>45.29</v>
      </c>
      <c r="S67">
        <v>5.88</v>
      </c>
      <c r="T67">
        <v>15.4</v>
      </c>
      <c r="U67">
        <v>5.13</v>
      </c>
      <c r="V67">
        <v>5.14</v>
      </c>
      <c r="W67">
        <v>136.93</v>
      </c>
      <c r="X67">
        <v>27.39</v>
      </c>
      <c r="Y67">
        <v>56.51</v>
      </c>
      <c r="Z67">
        <v>28.55</v>
      </c>
      <c r="AA67">
        <v>61.81</v>
      </c>
      <c r="AB67">
        <v>30.9</v>
      </c>
      <c r="AC67">
        <v>4.18</v>
      </c>
      <c r="AD67">
        <v>7.32</v>
      </c>
      <c r="AE67">
        <v>7.32</v>
      </c>
    </row>
    <row r="68" spans="1:31">
      <c r="A68" t="s">
        <v>110</v>
      </c>
      <c r="B68" s="75">
        <v>232.7</v>
      </c>
      <c r="C68" s="75">
        <v>65.930000000000007</v>
      </c>
      <c r="D68" s="135">
        <f t="shared" ref="D68:D98" si="1">N68+O68+P68</f>
        <v>92</v>
      </c>
      <c r="E68" s="75"/>
      <c r="F68" s="78">
        <v>9.2899999999999991</v>
      </c>
      <c r="G68" s="78">
        <v>9.2899999999999991</v>
      </c>
      <c r="H68" s="78">
        <v>9.52</v>
      </c>
      <c r="I68">
        <v>58.23</v>
      </c>
      <c r="J68">
        <v>272.7</v>
      </c>
      <c r="K68">
        <v>72.19</v>
      </c>
      <c r="L68">
        <v>7.81</v>
      </c>
      <c r="M68">
        <v>43.66</v>
      </c>
      <c r="N68" s="135">
        <v>30.67</v>
      </c>
      <c r="O68" s="135">
        <v>30.67</v>
      </c>
      <c r="P68" s="135">
        <v>30.66</v>
      </c>
      <c r="Q68">
        <v>10.8</v>
      </c>
      <c r="R68">
        <v>35.42</v>
      </c>
      <c r="S68">
        <v>5.88</v>
      </c>
      <c r="T68">
        <v>15.19</v>
      </c>
      <c r="U68">
        <v>5.0599999999999996</v>
      </c>
      <c r="V68">
        <v>5.0599999999999996</v>
      </c>
      <c r="W68">
        <v>95.52</v>
      </c>
      <c r="X68">
        <v>19.100000000000001</v>
      </c>
      <c r="Y68">
        <v>52.76</v>
      </c>
      <c r="Z68">
        <v>25.24</v>
      </c>
      <c r="AA68">
        <v>54.34</v>
      </c>
      <c r="AB68">
        <v>27.16</v>
      </c>
      <c r="AC68">
        <v>3.79</v>
      </c>
      <c r="AD68">
        <v>7.32</v>
      </c>
      <c r="AE68">
        <v>7.32</v>
      </c>
    </row>
    <row r="69" spans="1:31">
      <c r="A69" t="s">
        <v>111</v>
      </c>
      <c r="B69" s="75">
        <v>232.7</v>
      </c>
      <c r="C69" s="75">
        <v>65.930000000000007</v>
      </c>
      <c r="D69" s="135">
        <f t="shared" si="1"/>
        <v>92</v>
      </c>
      <c r="E69" s="75"/>
      <c r="F69" s="78">
        <v>8.35</v>
      </c>
      <c r="G69" s="78">
        <v>8.35</v>
      </c>
      <c r="H69" s="78">
        <v>8.5500000000000007</v>
      </c>
      <c r="I69">
        <v>58.23</v>
      </c>
      <c r="J69">
        <v>272.7</v>
      </c>
      <c r="K69">
        <v>72.19</v>
      </c>
      <c r="L69">
        <v>7.81</v>
      </c>
      <c r="M69">
        <v>43.71</v>
      </c>
      <c r="N69" s="135">
        <v>30.67</v>
      </c>
      <c r="O69" s="135">
        <v>30.67</v>
      </c>
      <c r="P69" s="135">
        <v>30.66</v>
      </c>
      <c r="Q69">
        <v>10.8</v>
      </c>
      <c r="R69">
        <v>29.36</v>
      </c>
      <c r="S69">
        <v>5.88</v>
      </c>
      <c r="T69">
        <v>15.37</v>
      </c>
      <c r="U69">
        <v>5.12</v>
      </c>
      <c r="V69">
        <v>5.13</v>
      </c>
      <c r="W69">
        <v>89.01</v>
      </c>
      <c r="X69">
        <v>17.8</v>
      </c>
      <c r="Y69">
        <v>47.1</v>
      </c>
      <c r="Z69">
        <v>23.22</v>
      </c>
      <c r="AA69">
        <v>46.57</v>
      </c>
      <c r="AB69">
        <v>23.28</v>
      </c>
      <c r="AC69">
        <v>8.5500000000000007</v>
      </c>
      <c r="AD69">
        <v>31.64</v>
      </c>
      <c r="AE69">
        <v>31.64</v>
      </c>
    </row>
    <row r="70" spans="1:31">
      <c r="A70" t="s">
        <v>112</v>
      </c>
      <c r="B70" s="75">
        <v>232.7</v>
      </c>
      <c r="C70" s="75">
        <v>65.930000000000007</v>
      </c>
      <c r="D70" s="135">
        <f t="shared" si="1"/>
        <v>92</v>
      </c>
      <c r="E70" s="75"/>
      <c r="F70" s="78">
        <v>7.37</v>
      </c>
      <c r="G70" s="78">
        <v>7.37</v>
      </c>
      <c r="H70" s="78">
        <v>7.55</v>
      </c>
      <c r="I70">
        <v>58.23</v>
      </c>
      <c r="J70">
        <v>272.7</v>
      </c>
      <c r="K70">
        <v>72.19</v>
      </c>
      <c r="L70">
        <v>7.81</v>
      </c>
      <c r="M70">
        <v>43.73</v>
      </c>
      <c r="N70" s="135">
        <v>30.67</v>
      </c>
      <c r="O70" s="135">
        <v>30.67</v>
      </c>
      <c r="P70" s="135">
        <v>30.66</v>
      </c>
      <c r="Q70">
        <v>10.8</v>
      </c>
      <c r="R70">
        <v>23.66</v>
      </c>
      <c r="S70">
        <v>5.88</v>
      </c>
      <c r="T70">
        <v>30.08</v>
      </c>
      <c r="U70">
        <v>10.029999999999999</v>
      </c>
      <c r="V70">
        <v>10.01</v>
      </c>
      <c r="W70">
        <v>76.540000000000006</v>
      </c>
      <c r="X70">
        <v>15.31</v>
      </c>
      <c r="Y70">
        <v>40.770000000000003</v>
      </c>
      <c r="Z70">
        <v>19.72</v>
      </c>
      <c r="AA70">
        <v>38.49</v>
      </c>
      <c r="AB70">
        <v>19.239999999999998</v>
      </c>
      <c r="AC70">
        <v>8.2200000000000006</v>
      </c>
      <c r="AD70">
        <v>31.26</v>
      </c>
      <c r="AE70">
        <v>31.26</v>
      </c>
    </row>
    <row r="71" spans="1:31">
      <c r="A71" t="s">
        <v>113</v>
      </c>
      <c r="B71" s="75">
        <v>232.7</v>
      </c>
      <c r="C71" s="75">
        <v>65.930000000000007</v>
      </c>
      <c r="D71" s="135">
        <f t="shared" si="1"/>
        <v>92</v>
      </c>
      <c r="E71" s="75"/>
      <c r="F71" s="78">
        <v>6.44</v>
      </c>
      <c r="G71" s="78">
        <v>6.44</v>
      </c>
      <c r="H71" s="78">
        <v>6.6</v>
      </c>
      <c r="I71">
        <v>58.23</v>
      </c>
      <c r="J71">
        <v>272.7</v>
      </c>
      <c r="K71">
        <v>72.19</v>
      </c>
      <c r="L71">
        <v>8.24</v>
      </c>
      <c r="M71">
        <v>43.7</v>
      </c>
      <c r="N71" s="135">
        <v>30.81</v>
      </c>
      <c r="O71" s="135">
        <v>30.38</v>
      </c>
      <c r="P71" s="135">
        <v>30.81</v>
      </c>
      <c r="Q71">
        <v>10.029999999999999</v>
      </c>
      <c r="R71">
        <v>18.010000000000002</v>
      </c>
      <c r="S71">
        <v>6.06</v>
      </c>
      <c r="T71">
        <v>29.08</v>
      </c>
      <c r="U71">
        <v>9.69</v>
      </c>
      <c r="V71">
        <v>9.69</v>
      </c>
      <c r="W71">
        <v>64.34</v>
      </c>
      <c r="X71">
        <v>12.87</v>
      </c>
      <c r="Y71">
        <v>34.19</v>
      </c>
      <c r="Z71">
        <v>16.27</v>
      </c>
      <c r="AA71">
        <v>30.39</v>
      </c>
      <c r="AB71">
        <v>15.19</v>
      </c>
      <c r="AC71">
        <v>7.9</v>
      </c>
      <c r="AD71">
        <v>30.32</v>
      </c>
      <c r="AE71">
        <v>30.32</v>
      </c>
    </row>
    <row r="72" spans="1:31">
      <c r="A72" t="s">
        <v>114</v>
      </c>
      <c r="B72" s="75">
        <v>232.7</v>
      </c>
      <c r="C72" s="75">
        <v>65.930000000000007</v>
      </c>
      <c r="D72" s="135">
        <f t="shared" si="1"/>
        <v>88.89</v>
      </c>
      <c r="E72" s="75"/>
      <c r="F72" s="78">
        <v>5.34</v>
      </c>
      <c r="G72" s="78">
        <v>5.34</v>
      </c>
      <c r="H72" s="78">
        <v>5.47</v>
      </c>
      <c r="I72">
        <v>58.23</v>
      </c>
      <c r="J72">
        <v>272.7</v>
      </c>
      <c r="K72">
        <v>72.19</v>
      </c>
      <c r="L72">
        <v>8.24</v>
      </c>
      <c r="M72">
        <v>43.63</v>
      </c>
      <c r="N72" s="135">
        <v>33</v>
      </c>
      <c r="O72" s="135">
        <v>28.42</v>
      </c>
      <c r="P72" s="135">
        <v>27.47</v>
      </c>
      <c r="Q72">
        <v>10.029999999999999</v>
      </c>
      <c r="R72">
        <v>12.66</v>
      </c>
      <c r="S72">
        <v>6.06</v>
      </c>
      <c r="T72">
        <v>28.09</v>
      </c>
      <c r="U72">
        <v>9.36</v>
      </c>
      <c r="V72">
        <v>9.3699999999999992</v>
      </c>
      <c r="W72">
        <v>56.76</v>
      </c>
      <c r="X72">
        <v>11.35</v>
      </c>
      <c r="Y72">
        <v>26.46</v>
      </c>
      <c r="Z72">
        <v>12.89</v>
      </c>
      <c r="AA72">
        <v>23.42</v>
      </c>
      <c r="AB72">
        <v>11.71</v>
      </c>
      <c r="AC72">
        <v>7.55</v>
      </c>
      <c r="AD72">
        <v>29.37</v>
      </c>
      <c r="AE72">
        <v>29.37</v>
      </c>
    </row>
    <row r="73" spans="1:31">
      <c r="A73" t="s">
        <v>115</v>
      </c>
      <c r="B73" s="75">
        <v>232.7</v>
      </c>
      <c r="C73" s="75">
        <v>65.930000000000007</v>
      </c>
      <c r="D73" s="135">
        <f t="shared" si="1"/>
        <v>50.93</v>
      </c>
      <c r="E73" s="75"/>
      <c r="F73" s="78">
        <v>4.29</v>
      </c>
      <c r="G73" s="78">
        <v>4.29</v>
      </c>
      <c r="H73" s="78">
        <v>4.4000000000000004</v>
      </c>
      <c r="I73">
        <v>58.23</v>
      </c>
      <c r="J73">
        <v>272.7</v>
      </c>
      <c r="K73">
        <v>72.19</v>
      </c>
      <c r="L73">
        <v>8.24</v>
      </c>
      <c r="M73">
        <v>43.79</v>
      </c>
      <c r="N73" s="135">
        <v>15.12</v>
      </c>
      <c r="O73" s="135">
        <v>19.420000000000002</v>
      </c>
      <c r="P73" s="135">
        <v>16.39</v>
      </c>
      <c r="Q73">
        <v>10.029999999999999</v>
      </c>
      <c r="R73">
        <v>7.9</v>
      </c>
      <c r="S73">
        <v>6.06</v>
      </c>
      <c r="T73">
        <v>27.63</v>
      </c>
      <c r="U73">
        <v>9.2100000000000009</v>
      </c>
      <c r="V73">
        <v>9.2100000000000009</v>
      </c>
      <c r="W73">
        <v>49.39</v>
      </c>
      <c r="X73">
        <v>9.8800000000000008</v>
      </c>
      <c r="Y73">
        <v>20.56</v>
      </c>
      <c r="Z73">
        <v>9.68</v>
      </c>
      <c r="AA73">
        <v>16.809999999999999</v>
      </c>
      <c r="AB73">
        <v>8.41</v>
      </c>
      <c r="AC73">
        <v>6.79</v>
      </c>
      <c r="AD73">
        <v>28.43</v>
      </c>
      <c r="AE73">
        <v>28.43</v>
      </c>
    </row>
    <row r="74" spans="1:31">
      <c r="A74" t="s">
        <v>116</v>
      </c>
      <c r="B74" s="75">
        <v>232.7</v>
      </c>
      <c r="C74" s="75">
        <v>65.930000000000007</v>
      </c>
      <c r="D74" s="135">
        <f t="shared" si="1"/>
        <v>30.479999999999997</v>
      </c>
      <c r="E74" s="75"/>
      <c r="F74" s="78">
        <v>3.4</v>
      </c>
      <c r="G74" s="78">
        <v>3.4</v>
      </c>
      <c r="H74" s="78">
        <v>3.48</v>
      </c>
      <c r="I74">
        <v>58.23</v>
      </c>
      <c r="J74">
        <v>272.7</v>
      </c>
      <c r="K74">
        <v>72.19</v>
      </c>
      <c r="L74">
        <v>8.24</v>
      </c>
      <c r="M74">
        <v>43.8</v>
      </c>
      <c r="N74" s="135">
        <v>9.5299999999999994</v>
      </c>
      <c r="O74" s="135">
        <v>13.27</v>
      </c>
      <c r="P74" s="135">
        <v>7.68</v>
      </c>
      <c r="Q74">
        <v>10.029999999999999</v>
      </c>
      <c r="R74">
        <v>4.08</v>
      </c>
      <c r="S74">
        <v>6.06</v>
      </c>
      <c r="T74">
        <v>27.25</v>
      </c>
      <c r="U74">
        <v>9.08</v>
      </c>
      <c r="V74">
        <v>9.08</v>
      </c>
      <c r="W74">
        <v>35.61</v>
      </c>
      <c r="X74">
        <v>7.12</v>
      </c>
      <c r="Y74">
        <v>19.34</v>
      </c>
      <c r="Z74">
        <v>6.66</v>
      </c>
      <c r="AA74">
        <v>11.07</v>
      </c>
      <c r="AB74">
        <v>5.54</v>
      </c>
      <c r="AC74">
        <v>6.22</v>
      </c>
      <c r="AD74">
        <v>27.51</v>
      </c>
      <c r="AE74">
        <v>27.51</v>
      </c>
    </row>
    <row r="75" spans="1:31">
      <c r="A75" t="s">
        <v>117</v>
      </c>
      <c r="B75" s="75">
        <v>232.7</v>
      </c>
      <c r="C75" s="75">
        <v>65.930000000000007</v>
      </c>
      <c r="D75" s="135">
        <f t="shared" si="1"/>
        <v>0</v>
      </c>
      <c r="E75" s="75"/>
      <c r="F75" s="78">
        <v>2.59</v>
      </c>
      <c r="G75" s="78">
        <v>2.59</v>
      </c>
      <c r="H75" s="78">
        <v>2.66</v>
      </c>
      <c r="I75">
        <v>58.23</v>
      </c>
      <c r="J75">
        <v>272.7</v>
      </c>
      <c r="K75">
        <v>72.19</v>
      </c>
      <c r="L75">
        <v>8.6300000000000008</v>
      </c>
      <c r="M75">
        <v>43.68</v>
      </c>
      <c r="N75" s="135">
        <v>0</v>
      </c>
      <c r="O75" s="135">
        <v>0</v>
      </c>
      <c r="P75" s="135">
        <v>0</v>
      </c>
      <c r="Q75">
        <v>9.64</v>
      </c>
      <c r="R75">
        <v>1.75</v>
      </c>
      <c r="S75">
        <v>6.44</v>
      </c>
      <c r="T75">
        <v>26.44</v>
      </c>
      <c r="U75">
        <v>8.82</v>
      </c>
      <c r="V75">
        <v>8.81</v>
      </c>
      <c r="W75">
        <v>23.73</v>
      </c>
      <c r="X75">
        <v>4.74</v>
      </c>
      <c r="Y75">
        <v>15.04</v>
      </c>
      <c r="Z75">
        <v>5.61</v>
      </c>
      <c r="AA75">
        <v>6.32</v>
      </c>
      <c r="AB75">
        <v>3.16</v>
      </c>
      <c r="AC75">
        <v>5.22</v>
      </c>
      <c r="AD75">
        <v>8.15</v>
      </c>
      <c r="AE75">
        <v>8.15</v>
      </c>
    </row>
    <row r="76" spans="1:31">
      <c r="A76" t="s">
        <v>118</v>
      </c>
      <c r="B76" s="75">
        <v>232.7</v>
      </c>
      <c r="C76" s="75">
        <v>65.930000000000007</v>
      </c>
      <c r="D76" s="135">
        <f t="shared" si="1"/>
        <v>0</v>
      </c>
      <c r="E76" s="75"/>
      <c r="F76" s="78">
        <v>1.9</v>
      </c>
      <c r="G76" s="78">
        <v>1.9</v>
      </c>
      <c r="H76" s="78">
        <v>1.94</v>
      </c>
      <c r="I76">
        <v>58.23</v>
      </c>
      <c r="J76">
        <v>272.7</v>
      </c>
      <c r="K76">
        <v>72.19</v>
      </c>
      <c r="L76">
        <v>8.6300000000000008</v>
      </c>
      <c r="M76">
        <v>43.71</v>
      </c>
      <c r="N76" s="135">
        <v>0</v>
      </c>
      <c r="O76" s="135">
        <v>0</v>
      </c>
      <c r="P76" s="135">
        <v>0</v>
      </c>
      <c r="Q76">
        <v>9.64</v>
      </c>
      <c r="R76">
        <v>0.53</v>
      </c>
      <c r="S76">
        <v>6.44</v>
      </c>
      <c r="T76">
        <v>25.09</v>
      </c>
      <c r="U76">
        <v>8.36</v>
      </c>
      <c r="V76">
        <v>8.3699999999999992</v>
      </c>
      <c r="W76">
        <v>14.68</v>
      </c>
      <c r="X76">
        <v>2.93</v>
      </c>
      <c r="Y76">
        <v>11.21</v>
      </c>
      <c r="Z76">
        <v>2.5099999999999998</v>
      </c>
      <c r="AA76">
        <v>3.04</v>
      </c>
      <c r="AB76">
        <v>1.52</v>
      </c>
      <c r="AC76">
        <v>4.03</v>
      </c>
      <c r="AD76">
        <v>7.78</v>
      </c>
      <c r="AE76">
        <v>7.78</v>
      </c>
    </row>
    <row r="77" spans="1:31">
      <c r="A77" t="s">
        <v>119</v>
      </c>
      <c r="B77" s="75">
        <v>232.7</v>
      </c>
      <c r="C77" s="75">
        <v>65.930000000000007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58.23</v>
      </c>
      <c r="J77">
        <v>272.7</v>
      </c>
      <c r="K77">
        <v>72.19</v>
      </c>
      <c r="L77">
        <v>8.6300000000000008</v>
      </c>
      <c r="M77">
        <v>43.68</v>
      </c>
      <c r="N77" s="135">
        <v>0</v>
      </c>
      <c r="O77" s="135">
        <v>0</v>
      </c>
      <c r="P77" s="135">
        <v>0</v>
      </c>
      <c r="Q77">
        <v>9.64</v>
      </c>
      <c r="R77">
        <v>0</v>
      </c>
      <c r="S77">
        <v>6.44</v>
      </c>
      <c r="T77">
        <v>20.52</v>
      </c>
      <c r="U77">
        <v>6.84</v>
      </c>
      <c r="V77">
        <v>6.85</v>
      </c>
      <c r="W77">
        <v>6.28</v>
      </c>
      <c r="X77">
        <v>1.26</v>
      </c>
      <c r="Y77">
        <v>8.1</v>
      </c>
      <c r="Z77">
        <v>0</v>
      </c>
      <c r="AA77">
        <v>0.84</v>
      </c>
      <c r="AB77">
        <v>0.42</v>
      </c>
      <c r="AC77">
        <v>3.88</v>
      </c>
      <c r="AD77">
        <v>7.42</v>
      </c>
      <c r="AE77">
        <v>7.42</v>
      </c>
    </row>
    <row r="78" spans="1:31">
      <c r="A78" t="s">
        <v>120</v>
      </c>
      <c r="B78" s="75">
        <v>232.7</v>
      </c>
      <c r="C78" s="75">
        <v>65.930000000000007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58.23</v>
      </c>
      <c r="J78">
        <v>272.7</v>
      </c>
      <c r="K78">
        <v>72.19</v>
      </c>
      <c r="L78">
        <v>8.6300000000000008</v>
      </c>
      <c r="M78">
        <v>43.69</v>
      </c>
      <c r="N78" s="135">
        <v>0</v>
      </c>
      <c r="O78" s="135">
        <v>0</v>
      </c>
      <c r="P78" s="135">
        <v>0</v>
      </c>
      <c r="Q78">
        <v>9.64</v>
      </c>
      <c r="R78">
        <v>0</v>
      </c>
      <c r="S78">
        <v>6.44</v>
      </c>
      <c r="T78">
        <v>20.66</v>
      </c>
      <c r="U78">
        <v>6.89</v>
      </c>
      <c r="V78">
        <v>6.87</v>
      </c>
      <c r="W78">
        <v>2.27</v>
      </c>
      <c r="X78">
        <v>0.45</v>
      </c>
      <c r="Y78">
        <v>5.67</v>
      </c>
      <c r="Z78">
        <v>0</v>
      </c>
      <c r="AA78">
        <v>0</v>
      </c>
      <c r="AB78">
        <v>0</v>
      </c>
      <c r="AC78">
        <v>3.91</v>
      </c>
      <c r="AD78">
        <v>7.05</v>
      </c>
      <c r="AE78">
        <v>7.05</v>
      </c>
    </row>
    <row r="79" spans="1:31">
      <c r="A79" t="s">
        <v>121</v>
      </c>
      <c r="B79" s="75">
        <v>232.7</v>
      </c>
      <c r="C79" s="75">
        <v>65.930000000000007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58.23</v>
      </c>
      <c r="J79">
        <v>272.7</v>
      </c>
      <c r="K79">
        <v>72.19</v>
      </c>
      <c r="L79">
        <v>8.6300000000000008</v>
      </c>
      <c r="M79">
        <v>43.79</v>
      </c>
      <c r="N79" s="135">
        <v>0</v>
      </c>
      <c r="O79" s="135">
        <v>0</v>
      </c>
      <c r="P79" s="135">
        <v>0</v>
      </c>
      <c r="Q79">
        <v>8.9499999999999993</v>
      </c>
      <c r="R79">
        <v>0</v>
      </c>
      <c r="S79">
        <v>6.44</v>
      </c>
      <c r="T79">
        <v>20.76</v>
      </c>
      <c r="U79">
        <v>6.92</v>
      </c>
      <c r="V79">
        <v>6.93</v>
      </c>
      <c r="W79">
        <v>0.66</v>
      </c>
      <c r="X79">
        <v>0.13</v>
      </c>
      <c r="Y79">
        <v>3.63</v>
      </c>
      <c r="Z79">
        <v>0</v>
      </c>
      <c r="AA79">
        <v>0</v>
      </c>
      <c r="AB79">
        <v>0</v>
      </c>
      <c r="AC79">
        <v>3.92</v>
      </c>
      <c r="AD79">
        <v>7.58</v>
      </c>
      <c r="AE79">
        <v>7.58</v>
      </c>
    </row>
    <row r="80" spans="1:31">
      <c r="A80" t="s">
        <v>122</v>
      </c>
      <c r="B80" s="75">
        <v>232.7</v>
      </c>
      <c r="C80" s="75">
        <v>65.930000000000007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58.23</v>
      </c>
      <c r="J80">
        <v>272.7</v>
      </c>
      <c r="K80">
        <v>72.19</v>
      </c>
      <c r="L80">
        <v>8.6300000000000008</v>
      </c>
      <c r="M80">
        <v>43.66</v>
      </c>
      <c r="N80" s="135">
        <v>0</v>
      </c>
      <c r="O80" s="135">
        <v>0</v>
      </c>
      <c r="P80" s="135">
        <v>0</v>
      </c>
      <c r="Q80">
        <v>8.9499999999999993</v>
      </c>
      <c r="R80">
        <v>0</v>
      </c>
      <c r="S80">
        <v>6.44</v>
      </c>
      <c r="T80">
        <v>21.09</v>
      </c>
      <c r="U80">
        <v>7.03</v>
      </c>
      <c r="V80">
        <v>7.04</v>
      </c>
      <c r="W80">
        <v>0.23</v>
      </c>
      <c r="X80">
        <v>0.04</v>
      </c>
      <c r="Y80">
        <v>1.47</v>
      </c>
      <c r="Z80">
        <v>0</v>
      </c>
      <c r="AA80">
        <v>0</v>
      </c>
      <c r="AB80">
        <v>0</v>
      </c>
      <c r="AC80">
        <v>3.98</v>
      </c>
      <c r="AD80">
        <v>8.1999999999999993</v>
      </c>
      <c r="AE80">
        <v>8.1999999999999993</v>
      </c>
    </row>
    <row r="81" spans="1:31">
      <c r="A81" t="s">
        <v>123</v>
      </c>
      <c r="B81" s="75">
        <v>232.7</v>
      </c>
      <c r="C81" s="75">
        <v>65.930000000000007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58.23</v>
      </c>
      <c r="J81">
        <v>272.7</v>
      </c>
      <c r="K81">
        <v>72.19</v>
      </c>
      <c r="L81">
        <v>9.74</v>
      </c>
      <c r="M81">
        <v>43.74</v>
      </c>
      <c r="N81" s="135">
        <v>0</v>
      </c>
      <c r="O81" s="135">
        <v>0</v>
      </c>
      <c r="P81" s="135">
        <v>0</v>
      </c>
      <c r="Q81">
        <v>8.9499999999999993</v>
      </c>
      <c r="R81">
        <v>0</v>
      </c>
      <c r="S81">
        <v>6.44</v>
      </c>
      <c r="T81">
        <v>21.2</v>
      </c>
      <c r="U81">
        <v>7.07</v>
      </c>
      <c r="V81">
        <v>7.06</v>
      </c>
      <c r="W81">
        <v>0.04</v>
      </c>
      <c r="X81">
        <v>0.01</v>
      </c>
      <c r="Y81">
        <v>0</v>
      </c>
      <c r="Z81">
        <v>0</v>
      </c>
      <c r="AA81">
        <v>0</v>
      </c>
      <c r="AB81">
        <v>0</v>
      </c>
      <c r="AC81">
        <v>4.01</v>
      </c>
      <c r="AD81">
        <v>8.4</v>
      </c>
      <c r="AE81">
        <v>8.4</v>
      </c>
    </row>
    <row r="82" spans="1:31">
      <c r="A82" t="s">
        <v>124</v>
      </c>
      <c r="B82" s="75">
        <v>232.7</v>
      </c>
      <c r="C82" s="75">
        <v>65.930000000000007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58.23</v>
      </c>
      <c r="J82">
        <v>272.7</v>
      </c>
      <c r="K82">
        <v>72.19</v>
      </c>
      <c r="L82">
        <v>9.74</v>
      </c>
      <c r="M82">
        <v>43.78</v>
      </c>
      <c r="N82" s="135">
        <v>0</v>
      </c>
      <c r="O82" s="135">
        <v>0</v>
      </c>
      <c r="P82" s="135">
        <v>0</v>
      </c>
      <c r="Q82">
        <v>8.9499999999999993</v>
      </c>
      <c r="R82">
        <v>0</v>
      </c>
      <c r="S82">
        <v>6.44</v>
      </c>
      <c r="T82">
        <v>21.38</v>
      </c>
      <c r="U82">
        <v>7.12</v>
      </c>
      <c r="V82">
        <v>7.13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4.0199999999999996</v>
      </c>
      <c r="AD82">
        <v>8.2200000000000006</v>
      </c>
      <c r="AE82">
        <v>8.2200000000000006</v>
      </c>
    </row>
    <row r="83" spans="1:31">
      <c r="A83" t="s">
        <v>125</v>
      </c>
      <c r="B83" s="75">
        <v>232.7</v>
      </c>
      <c r="C83" s="75">
        <v>65.930000000000007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58.23</v>
      </c>
      <c r="J83">
        <v>272.7</v>
      </c>
      <c r="K83">
        <v>72.19</v>
      </c>
      <c r="L83">
        <v>9.1999999999999993</v>
      </c>
      <c r="M83">
        <v>43.62</v>
      </c>
      <c r="N83" s="135">
        <v>0</v>
      </c>
      <c r="O83" s="135">
        <v>0</v>
      </c>
      <c r="P83" s="135">
        <v>0</v>
      </c>
      <c r="Q83">
        <v>8.48</v>
      </c>
      <c r="R83">
        <v>0</v>
      </c>
      <c r="S83">
        <v>6.24</v>
      </c>
      <c r="T83">
        <v>10.01</v>
      </c>
      <c r="U83">
        <v>3.34</v>
      </c>
      <c r="V83">
        <v>3.33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4.03</v>
      </c>
      <c r="AD83">
        <v>8.1999999999999993</v>
      </c>
      <c r="AE83">
        <v>8.1999999999999993</v>
      </c>
    </row>
    <row r="84" spans="1:31">
      <c r="A84" t="s">
        <v>126</v>
      </c>
      <c r="B84" s="75">
        <v>232.7</v>
      </c>
      <c r="C84" s="75">
        <v>65.930000000000007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58.23</v>
      </c>
      <c r="J84">
        <v>272.7</v>
      </c>
      <c r="K84">
        <v>72.19</v>
      </c>
      <c r="L84">
        <v>9.1999999999999993</v>
      </c>
      <c r="M84">
        <v>43.65</v>
      </c>
      <c r="N84" s="135">
        <v>0</v>
      </c>
      <c r="O84" s="135">
        <v>0</v>
      </c>
      <c r="P84" s="135">
        <v>0</v>
      </c>
      <c r="Q84">
        <v>8.48</v>
      </c>
      <c r="R84">
        <v>0</v>
      </c>
      <c r="S84">
        <v>6.24</v>
      </c>
      <c r="T84">
        <v>10.19</v>
      </c>
      <c r="U84">
        <v>3.4</v>
      </c>
      <c r="V84">
        <v>3.39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3.91</v>
      </c>
      <c r="AD84">
        <v>8.4</v>
      </c>
      <c r="AE84">
        <v>8.4</v>
      </c>
    </row>
    <row r="85" spans="1:31">
      <c r="A85" t="s">
        <v>127</v>
      </c>
      <c r="B85" s="75">
        <v>232.7</v>
      </c>
      <c r="C85" s="75">
        <v>65.930000000000007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58.23</v>
      </c>
      <c r="J85">
        <v>272.7</v>
      </c>
      <c r="K85">
        <v>72.19</v>
      </c>
      <c r="L85">
        <v>9.1999999999999993</v>
      </c>
      <c r="M85">
        <v>43.8</v>
      </c>
      <c r="N85" s="135">
        <v>0</v>
      </c>
      <c r="O85" s="135">
        <v>0</v>
      </c>
      <c r="P85" s="135">
        <v>0</v>
      </c>
      <c r="Q85">
        <v>8.48</v>
      </c>
      <c r="R85">
        <v>0</v>
      </c>
      <c r="S85">
        <v>6.24</v>
      </c>
      <c r="T85">
        <v>10.1</v>
      </c>
      <c r="U85">
        <v>3.37</v>
      </c>
      <c r="V85">
        <v>3.35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3.92</v>
      </c>
      <c r="AD85">
        <v>8.2200000000000006</v>
      </c>
      <c r="AE85">
        <v>8.2200000000000006</v>
      </c>
    </row>
    <row r="86" spans="1:31">
      <c r="A86" t="s">
        <v>128</v>
      </c>
      <c r="B86" s="75">
        <v>232.7</v>
      </c>
      <c r="C86" s="75">
        <v>65.930000000000007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58.23</v>
      </c>
      <c r="J86">
        <v>272.7</v>
      </c>
      <c r="K86">
        <v>72.19</v>
      </c>
      <c r="L86">
        <v>9.1999999999999993</v>
      </c>
      <c r="M86">
        <v>43.67</v>
      </c>
      <c r="N86" s="135">
        <v>0</v>
      </c>
      <c r="O86" s="135">
        <v>0</v>
      </c>
      <c r="P86" s="135">
        <v>0</v>
      </c>
      <c r="Q86">
        <v>8.48</v>
      </c>
      <c r="R86">
        <v>0</v>
      </c>
      <c r="S86">
        <v>6.24</v>
      </c>
      <c r="T86">
        <v>10.94</v>
      </c>
      <c r="U86">
        <v>3.65</v>
      </c>
      <c r="V86">
        <v>3.65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3.98</v>
      </c>
      <c r="AD86">
        <v>8.5299999999999994</v>
      </c>
      <c r="AE86">
        <v>8.5299999999999994</v>
      </c>
    </row>
    <row r="87" spans="1:31">
      <c r="A87" t="s">
        <v>129</v>
      </c>
      <c r="B87" s="75">
        <v>232.7</v>
      </c>
      <c r="C87" s="75">
        <v>65.930000000000007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58.23</v>
      </c>
      <c r="J87">
        <v>272.7</v>
      </c>
      <c r="K87">
        <v>72.19</v>
      </c>
      <c r="L87">
        <v>9.1999999999999993</v>
      </c>
      <c r="M87">
        <v>43.68</v>
      </c>
      <c r="N87" s="135">
        <v>0</v>
      </c>
      <c r="O87" s="135">
        <v>0</v>
      </c>
      <c r="P87" s="135">
        <v>0</v>
      </c>
      <c r="Q87">
        <v>8.1</v>
      </c>
      <c r="R87">
        <v>0</v>
      </c>
      <c r="S87">
        <v>6.06</v>
      </c>
      <c r="T87">
        <v>11.4</v>
      </c>
      <c r="U87">
        <v>3.8</v>
      </c>
      <c r="V87">
        <v>3.81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4.01</v>
      </c>
      <c r="AD87">
        <v>7.42</v>
      </c>
      <c r="AE87">
        <v>7.42</v>
      </c>
    </row>
    <row r="88" spans="1:31">
      <c r="A88" t="s">
        <v>130</v>
      </c>
      <c r="B88" s="75">
        <v>232.7</v>
      </c>
      <c r="C88" s="75">
        <v>65.930000000000007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58.23</v>
      </c>
      <c r="J88">
        <v>272.7</v>
      </c>
      <c r="K88">
        <v>72.19</v>
      </c>
      <c r="L88">
        <v>9.1999999999999993</v>
      </c>
      <c r="M88">
        <v>43.71</v>
      </c>
      <c r="N88" s="135">
        <v>0</v>
      </c>
      <c r="O88" s="135">
        <v>0</v>
      </c>
      <c r="P88" s="135">
        <v>0</v>
      </c>
      <c r="Q88">
        <v>8.1</v>
      </c>
      <c r="R88">
        <v>0</v>
      </c>
      <c r="S88">
        <v>6.06</v>
      </c>
      <c r="T88">
        <v>11.91</v>
      </c>
      <c r="U88">
        <v>3.97</v>
      </c>
      <c r="V88">
        <v>3.97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2.5099999999999998</v>
      </c>
      <c r="AD88">
        <v>8.0299999999999994</v>
      </c>
      <c r="AE88">
        <v>8.0299999999999994</v>
      </c>
    </row>
    <row r="89" spans="1:31">
      <c r="A89" t="s">
        <v>131</v>
      </c>
      <c r="B89" s="75">
        <v>232.7</v>
      </c>
      <c r="C89" s="75">
        <v>65.930000000000007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58.23</v>
      </c>
      <c r="J89">
        <v>272.7</v>
      </c>
      <c r="K89">
        <v>72.19</v>
      </c>
      <c r="L89">
        <v>9.1999999999999993</v>
      </c>
      <c r="M89">
        <v>43.69</v>
      </c>
      <c r="N89" s="135">
        <v>0</v>
      </c>
      <c r="O89" s="135">
        <v>0</v>
      </c>
      <c r="P89" s="135">
        <v>0</v>
      </c>
      <c r="Q89">
        <v>8.1</v>
      </c>
      <c r="R89">
        <v>0</v>
      </c>
      <c r="S89">
        <v>6.06</v>
      </c>
      <c r="T89">
        <v>13.3</v>
      </c>
      <c r="U89">
        <v>4.43</v>
      </c>
      <c r="V89">
        <v>4.4400000000000004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2.65</v>
      </c>
      <c r="AD89">
        <v>6.09</v>
      </c>
      <c r="AE89">
        <v>6.09</v>
      </c>
    </row>
    <row r="90" spans="1:31">
      <c r="A90" t="s">
        <v>132</v>
      </c>
      <c r="B90" s="75">
        <v>232.7</v>
      </c>
      <c r="C90" s="75">
        <v>65.930000000000007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58.23</v>
      </c>
      <c r="J90">
        <v>272.7</v>
      </c>
      <c r="K90">
        <v>72.19</v>
      </c>
      <c r="L90">
        <v>9.1999999999999993</v>
      </c>
      <c r="M90">
        <v>43.77</v>
      </c>
      <c r="N90" s="135">
        <v>0</v>
      </c>
      <c r="O90" s="135">
        <v>0</v>
      </c>
      <c r="P90" s="135">
        <v>0</v>
      </c>
      <c r="Q90">
        <v>8.1</v>
      </c>
      <c r="R90">
        <v>0</v>
      </c>
      <c r="S90">
        <v>6.06</v>
      </c>
      <c r="T90">
        <v>14.86</v>
      </c>
      <c r="U90">
        <v>4.95</v>
      </c>
      <c r="V90">
        <v>4.97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2.74</v>
      </c>
      <c r="AD90">
        <v>6.21</v>
      </c>
      <c r="AE90">
        <v>6.21</v>
      </c>
    </row>
    <row r="91" spans="1:31">
      <c r="A91" t="s">
        <v>133</v>
      </c>
      <c r="B91" s="75">
        <v>232.7</v>
      </c>
      <c r="C91" s="75">
        <v>65.930000000000007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58.23</v>
      </c>
      <c r="J91">
        <v>272.7</v>
      </c>
      <c r="K91">
        <v>72.19</v>
      </c>
      <c r="L91">
        <v>8.58</v>
      </c>
      <c r="M91">
        <v>43.69</v>
      </c>
      <c r="N91" s="135">
        <v>0</v>
      </c>
      <c r="O91" s="135">
        <v>0</v>
      </c>
      <c r="P91" s="135">
        <v>0</v>
      </c>
      <c r="Q91">
        <v>7.71</v>
      </c>
      <c r="R91">
        <v>0</v>
      </c>
      <c r="S91">
        <v>5.88</v>
      </c>
      <c r="T91">
        <v>16.41</v>
      </c>
      <c r="U91">
        <v>5.47</v>
      </c>
      <c r="V91">
        <v>5.47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2.97</v>
      </c>
      <c r="AD91">
        <v>6.55</v>
      </c>
      <c r="AE91">
        <v>6.55</v>
      </c>
    </row>
    <row r="92" spans="1:31">
      <c r="A92" t="s">
        <v>134</v>
      </c>
      <c r="B92" s="75">
        <v>232.7</v>
      </c>
      <c r="C92" s="75">
        <v>65.930000000000007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58.23</v>
      </c>
      <c r="J92">
        <v>272.7</v>
      </c>
      <c r="K92">
        <v>72.19</v>
      </c>
      <c r="L92">
        <v>8.58</v>
      </c>
      <c r="M92">
        <v>43.77</v>
      </c>
      <c r="N92" s="135">
        <v>0</v>
      </c>
      <c r="O92" s="135">
        <v>0</v>
      </c>
      <c r="P92" s="135">
        <v>0</v>
      </c>
      <c r="Q92">
        <v>7.71</v>
      </c>
      <c r="R92">
        <v>0</v>
      </c>
      <c r="S92">
        <v>5.88</v>
      </c>
      <c r="T92">
        <v>17.97</v>
      </c>
      <c r="U92">
        <v>5.99</v>
      </c>
      <c r="V92">
        <v>5.99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3.19</v>
      </c>
      <c r="AD92">
        <v>6.56</v>
      </c>
      <c r="AE92">
        <v>6.56</v>
      </c>
    </row>
    <row r="93" spans="1:31">
      <c r="A93" t="s">
        <v>135</v>
      </c>
      <c r="B93" s="75">
        <v>232.7</v>
      </c>
      <c r="C93" s="75">
        <v>65.930000000000007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58.23</v>
      </c>
      <c r="J93">
        <v>272.7</v>
      </c>
      <c r="K93">
        <v>72.19</v>
      </c>
      <c r="L93">
        <v>8.58</v>
      </c>
      <c r="M93">
        <v>43.63</v>
      </c>
      <c r="N93" s="135">
        <v>0</v>
      </c>
      <c r="O93" s="135">
        <v>0</v>
      </c>
      <c r="P93" s="135">
        <v>0</v>
      </c>
      <c r="Q93">
        <v>7.71</v>
      </c>
      <c r="R93">
        <v>0</v>
      </c>
      <c r="S93">
        <v>5.88</v>
      </c>
      <c r="T93">
        <v>20.16</v>
      </c>
      <c r="U93">
        <v>6.72</v>
      </c>
      <c r="V93">
        <v>6.72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3.44</v>
      </c>
      <c r="AD93">
        <v>6.63</v>
      </c>
      <c r="AE93">
        <v>6.63</v>
      </c>
    </row>
    <row r="94" spans="1:31">
      <c r="A94" t="s">
        <v>136</v>
      </c>
      <c r="B94" s="75">
        <v>232.7</v>
      </c>
      <c r="C94" s="75">
        <v>65.930000000000007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58.23</v>
      </c>
      <c r="J94">
        <v>272.7</v>
      </c>
      <c r="K94">
        <v>72.19</v>
      </c>
      <c r="L94">
        <v>8.58</v>
      </c>
      <c r="M94">
        <v>43.64</v>
      </c>
      <c r="N94" s="135">
        <v>0</v>
      </c>
      <c r="O94" s="135">
        <v>0</v>
      </c>
      <c r="P94" s="135">
        <v>0</v>
      </c>
      <c r="Q94">
        <v>7.71</v>
      </c>
      <c r="R94">
        <v>0</v>
      </c>
      <c r="S94">
        <v>5.88</v>
      </c>
      <c r="T94">
        <v>22.12</v>
      </c>
      <c r="U94">
        <v>7.37</v>
      </c>
      <c r="V94">
        <v>7.39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3.63</v>
      </c>
      <c r="AD94">
        <v>6.9</v>
      </c>
      <c r="AE94">
        <v>6.9</v>
      </c>
    </row>
    <row r="95" spans="1:31">
      <c r="A95" t="s">
        <v>137</v>
      </c>
      <c r="B95" s="75">
        <v>232.7</v>
      </c>
      <c r="C95" s="75">
        <v>65.930000000000007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58.23</v>
      </c>
      <c r="J95">
        <v>272.7</v>
      </c>
      <c r="K95">
        <v>72.19</v>
      </c>
      <c r="L95">
        <v>8.27</v>
      </c>
      <c r="M95">
        <v>43.79</v>
      </c>
      <c r="N95" s="135">
        <v>0</v>
      </c>
      <c r="O95" s="135">
        <v>0</v>
      </c>
      <c r="P95" s="135">
        <v>0</v>
      </c>
      <c r="Q95">
        <v>7.71</v>
      </c>
      <c r="R95">
        <v>0</v>
      </c>
      <c r="S95">
        <v>5.73</v>
      </c>
      <c r="T95">
        <v>22.31</v>
      </c>
      <c r="U95">
        <v>7.44</v>
      </c>
      <c r="V95">
        <v>7.43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4</v>
      </c>
      <c r="AD95">
        <v>7.23</v>
      </c>
      <c r="AE95">
        <v>7.23</v>
      </c>
    </row>
    <row r="96" spans="1:31">
      <c r="A96" t="s">
        <v>138</v>
      </c>
      <c r="B96" s="75">
        <v>232.7</v>
      </c>
      <c r="C96" s="75">
        <v>65.930000000000007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58.23</v>
      </c>
      <c r="J96">
        <v>272.7</v>
      </c>
      <c r="K96">
        <v>72.19</v>
      </c>
      <c r="L96">
        <v>8.27</v>
      </c>
      <c r="M96">
        <v>43.65</v>
      </c>
      <c r="N96" s="135">
        <v>0</v>
      </c>
      <c r="O96" s="135">
        <v>0</v>
      </c>
      <c r="P96" s="135">
        <v>0</v>
      </c>
      <c r="Q96">
        <v>7.71</v>
      </c>
      <c r="R96">
        <v>0</v>
      </c>
      <c r="S96">
        <v>5.73</v>
      </c>
      <c r="T96">
        <v>22.17</v>
      </c>
      <c r="U96">
        <v>7.39</v>
      </c>
      <c r="V96">
        <v>7.38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4.04</v>
      </c>
      <c r="AD96">
        <v>7.82</v>
      </c>
      <c r="AE96">
        <v>7.82</v>
      </c>
    </row>
    <row r="97" spans="1:36">
      <c r="A97" t="s">
        <v>139</v>
      </c>
      <c r="B97" s="75">
        <v>232.7</v>
      </c>
      <c r="C97" s="75">
        <v>65.930000000000007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58.23</v>
      </c>
      <c r="J97">
        <v>272.7</v>
      </c>
      <c r="K97">
        <v>72.19</v>
      </c>
      <c r="L97">
        <v>8.27</v>
      </c>
      <c r="M97">
        <v>43.74</v>
      </c>
      <c r="N97" s="135">
        <v>0</v>
      </c>
      <c r="O97" s="135">
        <v>0</v>
      </c>
      <c r="P97" s="135">
        <v>0</v>
      </c>
      <c r="Q97">
        <v>7.71</v>
      </c>
      <c r="R97">
        <v>0</v>
      </c>
      <c r="S97">
        <v>5.73</v>
      </c>
      <c r="T97">
        <v>22.42</v>
      </c>
      <c r="U97">
        <v>7.47</v>
      </c>
      <c r="V97">
        <v>7.49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4.05</v>
      </c>
      <c r="AD97">
        <v>8.33</v>
      </c>
      <c r="AE97">
        <v>8.33</v>
      </c>
    </row>
    <row r="98" spans="1:36">
      <c r="A98" t="s">
        <v>140</v>
      </c>
      <c r="B98" s="75">
        <v>232.7</v>
      </c>
      <c r="C98" s="75">
        <v>65.930000000000007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58.23</v>
      </c>
      <c r="J98">
        <v>272.7</v>
      </c>
      <c r="K98">
        <v>72.19</v>
      </c>
      <c r="L98">
        <v>8.27</v>
      </c>
      <c r="M98">
        <v>43.67</v>
      </c>
      <c r="N98" s="135">
        <v>0</v>
      </c>
      <c r="O98" s="135">
        <v>0</v>
      </c>
      <c r="P98" s="135">
        <v>0</v>
      </c>
      <c r="Q98">
        <v>7.71</v>
      </c>
      <c r="R98">
        <v>0</v>
      </c>
      <c r="S98">
        <v>5.73</v>
      </c>
      <c r="T98">
        <v>22.29</v>
      </c>
      <c r="U98">
        <v>7.43</v>
      </c>
      <c r="V98">
        <v>7.43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4</v>
      </c>
      <c r="AD98">
        <v>8.34</v>
      </c>
      <c r="AE98">
        <v>8.34</v>
      </c>
    </row>
    <row r="99" spans="1:36">
      <c r="A99" t="s">
        <v>141</v>
      </c>
      <c r="B99" s="75">
        <f>SUM(B3:B98)/4000</f>
        <v>5.4438100000000089</v>
      </c>
      <c r="C99" s="75">
        <f t="shared" ref="C99:L99" si="2">SUM(C3:C98)/4000</f>
        <v>1.5571025000000018</v>
      </c>
      <c r="D99" s="135">
        <f t="shared" ref="D99" si="3">SUM(D3:D98)/4000</f>
        <v>1.031415</v>
      </c>
      <c r="E99" s="75"/>
      <c r="F99" s="78">
        <f t="shared" si="2"/>
        <v>0.12008249999999998</v>
      </c>
      <c r="G99" s="78">
        <f t="shared" si="2"/>
        <v>0.12008249999999998</v>
      </c>
      <c r="H99" s="78">
        <f t="shared" si="2"/>
        <v>0.12307750000000003</v>
      </c>
      <c r="I99">
        <f t="shared" si="2"/>
        <v>1.2547449999999987</v>
      </c>
      <c r="J99">
        <f t="shared" si="2"/>
        <v>6.5448000000000111</v>
      </c>
      <c r="K99">
        <f t="shared" si="2"/>
        <v>1.7325599999999968</v>
      </c>
      <c r="L99">
        <f t="shared" si="2"/>
        <v>0.18474500000000024</v>
      </c>
      <c r="M99">
        <f t="shared" ref="M99:AB99" si="4">SUM(M3:M98)/4000</f>
        <v>1.0479124999999998</v>
      </c>
      <c r="N99" s="135">
        <f t="shared" si="4"/>
        <v>0.34726499999999999</v>
      </c>
      <c r="O99" s="135">
        <f t="shared" si="4"/>
        <v>0.34679750000000009</v>
      </c>
      <c r="P99" s="135">
        <f t="shared" si="4"/>
        <v>0.33735250000000006</v>
      </c>
      <c r="Q99">
        <f t="shared" si="4"/>
        <v>0.18549000000000015</v>
      </c>
      <c r="R99">
        <f t="shared" si="4"/>
        <v>0.69017750000000033</v>
      </c>
      <c r="S99">
        <f t="shared" si="4"/>
        <v>0.13281999999999997</v>
      </c>
      <c r="T99">
        <f t="shared" si="4"/>
        <v>0.42952250000000008</v>
      </c>
      <c r="U99">
        <f t="shared" si="4"/>
        <v>0.14316000000000001</v>
      </c>
      <c r="V99">
        <f t="shared" si="4"/>
        <v>0.14316499999999993</v>
      </c>
      <c r="W99">
        <f t="shared" si="4"/>
        <v>1.6458550000000005</v>
      </c>
      <c r="X99">
        <f t="shared" si="4"/>
        <v>0.32916499999999993</v>
      </c>
      <c r="Y99">
        <f t="shared" si="4"/>
        <v>0.65786500000000003</v>
      </c>
      <c r="Z99">
        <f t="shared" si="4"/>
        <v>0.35375000000000001</v>
      </c>
      <c r="AA99">
        <f t="shared" si="4"/>
        <v>0.77812000000000014</v>
      </c>
      <c r="AB99">
        <f t="shared" si="4"/>
        <v>0.38899750000000022</v>
      </c>
      <c r="AC99">
        <f t="shared" ref="AC99:AJ99" si="5">SUM(AC3:AC98)/4000</f>
        <v>9.6857500000000041E-2</v>
      </c>
      <c r="AD99">
        <f t="shared" si="5"/>
        <v>0.22228750000000003</v>
      </c>
      <c r="AE99">
        <f t="shared" si="5"/>
        <v>0.22228750000000003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301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304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44814</v>
      </c>
      <c r="B1" t="s">
        <v>382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301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304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44814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2.7120000000000002</v>
      </c>
      <c r="C16" s="136">
        <f>'IDT-1 Calculation'!DG16</f>
        <v>-5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2.2879999999999998</v>
      </c>
      <c r="G16" s="141">
        <f t="shared" si="0"/>
        <v>0</v>
      </c>
    </row>
    <row r="17" spans="1:7">
      <c r="A17" s="140" t="s">
        <v>59</v>
      </c>
      <c r="B17" s="136">
        <f>'IDT-1 Calculation'!DF17</f>
        <v>10.847</v>
      </c>
      <c r="C17" s="136">
        <f>'IDT-1 Calculation'!DG17</f>
        <v>-20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9.1530000000000005</v>
      </c>
      <c r="G17" s="141">
        <f t="shared" si="0"/>
        <v>0</v>
      </c>
    </row>
    <row r="18" spans="1:7">
      <c r="A18" s="140" t="s">
        <v>60</v>
      </c>
      <c r="B18" s="136">
        <f>'IDT-1 Calculation'!DF18</f>
        <v>18.981000000000002</v>
      </c>
      <c r="C18" s="136">
        <f>'IDT-1 Calculation'!DG18</f>
        <v>-35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16.018999999999998</v>
      </c>
      <c r="G18" s="141">
        <f t="shared" si="0"/>
        <v>0</v>
      </c>
    </row>
    <row r="19" spans="1:7">
      <c r="A19" s="140" t="s">
        <v>61</v>
      </c>
      <c r="B19" s="136">
        <f>'IDT-1 Calculation'!DF19</f>
        <v>58.378</v>
      </c>
      <c r="C19" s="136">
        <f>'IDT-1 Calculation'!DG19</f>
        <v>-55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-3.3780000000000001</v>
      </c>
      <c r="G19" s="141">
        <f t="shared" si="0"/>
        <v>0</v>
      </c>
    </row>
    <row r="20" spans="1:7">
      <c r="A20" s="140" t="s">
        <v>62</v>
      </c>
      <c r="B20" s="136">
        <f>'IDT-1 Calculation'!DF20</f>
        <v>92.224999999999994</v>
      </c>
      <c r="C20" s="136">
        <f>'IDT-1 Calculation'!DG20</f>
        <v>-70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-22.225000000000001</v>
      </c>
      <c r="G20" s="141">
        <f t="shared" si="0"/>
        <v>0</v>
      </c>
    </row>
    <row r="21" spans="1:7">
      <c r="A21" s="140" t="s">
        <v>63</v>
      </c>
      <c r="B21" s="136">
        <f>'IDT-1 Calculation'!DF21</f>
        <v>119.259</v>
      </c>
      <c r="C21" s="136">
        <f>'IDT-1 Calculation'!DG21</f>
        <v>-80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-39.259</v>
      </c>
      <c r="G21" s="141">
        <f t="shared" si="0"/>
        <v>0</v>
      </c>
    </row>
    <row r="22" spans="1:7">
      <c r="A22" s="140" t="s">
        <v>64</v>
      </c>
      <c r="B22" s="136">
        <f>'IDT-1 Calculation'!DF22</f>
        <v>148.209</v>
      </c>
      <c r="C22" s="136">
        <f>'IDT-1 Calculation'!DG22</f>
        <v>-90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-58.209000000000003</v>
      </c>
      <c r="G22" s="141">
        <f t="shared" si="0"/>
        <v>0</v>
      </c>
    </row>
    <row r="23" spans="1:7">
      <c r="A23" s="140" t="s">
        <v>65</v>
      </c>
      <c r="B23" s="136">
        <f>'IDT-1 Calculation'!DF23</f>
        <v>144</v>
      </c>
      <c r="C23" s="136">
        <f>'IDT-1 Calculation'!DG23</f>
        <v>-66.694999999999993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-77.305000000000007</v>
      </c>
      <c r="G23" s="141">
        <f t="shared" si="0"/>
        <v>0</v>
      </c>
    </row>
    <row r="24" spans="1:7">
      <c r="A24" s="140" t="s">
        <v>66</v>
      </c>
      <c r="B24" s="136">
        <f>'IDT-1 Calculation'!DF24</f>
        <v>127</v>
      </c>
      <c r="C24" s="136">
        <f>'IDT-1 Calculation'!DG24</f>
        <v>-53.767000000000003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-73.233000000000004</v>
      </c>
      <c r="G24" s="141">
        <f t="shared" si="0"/>
        <v>0</v>
      </c>
    </row>
    <row r="25" spans="1:7">
      <c r="A25" s="140" t="s">
        <v>67</v>
      </c>
      <c r="B25" s="136">
        <f>'IDT-1 Calculation'!DF25</f>
        <v>86</v>
      </c>
      <c r="C25" s="136">
        <f>'IDT-1 Calculation'!DG25</f>
        <v>-36.408999999999999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-49.591000000000001</v>
      </c>
      <c r="G25" s="141">
        <f t="shared" si="0"/>
        <v>0</v>
      </c>
    </row>
    <row r="26" spans="1:7">
      <c r="A26" s="140" t="s">
        <v>68</v>
      </c>
      <c r="B26" s="136">
        <f>'IDT-1 Calculation'!DF26</f>
        <v>45</v>
      </c>
      <c r="C26" s="136">
        <f>'IDT-1 Calculation'!DG26</f>
        <v>-19.050999999999998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-25.949000000000002</v>
      </c>
      <c r="G26" s="141">
        <f t="shared" si="0"/>
        <v>0</v>
      </c>
    </row>
    <row r="27" spans="1:7">
      <c r="A27" s="140" t="s">
        <v>69</v>
      </c>
      <c r="B27" s="136">
        <f>'IDT-1 Calculation'!DF27</f>
        <v>209</v>
      </c>
      <c r="C27" s="136">
        <f>'IDT-1 Calculation'!DG27</f>
        <v>-55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-154</v>
      </c>
      <c r="G27" s="141">
        <f t="shared" si="0"/>
        <v>0</v>
      </c>
    </row>
    <row r="28" spans="1:7">
      <c r="A28" s="140" t="s">
        <v>70</v>
      </c>
      <c r="B28" s="136">
        <f>'IDT-1 Calculation'!DF28</f>
        <v>155</v>
      </c>
      <c r="C28" s="136">
        <f>'IDT-1 Calculation'!DG28</f>
        <v>-65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-90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132</v>
      </c>
      <c r="C29" s="136">
        <f>'IDT-1 Calculation'!DG29</f>
        <v>-55.884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-76.116</v>
      </c>
      <c r="G29" s="141">
        <f t="shared" si="0"/>
        <v>0</v>
      </c>
    </row>
    <row r="30" spans="1:7">
      <c r="A30" s="140" t="s">
        <v>72</v>
      </c>
      <c r="B30" s="136">
        <f>'IDT-1 Calculation'!DF30</f>
        <v>98</v>
      </c>
      <c r="C30" s="136">
        <f>'IDT-1 Calculation'!DG30</f>
        <v>-41.49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-56.51</v>
      </c>
      <c r="G30" s="141">
        <f t="shared" si="0"/>
        <v>0</v>
      </c>
    </row>
    <row r="31" spans="1:7">
      <c r="A31" s="140" t="s">
        <v>73</v>
      </c>
      <c r="B31" s="136">
        <f>'IDT-1 Calculation'!DF31</f>
        <v>72</v>
      </c>
      <c r="C31" s="136">
        <f>'IDT-1 Calculation'!DG31</f>
        <v>-30.481999999999999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-41.518000000000001</v>
      </c>
      <c r="G31" s="141">
        <f t="shared" si="0"/>
        <v>0</v>
      </c>
    </row>
    <row r="32" spans="1:7">
      <c r="A32" s="140" t="s">
        <v>74</v>
      </c>
      <c r="B32" s="136">
        <f>'IDT-1 Calculation'!DF32</f>
        <v>32</v>
      </c>
      <c r="C32" s="136">
        <f>'IDT-1 Calculation'!DG32</f>
        <v>-13.548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-18.452000000000002</v>
      </c>
      <c r="G32" s="141">
        <f t="shared" si="0"/>
        <v>0</v>
      </c>
    </row>
    <row r="33" spans="1:7">
      <c r="A33" s="140" t="s">
        <v>75</v>
      </c>
      <c r="B33" s="136">
        <f>'IDT-1 Calculation'!DF33</f>
        <v>5</v>
      </c>
      <c r="C33" s="136">
        <f>'IDT-1 Calculation'!DG33</f>
        <v>-2.117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-2.883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27</v>
      </c>
      <c r="C35" s="136">
        <f>'IDT-1 Calculation'!DG35</f>
        <v>-11.430999999999999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-15.569000000000001</v>
      </c>
      <c r="G35" s="141">
        <f t="shared" si="0"/>
        <v>0</v>
      </c>
    </row>
    <row r="36" spans="1:7">
      <c r="A36" s="140" t="s">
        <v>78</v>
      </c>
      <c r="B36" s="136">
        <f>'IDT-1 Calculation'!DF36</f>
        <v>28</v>
      </c>
      <c r="C36" s="136">
        <f>'IDT-1 Calculation'!DG36</f>
        <v>-11.853999999999999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-16.146000000000001</v>
      </c>
      <c r="G36" s="141">
        <f t="shared" si="0"/>
        <v>0</v>
      </c>
    </row>
    <row r="37" spans="1:7">
      <c r="A37" s="140" t="s">
        <v>79</v>
      </c>
      <c r="B37" s="136">
        <f>'IDT-1 Calculation'!DF37</f>
        <v>15</v>
      </c>
      <c r="C37" s="136">
        <f>'IDT-1 Calculation'!DG37</f>
        <v>-6.35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-8.65</v>
      </c>
      <c r="G37" s="141">
        <f t="shared" si="0"/>
        <v>0</v>
      </c>
    </row>
    <row r="38" spans="1:7">
      <c r="A38" s="140" t="s">
        <v>80</v>
      </c>
      <c r="B38" s="136">
        <f>'IDT-1 Calculation'!DF38</f>
        <v>4</v>
      </c>
      <c r="C38" s="136">
        <f>'IDT-1 Calculation'!DG38</f>
        <v>-1.6930000000000001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-2.3069999999999999</v>
      </c>
      <c r="G38" s="141">
        <f t="shared" si="0"/>
        <v>0</v>
      </c>
    </row>
    <row r="39" spans="1:7">
      <c r="A39" s="140" t="s">
        <v>81</v>
      </c>
      <c r="B39" s="136">
        <f>'IDT-1 Calculation'!DF39</f>
        <v>20</v>
      </c>
      <c r="C39" s="136">
        <f>'IDT-1 Calculation'!DG39</f>
        <v>-8.4670000000000005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-11.532999999999999</v>
      </c>
      <c r="G39" s="141">
        <f t="shared" si="0"/>
        <v>0</v>
      </c>
    </row>
    <row r="40" spans="1:7">
      <c r="A40" s="140" t="s">
        <v>82</v>
      </c>
      <c r="B40" s="136">
        <f>'IDT-1 Calculation'!DF40</f>
        <v>45</v>
      </c>
      <c r="C40" s="136">
        <f>'IDT-1 Calculation'!DG40</f>
        <v>-19.050999999999998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-25.949000000000002</v>
      </c>
      <c r="G40" s="141">
        <f t="shared" si="0"/>
        <v>0</v>
      </c>
    </row>
    <row r="41" spans="1:7">
      <c r="A41" s="140" t="s">
        <v>83</v>
      </c>
      <c r="B41" s="136">
        <f>'IDT-1 Calculation'!DF41</f>
        <v>29.033000000000001</v>
      </c>
      <c r="C41" s="136">
        <f>'IDT-1 Calculation'!DG41</f>
        <v>-22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-7.0330000000000004</v>
      </c>
      <c r="G41" s="141">
        <f t="shared" si="0"/>
        <v>0</v>
      </c>
    </row>
    <row r="42" spans="1:7">
      <c r="A42" s="140" t="s">
        <v>84</v>
      </c>
      <c r="B42" s="136">
        <f>'IDT-1 Calculation'!DF42</f>
        <v>7</v>
      </c>
      <c r="C42" s="136">
        <f>'IDT-1 Calculation'!DG42</f>
        <v>-7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9.1859999999999999</v>
      </c>
      <c r="C75" s="136">
        <f>'IDT-1 Calculation'!DG75</f>
        <v>5.6909999999999998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-14.876999999999999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19.222999999999999</v>
      </c>
      <c r="C76" s="136">
        <f>'IDT-1 Calculation'!DG76</f>
        <v>11.91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-31.132999999999999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20.748999999999999</v>
      </c>
      <c r="C77" s="136">
        <f>'IDT-1 Calculation'!DG77</f>
        <v>12.856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-33.604999999999997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18.803000000000001</v>
      </c>
      <c r="C78" s="136">
        <f>'IDT-1 Calculation'!DG78</f>
        <v>11.65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-30.453000000000003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19.853000000000002</v>
      </c>
      <c r="C79" s="136">
        <f>'IDT-1 Calculation'!DG79</f>
        <v>12.301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-32.154000000000003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32.387999999999998</v>
      </c>
      <c r="C80" s="136">
        <f>'IDT-1 Calculation'!DG80</f>
        <v>20.068000000000001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-52.456000000000003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21.393999999999998</v>
      </c>
      <c r="C81" s="136">
        <f>'IDT-1 Calculation'!DG81</f>
        <v>13.255000000000001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-34.649000000000001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15.304</v>
      </c>
      <c r="C82" s="136">
        <f>'IDT-1 Calculation'!DG82</f>
        <v>9.4819999999999993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-24.786000000000001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26.323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-26.323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27.384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-27.384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32.402000000000001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-32.402000000000001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14.433</v>
      </c>
      <c r="C86" s="136">
        <f>'IDT-1 Calculation'!DG86</f>
        <v>8.9429999999999996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-23.375999999999998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4.6059999999999999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-4.6059999999999999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10.847</v>
      </c>
      <c r="C91" s="136">
        <f>'IDT-1 Calculation'!DG91</f>
        <v>-20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9.1530000000000005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0.50088474999999999</v>
      </c>
      <c r="C99" s="152">
        <f>SUM(C3:C98)/4000</f>
        <v>-0.19903325000000005</v>
      </c>
      <c r="D99" s="152">
        <f>SUM(D3:D98)/4000</f>
        <v>0</v>
      </c>
      <c r="E99" s="152">
        <f>SUM(E3:E98)/4000</f>
        <v>0</v>
      </c>
      <c r="F99" s="152">
        <f>SUM(F3:F98)/4000</f>
        <v>-0.30185149999999999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19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160.78640343573548</v>
      </c>
      <c r="L3">
        <v>126.97075401632745</v>
      </c>
      <c r="M3">
        <v>31.890582959641257</v>
      </c>
      <c r="N3">
        <v>51.878874530690645</v>
      </c>
      <c r="O3">
        <v>73.285625156367274</v>
      </c>
      <c r="P3">
        <v>24.82255809656758</v>
      </c>
      <c r="Q3">
        <v>9.5842931442080364</v>
      </c>
      <c r="R3">
        <v>18.616576763990267</v>
      </c>
      <c r="S3">
        <v>11.591431184056271</v>
      </c>
      <c r="T3">
        <v>0</v>
      </c>
      <c r="U3">
        <v>41.407746582933136</v>
      </c>
      <c r="V3">
        <v>9.09644776119403</v>
      </c>
      <c r="W3">
        <v>15.279507296175508</v>
      </c>
      <c r="X3">
        <v>64.790125382427107</v>
      </c>
      <c r="Y3">
        <v>0</v>
      </c>
      <c r="Z3">
        <v>5.7568579199999999</v>
      </c>
      <c r="AA3">
        <v>18.511436736</v>
      </c>
      <c r="AB3">
        <v>11.568563136000002</v>
      </c>
      <c r="AC3">
        <v>8.5010146560000006</v>
      </c>
      <c r="AD3">
        <v>16.071074640000003</v>
      </c>
      <c r="AE3">
        <v>21.712535395200003</v>
      </c>
      <c r="AF3">
        <v>6.1515000000000013</v>
      </c>
      <c r="AG3">
        <v>25.911816000000002</v>
      </c>
      <c r="AH3">
        <v>67.171467599999986</v>
      </c>
      <c r="AI3">
        <v>1.3977539999999999</v>
      </c>
      <c r="AJ3">
        <v>0</v>
      </c>
      <c r="AK3">
        <v>22.073040000000006</v>
      </c>
      <c r="AL3">
        <v>59.209269999999989</v>
      </c>
      <c r="AM3">
        <v>0</v>
      </c>
      <c r="AN3">
        <v>0</v>
      </c>
      <c r="AO3">
        <v>12.783355200000003</v>
      </c>
      <c r="AP3">
        <v>5.6824135199999999</v>
      </c>
      <c r="AQ3">
        <v>32.359470000000002</v>
      </c>
      <c r="AR3">
        <v>22.546771200000002</v>
      </c>
      <c r="AS3">
        <v>14.356727712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30.149685908926802</v>
      </c>
      <c r="BB3">
        <f>SUM(B3:AZ3)-BA3</f>
        <v>961.61630811658711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160.78640343573548</v>
      </c>
      <c r="L4">
        <v>126.97075401632745</v>
      </c>
      <c r="M4">
        <v>31.890582959641257</v>
      </c>
      <c r="N4">
        <v>51.878874530690645</v>
      </c>
      <c r="O4">
        <v>73.285625156367274</v>
      </c>
      <c r="P4">
        <v>24.82255809656758</v>
      </c>
      <c r="Q4">
        <v>9.5842931442080364</v>
      </c>
      <c r="R4">
        <v>18.616576763990267</v>
      </c>
      <c r="S4">
        <v>11.591431184056271</v>
      </c>
      <c r="T4">
        <v>0</v>
      </c>
      <c r="U4">
        <v>41.407746582933136</v>
      </c>
      <c r="V4">
        <v>9.09644776119403</v>
      </c>
      <c r="W4">
        <v>15.279507296175508</v>
      </c>
      <c r="X4">
        <v>64.790125382427107</v>
      </c>
      <c r="Y4">
        <v>0</v>
      </c>
      <c r="Z4">
        <v>5.7568579199999999</v>
      </c>
      <c r="AA4">
        <v>18.511436736</v>
      </c>
      <c r="AB4">
        <v>11.568563136000002</v>
      </c>
      <c r="AC4">
        <v>8.5010146560000006</v>
      </c>
      <c r="AD4">
        <v>16.071074640000003</v>
      </c>
      <c r="AE4">
        <v>21.712535395200003</v>
      </c>
      <c r="AF4">
        <v>6.1515000000000013</v>
      </c>
      <c r="AG4">
        <v>25.911816000000002</v>
      </c>
      <c r="AH4">
        <v>67.171467599999986</v>
      </c>
      <c r="AI4">
        <v>1.3977539999999999</v>
      </c>
      <c r="AJ4">
        <v>0</v>
      </c>
      <c r="AK4">
        <v>22.073040000000006</v>
      </c>
      <c r="AL4">
        <v>59.209269999999989</v>
      </c>
      <c r="AM4">
        <v>0</v>
      </c>
      <c r="AN4">
        <v>0</v>
      </c>
      <c r="AO4">
        <v>12.783355200000003</v>
      </c>
      <c r="AP4">
        <v>5.6824135199999999</v>
      </c>
      <c r="AQ4">
        <v>32.359470000000002</v>
      </c>
      <c r="AR4">
        <v>22.546771200000002</v>
      </c>
      <c r="AS4">
        <v>14.356727712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30.149685908926802</v>
      </c>
      <c r="BB4">
        <f t="shared" ref="BB4:BB67" si="0">SUM(B4:AZ4)-BA4</f>
        <v>961.61630811658711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160.78640343573548</v>
      </c>
      <c r="L5">
        <v>126.97075401632745</v>
      </c>
      <c r="M5">
        <v>31.890582959641257</v>
      </c>
      <c r="N5">
        <v>51.878874530690645</v>
      </c>
      <c r="O5">
        <v>73.285625156367274</v>
      </c>
      <c r="P5">
        <v>24.82255809656758</v>
      </c>
      <c r="Q5">
        <v>9.5842931442080364</v>
      </c>
      <c r="R5">
        <v>18.616576763990267</v>
      </c>
      <c r="S5">
        <v>11.591431184056271</v>
      </c>
      <c r="T5">
        <v>0</v>
      </c>
      <c r="U5">
        <v>41.407746582933136</v>
      </c>
      <c r="V5">
        <v>9.09644776119403</v>
      </c>
      <c r="W5">
        <v>15.279507296175508</v>
      </c>
      <c r="X5">
        <v>64.790125382427107</v>
      </c>
      <c r="Y5">
        <v>0</v>
      </c>
      <c r="Z5">
        <v>5.7568579199999999</v>
      </c>
      <c r="AA5">
        <v>18.511436736</v>
      </c>
      <c r="AB5">
        <v>11.568563136000002</v>
      </c>
      <c r="AC5">
        <v>8.5010146560000006</v>
      </c>
      <c r="AD5">
        <v>16.071074640000003</v>
      </c>
      <c r="AE5">
        <v>21.712535395200003</v>
      </c>
      <c r="AF5">
        <v>6.1515000000000013</v>
      </c>
      <c r="AG5">
        <v>25.911816000000002</v>
      </c>
      <c r="AH5">
        <v>67.171467599999986</v>
      </c>
      <c r="AI5">
        <v>1.3977539999999999</v>
      </c>
      <c r="AJ5">
        <v>0</v>
      </c>
      <c r="AK5">
        <v>22.073040000000006</v>
      </c>
      <c r="AL5">
        <v>59.209269999999989</v>
      </c>
      <c r="AM5">
        <v>0</v>
      </c>
      <c r="AN5">
        <v>0</v>
      </c>
      <c r="AO5">
        <v>12.783355200000003</v>
      </c>
      <c r="AP5">
        <v>5.6824135199999999</v>
      </c>
      <c r="AQ5">
        <v>32.359470000000002</v>
      </c>
      <c r="AR5">
        <v>14.546303999999999</v>
      </c>
      <c r="AS5">
        <v>14.356727712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29.906471881726798</v>
      </c>
      <c r="BB5">
        <f t="shared" si="0"/>
        <v>953.8590549437871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160.78640343573548</v>
      </c>
      <c r="L6">
        <v>126.97075401632745</v>
      </c>
      <c r="M6">
        <v>31.890582959641257</v>
      </c>
      <c r="N6">
        <v>51.878874530690645</v>
      </c>
      <c r="O6">
        <v>73.285625156367274</v>
      </c>
      <c r="P6">
        <v>24.82255809656758</v>
      </c>
      <c r="Q6">
        <v>9.5842931442080364</v>
      </c>
      <c r="R6">
        <v>18.616576763990267</v>
      </c>
      <c r="S6">
        <v>11.591431184056271</v>
      </c>
      <c r="T6">
        <v>0</v>
      </c>
      <c r="U6">
        <v>41.407746582933136</v>
      </c>
      <c r="V6">
        <v>9.09644776119403</v>
      </c>
      <c r="W6">
        <v>15.279507296175508</v>
      </c>
      <c r="X6">
        <v>64.790125382427107</v>
      </c>
      <c r="Y6">
        <v>0</v>
      </c>
      <c r="Z6">
        <v>5.7568579199999999</v>
      </c>
      <c r="AA6">
        <v>18.511436736</v>
      </c>
      <c r="AB6">
        <v>11.568563136000002</v>
      </c>
      <c r="AC6">
        <v>8.5010146560000006</v>
      </c>
      <c r="AD6">
        <v>16.071074640000003</v>
      </c>
      <c r="AE6">
        <v>21.712535395200003</v>
      </c>
      <c r="AF6">
        <v>6.1515000000000013</v>
      </c>
      <c r="AG6">
        <v>25.911816000000002</v>
      </c>
      <c r="AH6">
        <v>67.171467599999986</v>
      </c>
      <c r="AI6">
        <v>1.3977539999999999</v>
      </c>
      <c r="AJ6">
        <v>0</v>
      </c>
      <c r="AK6">
        <v>22.073040000000006</v>
      </c>
      <c r="AL6">
        <v>59.209269999999989</v>
      </c>
      <c r="AM6">
        <v>0</v>
      </c>
      <c r="AN6">
        <v>0</v>
      </c>
      <c r="AO6">
        <v>12.783355200000003</v>
      </c>
      <c r="AP6">
        <v>5.6824135199999999</v>
      </c>
      <c r="AQ6">
        <v>32.359470000000002</v>
      </c>
      <c r="AR6">
        <v>14.546303999999999</v>
      </c>
      <c r="AS6">
        <v>14.356727712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29.906471881726798</v>
      </c>
      <c r="BB6">
        <f t="shared" si="0"/>
        <v>953.8590549437871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160.78640343573548</v>
      </c>
      <c r="L7">
        <v>126.97075401632745</v>
      </c>
      <c r="M7">
        <v>31.890582959641257</v>
      </c>
      <c r="N7">
        <v>51.878874530690645</v>
      </c>
      <c r="O7">
        <v>73.285625156367274</v>
      </c>
      <c r="P7">
        <v>24.82255809656758</v>
      </c>
      <c r="Q7">
        <v>9.5842931442080364</v>
      </c>
      <c r="R7">
        <v>18.616576763990267</v>
      </c>
      <c r="S7">
        <v>11.591431184056271</v>
      </c>
      <c r="T7">
        <v>0</v>
      </c>
      <c r="U7">
        <v>41.407746582933136</v>
      </c>
      <c r="V7">
        <v>9.09644776119403</v>
      </c>
      <c r="W7">
        <v>15.279507296175508</v>
      </c>
      <c r="X7">
        <v>64.790125382427107</v>
      </c>
      <c r="Y7">
        <v>0</v>
      </c>
      <c r="Z7">
        <v>5.7568579199999999</v>
      </c>
      <c r="AA7">
        <v>12.337488144</v>
      </c>
      <c r="AB7">
        <v>11.568563136000002</v>
      </c>
      <c r="AC7">
        <v>8.5010146560000006</v>
      </c>
      <c r="AD7">
        <v>16.071074640000003</v>
      </c>
      <c r="AE7">
        <v>21.712535395200003</v>
      </c>
      <c r="AF7">
        <v>6.1515000000000013</v>
      </c>
      <c r="AG7">
        <v>25.911816000000002</v>
      </c>
      <c r="AH7">
        <v>67.171467599999986</v>
      </c>
      <c r="AI7">
        <v>1.3977539999999999</v>
      </c>
      <c r="AJ7">
        <v>0</v>
      </c>
      <c r="AK7">
        <v>22.073040000000006</v>
      </c>
      <c r="AL7">
        <v>59.209269999999989</v>
      </c>
      <c r="AM7">
        <v>0</v>
      </c>
      <c r="AN7">
        <v>0</v>
      </c>
      <c r="AO7">
        <v>12.783355200000003</v>
      </c>
      <c r="AP7">
        <v>2.6561063592000003</v>
      </c>
      <c r="AQ7">
        <v>32.359470000000002</v>
      </c>
      <c r="AR7">
        <v>14.546303999999999</v>
      </c>
      <c r="AS7">
        <v>10.04380128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29.495670992926797</v>
      </c>
      <c r="BB7">
        <f t="shared" si="0"/>
        <v>940.75667364778724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160.78640343573548</v>
      </c>
      <c r="L8">
        <v>126.97075401632745</v>
      </c>
      <c r="M8">
        <v>31.890582959641257</v>
      </c>
      <c r="N8">
        <v>51.878874530690645</v>
      </c>
      <c r="O8">
        <v>73.285625156367274</v>
      </c>
      <c r="P8">
        <v>24.82255809656758</v>
      </c>
      <c r="Q8">
        <v>9.5842931442080364</v>
      </c>
      <c r="R8">
        <v>18.616576763990267</v>
      </c>
      <c r="S8">
        <v>11.591431184056271</v>
      </c>
      <c r="T8">
        <v>0</v>
      </c>
      <c r="U8">
        <v>41.407746582933136</v>
      </c>
      <c r="V8">
        <v>9.09644776119403</v>
      </c>
      <c r="W8">
        <v>15.279507296175508</v>
      </c>
      <c r="X8">
        <v>64.790125382427107</v>
      </c>
      <c r="Y8">
        <v>0</v>
      </c>
      <c r="Z8">
        <v>5.7568579199999999</v>
      </c>
      <c r="AA8">
        <v>12.337488144</v>
      </c>
      <c r="AB8">
        <v>11.568563136000002</v>
      </c>
      <c r="AC8">
        <v>8.5010146560000006</v>
      </c>
      <c r="AD8">
        <v>16.071074640000003</v>
      </c>
      <c r="AE8">
        <v>21.712535395200003</v>
      </c>
      <c r="AF8">
        <v>6.1515000000000013</v>
      </c>
      <c r="AG8">
        <v>25.911816000000002</v>
      </c>
      <c r="AH8">
        <v>67.171467599999986</v>
      </c>
      <c r="AI8">
        <v>1.3977539999999999</v>
      </c>
      <c r="AJ8">
        <v>0</v>
      </c>
      <c r="AK8">
        <v>22.073040000000006</v>
      </c>
      <c r="AL8">
        <v>59.209269999999989</v>
      </c>
      <c r="AM8">
        <v>0</v>
      </c>
      <c r="AN8">
        <v>0</v>
      </c>
      <c r="AO8">
        <v>12.783355200000003</v>
      </c>
      <c r="AP8">
        <v>1.8594432359999999</v>
      </c>
      <c r="AQ8">
        <v>32.359470000000002</v>
      </c>
      <c r="AR8">
        <v>14.546303999999999</v>
      </c>
      <c r="AS8">
        <v>10.04380128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29.471452626526798</v>
      </c>
      <c r="BB8">
        <f t="shared" si="0"/>
        <v>939.9842288909872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160.78640343573548</v>
      </c>
      <c r="L9">
        <v>126.97075401632745</v>
      </c>
      <c r="M9">
        <v>31.890582959641257</v>
      </c>
      <c r="N9">
        <v>51.878874530690645</v>
      </c>
      <c r="O9">
        <v>73.285625156367274</v>
      </c>
      <c r="P9">
        <v>24.82255809656758</v>
      </c>
      <c r="Q9">
        <v>9.5842931442080364</v>
      </c>
      <c r="R9">
        <v>18.616576763990267</v>
      </c>
      <c r="S9">
        <v>11.591431184056271</v>
      </c>
      <c r="T9">
        <v>0</v>
      </c>
      <c r="U9">
        <v>41.407746582933136</v>
      </c>
      <c r="V9">
        <v>9.09644776119403</v>
      </c>
      <c r="W9">
        <v>15.279507296175508</v>
      </c>
      <c r="X9">
        <v>64.790125382427107</v>
      </c>
      <c r="Y9">
        <v>0</v>
      </c>
      <c r="Z9">
        <v>2.8784289599999999</v>
      </c>
      <c r="AA9">
        <v>12.337488144</v>
      </c>
      <c r="AB9">
        <v>11.568563136000002</v>
      </c>
      <c r="AC9">
        <v>8.5010146560000006</v>
      </c>
      <c r="AD9">
        <v>16.071074640000003</v>
      </c>
      <c r="AE9">
        <v>21.712535395200003</v>
      </c>
      <c r="AF9">
        <v>6.1515000000000013</v>
      </c>
      <c r="AG9">
        <v>25.911816000000002</v>
      </c>
      <c r="AH9">
        <v>67.171467599999986</v>
      </c>
      <c r="AI9">
        <v>1.3977539999999999</v>
      </c>
      <c r="AJ9">
        <v>0</v>
      </c>
      <c r="AK9">
        <v>22.073040000000006</v>
      </c>
      <c r="AL9">
        <v>59.209269999999989</v>
      </c>
      <c r="AM9">
        <v>0</v>
      </c>
      <c r="AN9">
        <v>0</v>
      </c>
      <c r="AO9">
        <v>12.783355200000003</v>
      </c>
      <c r="AP9">
        <v>1.8526918536000003</v>
      </c>
      <c r="AQ9">
        <v>32.359470000000002</v>
      </c>
      <c r="AR9">
        <v>15.516057600000002</v>
      </c>
      <c r="AS9">
        <v>10.04380128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29.413223490526804</v>
      </c>
      <c r="BB9">
        <f t="shared" si="0"/>
        <v>938.12703128458725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160.78640343573548</v>
      </c>
      <c r="L10">
        <v>126.97075401632745</v>
      </c>
      <c r="M10">
        <v>31.890582959641257</v>
      </c>
      <c r="N10">
        <v>51.878874530690645</v>
      </c>
      <c r="O10">
        <v>73.285625156367274</v>
      </c>
      <c r="P10">
        <v>24.82255809656758</v>
      </c>
      <c r="Q10">
        <v>9.5842931442080364</v>
      </c>
      <c r="R10">
        <v>18.616576763990267</v>
      </c>
      <c r="S10">
        <v>11.591431184056271</v>
      </c>
      <c r="T10">
        <v>0</v>
      </c>
      <c r="U10">
        <v>41.407746582933136</v>
      </c>
      <c r="V10">
        <v>9.09644776119403</v>
      </c>
      <c r="W10">
        <v>15.279507296175508</v>
      </c>
      <c r="X10">
        <v>64.790125382427107</v>
      </c>
      <c r="Y10">
        <v>0</v>
      </c>
      <c r="Z10">
        <v>2.8784289599999999</v>
      </c>
      <c r="AA10">
        <v>12.337488144</v>
      </c>
      <c r="AB10">
        <v>11.568563136000002</v>
      </c>
      <c r="AC10">
        <v>8.5010146560000006</v>
      </c>
      <c r="AD10">
        <v>16.071074640000003</v>
      </c>
      <c r="AE10">
        <v>21.712535395200003</v>
      </c>
      <c r="AF10">
        <v>6.1515000000000013</v>
      </c>
      <c r="AG10">
        <v>25.911816000000002</v>
      </c>
      <c r="AH10">
        <v>67.171467599999986</v>
      </c>
      <c r="AI10">
        <v>1.3977539999999999</v>
      </c>
      <c r="AJ10">
        <v>0</v>
      </c>
      <c r="AK10">
        <v>22.073040000000006</v>
      </c>
      <c r="AL10">
        <v>59.209269999999989</v>
      </c>
      <c r="AM10">
        <v>0</v>
      </c>
      <c r="AN10">
        <v>0</v>
      </c>
      <c r="AO10">
        <v>12.783355200000003</v>
      </c>
      <c r="AP10">
        <v>1.8645067728</v>
      </c>
      <c r="AQ10">
        <v>32.359470000000002</v>
      </c>
      <c r="AR10">
        <v>15.516057600000002</v>
      </c>
      <c r="AS10">
        <v>10.04380128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29.4135827561268</v>
      </c>
      <c r="BB10">
        <f t="shared" si="0"/>
        <v>938.13848693818727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160.78640343573548</v>
      </c>
      <c r="L11">
        <v>126.97075401632745</v>
      </c>
      <c r="M11">
        <v>31.890582959641257</v>
      </c>
      <c r="N11">
        <v>51.878874530690645</v>
      </c>
      <c r="O11">
        <v>73.285625156367274</v>
      </c>
      <c r="P11">
        <v>24.82255809656758</v>
      </c>
      <c r="Q11">
        <v>9.5842931442080364</v>
      </c>
      <c r="R11">
        <v>18.616576763990267</v>
      </c>
      <c r="S11">
        <v>11.591431184056271</v>
      </c>
      <c r="T11">
        <v>0</v>
      </c>
      <c r="U11">
        <v>45.050422736070068</v>
      </c>
      <c r="V11">
        <v>9.09644776119403</v>
      </c>
      <c r="W11">
        <v>15.279507296175508</v>
      </c>
      <c r="X11">
        <v>64.790125382427107</v>
      </c>
      <c r="Y11">
        <v>0</v>
      </c>
      <c r="Z11">
        <v>2.8784289599999999</v>
      </c>
      <c r="AA11">
        <v>10.409039999999999</v>
      </c>
      <c r="AB11">
        <v>11.568563136000002</v>
      </c>
      <c r="AC11">
        <v>8.5010146560000006</v>
      </c>
      <c r="AD11">
        <v>16.071074640000003</v>
      </c>
      <c r="AE11">
        <v>21.712535395200003</v>
      </c>
      <c r="AF11">
        <v>6.1515000000000013</v>
      </c>
      <c r="AG11">
        <v>25.911816000000002</v>
      </c>
      <c r="AH11">
        <v>67.171467599999986</v>
      </c>
      <c r="AI11">
        <v>0</v>
      </c>
      <c r="AJ11">
        <v>0</v>
      </c>
      <c r="AK11">
        <v>22.073040000000006</v>
      </c>
      <c r="AL11">
        <v>59.209269999999989</v>
      </c>
      <c r="AM11">
        <v>0</v>
      </c>
      <c r="AN11">
        <v>0</v>
      </c>
      <c r="AO11">
        <v>12.783355200000003</v>
      </c>
      <c r="AP11">
        <v>2.3821127568000002</v>
      </c>
      <c r="AQ11">
        <v>32.359470000000002</v>
      </c>
      <c r="AR11">
        <v>15.516057600000002</v>
      </c>
      <c r="AS11">
        <v>10.04380128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29.438938752782143</v>
      </c>
      <c r="BB11">
        <f t="shared" si="0"/>
        <v>938.94721093466887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160.78640343573548</v>
      </c>
      <c r="L12">
        <v>126.97075401632745</v>
      </c>
      <c r="M12">
        <v>31.890582959641257</v>
      </c>
      <c r="N12">
        <v>51.878874530690645</v>
      </c>
      <c r="O12">
        <v>73.285625156367274</v>
      </c>
      <c r="P12">
        <v>24.82255809656758</v>
      </c>
      <c r="Q12">
        <v>9.5842931442080364</v>
      </c>
      <c r="R12">
        <v>18.616576763990267</v>
      </c>
      <c r="S12">
        <v>11.591431184056271</v>
      </c>
      <c r="T12">
        <v>0</v>
      </c>
      <c r="U12">
        <v>45.884900990099005</v>
      </c>
      <c r="V12">
        <v>9.09644776119403</v>
      </c>
      <c r="W12">
        <v>15.279507296175508</v>
      </c>
      <c r="X12">
        <v>64.790125382427107</v>
      </c>
      <c r="Y12">
        <v>0</v>
      </c>
      <c r="Z12">
        <v>2.8784289599999999</v>
      </c>
      <c r="AA12">
        <v>6.1704789120000001</v>
      </c>
      <c r="AB12">
        <v>11.568563136000002</v>
      </c>
      <c r="AC12">
        <v>8.5010146560000006</v>
      </c>
      <c r="AD12">
        <v>16.071074640000003</v>
      </c>
      <c r="AE12">
        <v>21.712535395200003</v>
      </c>
      <c r="AF12">
        <v>6.1515000000000013</v>
      </c>
      <c r="AG12">
        <v>25.911816000000002</v>
      </c>
      <c r="AH12">
        <v>67.171467599999986</v>
      </c>
      <c r="AI12">
        <v>0</v>
      </c>
      <c r="AJ12">
        <v>0</v>
      </c>
      <c r="AK12">
        <v>22.073040000000006</v>
      </c>
      <c r="AL12">
        <v>59.209269999999989</v>
      </c>
      <c r="AM12">
        <v>0</v>
      </c>
      <c r="AN12">
        <v>0</v>
      </c>
      <c r="AO12">
        <v>12.783355200000003</v>
      </c>
      <c r="AP12">
        <v>2.5463963951999999</v>
      </c>
      <c r="AQ12">
        <v>32.359470000000002</v>
      </c>
      <c r="AR12">
        <v>15.516057600000002</v>
      </c>
      <c r="AS12">
        <v>10.04380128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29.340448978104625</v>
      </c>
      <c r="BB12">
        <f t="shared" si="0"/>
        <v>935.80590151377532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160.78640343573548</v>
      </c>
      <c r="L13">
        <v>126.97075401632745</v>
      </c>
      <c r="M13">
        <v>31.890582959641257</v>
      </c>
      <c r="N13">
        <v>51.878874530690645</v>
      </c>
      <c r="O13">
        <v>73.285625156367274</v>
      </c>
      <c r="P13">
        <v>24.82255809656758</v>
      </c>
      <c r="Q13">
        <v>9.5842931442080364</v>
      </c>
      <c r="R13">
        <v>18.616576763990267</v>
      </c>
      <c r="S13">
        <v>11.591431184056271</v>
      </c>
      <c r="T13">
        <v>0</v>
      </c>
      <c r="U13">
        <v>46.720908912317462</v>
      </c>
      <c r="V13">
        <v>9.09644776119403</v>
      </c>
      <c r="W13">
        <v>15.279507296175508</v>
      </c>
      <c r="X13">
        <v>64.790125382427107</v>
      </c>
      <c r="Y13">
        <v>0</v>
      </c>
      <c r="Z13">
        <v>2.8784289599999999</v>
      </c>
      <c r="AA13">
        <v>6.1704789120000001</v>
      </c>
      <c r="AB13">
        <v>11.568563136000002</v>
      </c>
      <c r="AC13">
        <v>8.5010146560000006</v>
      </c>
      <c r="AD13">
        <v>16.071074640000003</v>
      </c>
      <c r="AE13">
        <v>21.712535395200003</v>
      </c>
      <c r="AF13">
        <v>6.1515000000000013</v>
      </c>
      <c r="AG13">
        <v>25.911816000000002</v>
      </c>
      <c r="AH13">
        <v>67.171467599999986</v>
      </c>
      <c r="AI13">
        <v>0</v>
      </c>
      <c r="AJ13">
        <v>0</v>
      </c>
      <c r="AK13">
        <v>22.073040000000006</v>
      </c>
      <c r="AL13">
        <v>59.209269999999989</v>
      </c>
      <c r="AM13">
        <v>0</v>
      </c>
      <c r="AN13">
        <v>0</v>
      </c>
      <c r="AO13">
        <v>12.783355200000003</v>
      </c>
      <c r="AP13">
        <v>5.6824135199999999</v>
      </c>
      <c r="AQ13">
        <v>32.359470000000002</v>
      </c>
      <c r="AR13">
        <v>22.546771200000002</v>
      </c>
      <c r="AS13">
        <v>14.356727712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29.806045230940082</v>
      </c>
      <c r="BB13">
        <f t="shared" si="0"/>
        <v>950.65597033995823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160.78640343573548</v>
      </c>
      <c r="L14">
        <v>126.97075401632745</v>
      </c>
      <c r="M14">
        <v>31.890582959641257</v>
      </c>
      <c r="N14">
        <v>51.878874530690645</v>
      </c>
      <c r="O14">
        <v>73.285625156367274</v>
      </c>
      <c r="P14">
        <v>24.82255809656758</v>
      </c>
      <c r="Q14">
        <v>9.5842931442080364</v>
      </c>
      <c r="R14">
        <v>18.616576763990267</v>
      </c>
      <c r="S14">
        <v>11.591431184056271</v>
      </c>
      <c r="T14">
        <v>0</v>
      </c>
      <c r="U14">
        <v>46.720908912317462</v>
      </c>
      <c r="V14">
        <v>9.09644776119403</v>
      </c>
      <c r="W14">
        <v>15.279507296175508</v>
      </c>
      <c r="X14">
        <v>64.790125382427107</v>
      </c>
      <c r="Y14">
        <v>0</v>
      </c>
      <c r="Z14">
        <v>2.8784289599999999</v>
      </c>
      <c r="AA14">
        <v>6.1704789120000001</v>
      </c>
      <c r="AB14">
        <v>11.568563136000002</v>
      </c>
      <c r="AC14">
        <v>8.5010146560000006</v>
      </c>
      <c r="AD14">
        <v>16.071074640000003</v>
      </c>
      <c r="AE14">
        <v>21.712535395200003</v>
      </c>
      <c r="AF14">
        <v>6.1515000000000013</v>
      </c>
      <c r="AG14">
        <v>25.911816000000002</v>
      </c>
      <c r="AH14">
        <v>67.171467599999986</v>
      </c>
      <c r="AI14">
        <v>0</v>
      </c>
      <c r="AJ14">
        <v>0</v>
      </c>
      <c r="AK14">
        <v>22.073040000000006</v>
      </c>
      <c r="AL14">
        <v>59.209269999999989</v>
      </c>
      <c r="AM14">
        <v>0</v>
      </c>
      <c r="AN14">
        <v>0</v>
      </c>
      <c r="AO14">
        <v>12.783355200000003</v>
      </c>
      <c r="AP14">
        <v>5.6824135199999999</v>
      </c>
      <c r="AQ14">
        <v>21.572979999999998</v>
      </c>
      <c r="AR14">
        <v>22.546771200000002</v>
      </c>
      <c r="AS14">
        <v>14.356727712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29.478136212209922</v>
      </c>
      <c r="BB14">
        <f t="shared" si="0"/>
        <v>940.19738935868838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160.78640343573548</v>
      </c>
      <c r="L15">
        <v>126.97075401632745</v>
      </c>
      <c r="M15">
        <v>31.890582959641257</v>
      </c>
      <c r="N15">
        <v>51.878874530690645</v>
      </c>
      <c r="O15">
        <v>73.285625156367274</v>
      </c>
      <c r="P15">
        <v>24.82255809656758</v>
      </c>
      <c r="Q15">
        <v>9.5842931442080364</v>
      </c>
      <c r="R15">
        <v>18.616576763990267</v>
      </c>
      <c r="S15">
        <v>11.591431184056271</v>
      </c>
      <c r="T15">
        <v>0</v>
      </c>
      <c r="U15">
        <v>46.720908912317462</v>
      </c>
      <c r="V15">
        <v>9.09644776119403</v>
      </c>
      <c r="W15">
        <v>15.279507296175508</v>
      </c>
      <c r="X15">
        <v>64.790125382427107</v>
      </c>
      <c r="Y15">
        <v>0</v>
      </c>
      <c r="Z15">
        <v>2.8784289599999999</v>
      </c>
      <c r="AA15">
        <v>6.1704789120000001</v>
      </c>
      <c r="AB15">
        <v>11.568563136000002</v>
      </c>
      <c r="AC15">
        <v>8.5010146560000006</v>
      </c>
      <c r="AD15">
        <v>16.071074640000003</v>
      </c>
      <c r="AE15">
        <v>21.712535395200003</v>
      </c>
      <c r="AF15">
        <v>6.1515000000000013</v>
      </c>
      <c r="AG15">
        <v>25.911816000000002</v>
      </c>
      <c r="AH15">
        <v>67.171467599999986</v>
      </c>
      <c r="AI15">
        <v>0</v>
      </c>
      <c r="AJ15">
        <v>0</v>
      </c>
      <c r="AK15">
        <v>22.073040000000006</v>
      </c>
      <c r="AL15">
        <v>59.209269999999989</v>
      </c>
      <c r="AM15">
        <v>0</v>
      </c>
      <c r="AN15">
        <v>0</v>
      </c>
      <c r="AO15">
        <v>12.783355200000003</v>
      </c>
      <c r="AP15">
        <v>5.0635367999999996</v>
      </c>
      <c r="AQ15">
        <v>13.537700000000003</v>
      </c>
      <c r="AR15">
        <v>14.546303999999999</v>
      </c>
      <c r="AS15">
        <v>14.356727712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28.971835963175</v>
      </c>
      <c r="BB15">
        <f t="shared" si="0"/>
        <v>924.04906568772333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160.78640343573548</v>
      </c>
      <c r="L16">
        <v>126.97075401632745</v>
      </c>
      <c r="M16">
        <v>31.890582959641257</v>
      </c>
      <c r="N16">
        <v>51.878874530690645</v>
      </c>
      <c r="O16">
        <v>73.285625156367274</v>
      </c>
      <c r="P16">
        <v>24.82255809656758</v>
      </c>
      <c r="Q16">
        <v>9.5842931442080364</v>
      </c>
      <c r="R16">
        <v>18.616576763990267</v>
      </c>
      <c r="S16">
        <v>11.591431184056271</v>
      </c>
      <c r="T16">
        <v>0</v>
      </c>
      <c r="U16">
        <v>46.720908912317462</v>
      </c>
      <c r="V16">
        <v>9.09644776119403</v>
      </c>
      <c r="W16">
        <v>15.279507296175508</v>
      </c>
      <c r="X16">
        <v>64.790125382427107</v>
      </c>
      <c r="Y16">
        <v>0</v>
      </c>
      <c r="Z16">
        <v>2.8784289599999999</v>
      </c>
      <c r="AA16">
        <v>6.1704789120000001</v>
      </c>
      <c r="AB16">
        <v>11.568563136000002</v>
      </c>
      <c r="AC16">
        <v>8.5010146560000006</v>
      </c>
      <c r="AD16">
        <v>16.071074640000003</v>
      </c>
      <c r="AE16">
        <v>21.712535395200003</v>
      </c>
      <c r="AF16">
        <v>6.1515000000000013</v>
      </c>
      <c r="AG16">
        <v>25.911816000000002</v>
      </c>
      <c r="AH16">
        <v>67.171467599999986</v>
      </c>
      <c r="AI16">
        <v>0</v>
      </c>
      <c r="AJ16">
        <v>0</v>
      </c>
      <c r="AK16">
        <v>22.073040000000006</v>
      </c>
      <c r="AL16">
        <v>59.209269999999989</v>
      </c>
      <c r="AM16">
        <v>0</v>
      </c>
      <c r="AN16">
        <v>0</v>
      </c>
      <c r="AO16">
        <v>12.783355200000003</v>
      </c>
      <c r="AP16">
        <v>5.0635367999999996</v>
      </c>
      <c r="AQ16">
        <v>10.786490000000001</v>
      </c>
      <c r="AR16">
        <v>14.546303999999999</v>
      </c>
      <c r="AS16">
        <v>10.04380128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28.757085843505159</v>
      </c>
      <c r="BB16">
        <f t="shared" si="0"/>
        <v>917.1996793753932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160.78640343573548</v>
      </c>
      <c r="L17">
        <v>126.97075401632745</v>
      </c>
      <c r="M17">
        <v>31.890582959641257</v>
      </c>
      <c r="N17">
        <v>51.878874530690645</v>
      </c>
      <c r="O17">
        <v>73.285625156367274</v>
      </c>
      <c r="P17">
        <v>24.82255809656758</v>
      </c>
      <c r="Q17">
        <v>9.5842931442080364</v>
      </c>
      <c r="R17">
        <v>18.616576763990267</v>
      </c>
      <c r="S17">
        <v>11.591431184056271</v>
      </c>
      <c r="T17">
        <v>0</v>
      </c>
      <c r="U17">
        <v>46.720908912317462</v>
      </c>
      <c r="V17">
        <v>9.09644776119403</v>
      </c>
      <c r="W17">
        <v>15.279507296175508</v>
      </c>
      <c r="X17">
        <v>64.790125382427107</v>
      </c>
      <c r="Y17">
        <v>0</v>
      </c>
      <c r="Z17">
        <v>2.8784289599999999</v>
      </c>
      <c r="AA17">
        <v>6.1704789120000001</v>
      </c>
      <c r="AB17">
        <v>11.568563136000002</v>
      </c>
      <c r="AC17">
        <v>8.5010146560000006</v>
      </c>
      <c r="AD17">
        <v>16.071074640000003</v>
      </c>
      <c r="AE17">
        <v>21.712535395200003</v>
      </c>
      <c r="AF17">
        <v>6.1515000000000013</v>
      </c>
      <c r="AG17">
        <v>25.911816000000002</v>
      </c>
      <c r="AH17">
        <v>67.171467599999986</v>
      </c>
      <c r="AI17">
        <v>6.7092191999999997</v>
      </c>
      <c r="AJ17">
        <v>0</v>
      </c>
      <c r="AK17">
        <v>22.073040000000006</v>
      </c>
      <c r="AL17">
        <v>59.209269999999989</v>
      </c>
      <c r="AM17">
        <v>0</v>
      </c>
      <c r="AN17">
        <v>0</v>
      </c>
      <c r="AO17">
        <v>12.783355200000003</v>
      </c>
      <c r="AP17">
        <v>5.0635367999999996</v>
      </c>
      <c r="AQ17">
        <v>10.786490000000001</v>
      </c>
      <c r="AR17">
        <v>14.546303999999999</v>
      </c>
      <c r="AS17">
        <v>10.04380128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28.961045931505154</v>
      </c>
      <c r="BB17">
        <f t="shared" si="0"/>
        <v>923.70493848739318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160.78640343573548</v>
      </c>
      <c r="L18">
        <v>126.97075401632745</v>
      </c>
      <c r="M18">
        <v>31.890582959641257</v>
      </c>
      <c r="N18">
        <v>51.878874530690645</v>
      </c>
      <c r="O18">
        <v>73.285625156367274</v>
      </c>
      <c r="P18">
        <v>24.82255809656758</v>
      </c>
      <c r="Q18">
        <v>9.5842931442080364</v>
      </c>
      <c r="R18">
        <v>18.616576763990267</v>
      </c>
      <c r="S18">
        <v>11.591431184056271</v>
      </c>
      <c r="T18">
        <v>0</v>
      </c>
      <c r="U18">
        <v>46.720908912317462</v>
      </c>
      <c r="V18">
        <v>9.09644776119403</v>
      </c>
      <c r="W18">
        <v>15.279507296175508</v>
      </c>
      <c r="X18">
        <v>64.790125382427107</v>
      </c>
      <c r="Y18">
        <v>0</v>
      </c>
      <c r="Z18">
        <v>2.8784289599999999</v>
      </c>
      <c r="AA18">
        <v>6.1704789120000001</v>
      </c>
      <c r="AB18">
        <v>11.568563136000002</v>
      </c>
      <c r="AC18">
        <v>8.5010146560000006</v>
      </c>
      <c r="AD18">
        <v>16.071074640000003</v>
      </c>
      <c r="AE18">
        <v>21.712535395200003</v>
      </c>
      <c r="AF18">
        <v>6.1515000000000013</v>
      </c>
      <c r="AG18">
        <v>25.911816000000002</v>
      </c>
      <c r="AH18">
        <v>67.171467599999986</v>
      </c>
      <c r="AI18">
        <v>6.7092191999999997</v>
      </c>
      <c r="AJ18">
        <v>0</v>
      </c>
      <c r="AK18">
        <v>22.073040000000006</v>
      </c>
      <c r="AL18">
        <v>59.209269999999989</v>
      </c>
      <c r="AM18">
        <v>0</v>
      </c>
      <c r="AN18">
        <v>0</v>
      </c>
      <c r="AO18">
        <v>12.783355200000003</v>
      </c>
      <c r="AP18">
        <v>5.0635367999999996</v>
      </c>
      <c r="AQ18">
        <v>10.786490000000001</v>
      </c>
      <c r="AR18">
        <v>14.546303999999999</v>
      </c>
      <c r="AS18">
        <v>10.04380128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28.961045931505154</v>
      </c>
      <c r="BB18">
        <f t="shared" si="0"/>
        <v>923.70493848739318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160.78640343573548</v>
      </c>
      <c r="L19">
        <v>126.97075401632745</v>
      </c>
      <c r="M19">
        <v>31.890582959641257</v>
      </c>
      <c r="N19">
        <v>51.878874530690645</v>
      </c>
      <c r="O19">
        <v>73.285625156367274</v>
      </c>
      <c r="P19">
        <v>24.82255809656758</v>
      </c>
      <c r="Q19">
        <v>9.5842931442080364</v>
      </c>
      <c r="R19">
        <v>18.616576763990267</v>
      </c>
      <c r="S19">
        <v>11.591431184056271</v>
      </c>
      <c r="T19">
        <v>0</v>
      </c>
      <c r="U19">
        <v>46.720908912317462</v>
      </c>
      <c r="V19">
        <v>9.09644776119403</v>
      </c>
      <c r="W19">
        <v>15.279507296175508</v>
      </c>
      <c r="X19">
        <v>64.790125382427107</v>
      </c>
      <c r="Y19">
        <v>0</v>
      </c>
      <c r="Z19">
        <v>2.8784289599999999</v>
      </c>
      <c r="AA19">
        <v>6.1704789120000001</v>
      </c>
      <c r="AB19">
        <v>11.568563136000002</v>
      </c>
      <c r="AC19">
        <v>8.5010146560000006</v>
      </c>
      <c r="AD19">
        <v>16.071074640000003</v>
      </c>
      <c r="AE19">
        <v>21.712535395200003</v>
      </c>
      <c r="AF19">
        <v>6.1515000000000013</v>
      </c>
      <c r="AG19">
        <v>25.911816000000002</v>
      </c>
      <c r="AH19">
        <v>67.171467599999986</v>
      </c>
      <c r="AI19">
        <v>6.7092191999999997</v>
      </c>
      <c r="AJ19">
        <v>0</v>
      </c>
      <c r="AK19">
        <v>22.073040000000006</v>
      </c>
      <c r="AL19">
        <v>59.209269999999989</v>
      </c>
      <c r="AM19">
        <v>0</v>
      </c>
      <c r="AN19">
        <v>0</v>
      </c>
      <c r="AO19">
        <v>12.783355200000003</v>
      </c>
      <c r="AP19">
        <v>5.0635367999999996</v>
      </c>
      <c r="AQ19">
        <v>10.786490000000001</v>
      </c>
      <c r="AR19">
        <v>14.546303999999999</v>
      </c>
      <c r="AS19">
        <v>9.4529894400000014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28.943085286705156</v>
      </c>
      <c r="BB19">
        <f t="shared" si="0"/>
        <v>923.13208729219321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160.78640343573548</v>
      </c>
      <c r="L20">
        <v>126.97075401632745</v>
      </c>
      <c r="M20">
        <v>31.890582959641257</v>
      </c>
      <c r="N20">
        <v>51.878874530690645</v>
      </c>
      <c r="O20">
        <v>73.285625156367274</v>
      </c>
      <c r="P20">
        <v>24.82255809656758</v>
      </c>
      <c r="Q20">
        <v>9.5842931442080364</v>
      </c>
      <c r="R20">
        <v>18.616576763990267</v>
      </c>
      <c r="S20">
        <v>11.591431184056271</v>
      </c>
      <c r="T20">
        <v>0</v>
      </c>
      <c r="U20">
        <v>46.720908912317462</v>
      </c>
      <c r="V20">
        <v>9.09644776119403</v>
      </c>
      <c r="W20">
        <v>15.279507296175508</v>
      </c>
      <c r="X20">
        <v>64.790125382427107</v>
      </c>
      <c r="Y20">
        <v>0</v>
      </c>
      <c r="Z20">
        <v>2.8784289599999999</v>
      </c>
      <c r="AA20">
        <v>6.1704789120000001</v>
      </c>
      <c r="AB20">
        <v>11.568563136000002</v>
      </c>
      <c r="AC20">
        <v>8.5010146560000006</v>
      </c>
      <c r="AD20">
        <v>16.071074640000003</v>
      </c>
      <c r="AE20">
        <v>21.712535395200003</v>
      </c>
      <c r="AF20">
        <v>6.1515000000000013</v>
      </c>
      <c r="AG20">
        <v>25.911816000000002</v>
      </c>
      <c r="AH20">
        <v>67.171467599999986</v>
      </c>
      <c r="AI20">
        <v>6.7092191999999997</v>
      </c>
      <c r="AJ20">
        <v>0</v>
      </c>
      <c r="AK20">
        <v>22.073040000000006</v>
      </c>
      <c r="AL20">
        <v>59.209269999999989</v>
      </c>
      <c r="AM20">
        <v>0</v>
      </c>
      <c r="AN20">
        <v>0</v>
      </c>
      <c r="AO20">
        <v>12.783355200000003</v>
      </c>
      <c r="AP20">
        <v>5.0635367999999996</v>
      </c>
      <c r="AQ20">
        <v>10.786490000000001</v>
      </c>
      <c r="AR20">
        <v>14.546303999999999</v>
      </c>
      <c r="AS20">
        <v>9.4529894400000014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28.943085286705156</v>
      </c>
      <c r="BB20">
        <f t="shared" si="0"/>
        <v>923.13208729219321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160.78640343573548</v>
      </c>
      <c r="L21">
        <v>126.97075401632745</v>
      </c>
      <c r="M21">
        <v>31.890582959641257</v>
      </c>
      <c r="N21">
        <v>51.878874530690645</v>
      </c>
      <c r="O21">
        <v>73.285625156367274</v>
      </c>
      <c r="P21">
        <v>24.82255809656758</v>
      </c>
      <c r="Q21">
        <v>9.5842931442080364</v>
      </c>
      <c r="R21">
        <v>18.616576763990267</v>
      </c>
      <c r="S21">
        <v>11.591431184056271</v>
      </c>
      <c r="T21">
        <v>0</v>
      </c>
      <c r="U21">
        <v>46.720908912317462</v>
      </c>
      <c r="V21">
        <v>9.09644776119403</v>
      </c>
      <c r="W21">
        <v>15.279507296175508</v>
      </c>
      <c r="X21">
        <v>64.790125382427107</v>
      </c>
      <c r="Y21">
        <v>0</v>
      </c>
      <c r="Z21">
        <v>2.8784289599999999</v>
      </c>
      <c r="AA21">
        <v>6.1704789120000001</v>
      </c>
      <c r="AB21">
        <v>11.568563136000002</v>
      </c>
      <c r="AC21">
        <v>8.5010146560000006</v>
      </c>
      <c r="AD21">
        <v>16.071074640000003</v>
      </c>
      <c r="AE21">
        <v>21.712535395200003</v>
      </c>
      <c r="AF21">
        <v>6.1515000000000013</v>
      </c>
      <c r="AG21">
        <v>25.911816000000002</v>
      </c>
      <c r="AH21">
        <v>67.171467599999986</v>
      </c>
      <c r="AI21">
        <v>6.7092191999999997</v>
      </c>
      <c r="AJ21">
        <v>0</v>
      </c>
      <c r="AK21">
        <v>22.073040000000006</v>
      </c>
      <c r="AL21">
        <v>59.209269999999989</v>
      </c>
      <c r="AM21">
        <v>0</v>
      </c>
      <c r="AN21">
        <v>0</v>
      </c>
      <c r="AO21">
        <v>12.395980800000002</v>
      </c>
      <c r="AP21">
        <v>5.6824135199999999</v>
      </c>
      <c r="AQ21">
        <v>10.786490000000001</v>
      </c>
      <c r="AR21">
        <v>12.606796800000001</v>
      </c>
      <c r="AS21">
        <v>9.4529894400000014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28.891162184305159</v>
      </c>
      <c r="BB21">
        <f t="shared" si="0"/>
        <v>921.47600551459323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160.78640343573548</v>
      </c>
      <c r="L22">
        <v>126.97075401632745</v>
      </c>
      <c r="M22">
        <v>31.890582959641257</v>
      </c>
      <c r="N22">
        <v>51.878874530690645</v>
      </c>
      <c r="O22">
        <v>73.285625156367274</v>
      </c>
      <c r="P22">
        <v>24.82255809656758</v>
      </c>
      <c r="Q22">
        <v>9.5842931442080364</v>
      </c>
      <c r="R22">
        <v>18.616576763990267</v>
      </c>
      <c r="S22">
        <v>11.591431184056271</v>
      </c>
      <c r="T22">
        <v>0</v>
      </c>
      <c r="U22">
        <v>46.720908912317462</v>
      </c>
      <c r="V22">
        <v>9.09644776119403</v>
      </c>
      <c r="W22">
        <v>15.279507296175508</v>
      </c>
      <c r="X22">
        <v>64.790125382427107</v>
      </c>
      <c r="Y22">
        <v>0</v>
      </c>
      <c r="Z22">
        <v>2.8784289599999999</v>
      </c>
      <c r="AA22">
        <v>6.1704789120000001</v>
      </c>
      <c r="AB22">
        <v>11.568563136000002</v>
      </c>
      <c r="AC22">
        <v>8.5010146560000006</v>
      </c>
      <c r="AD22">
        <v>16.071074640000003</v>
      </c>
      <c r="AE22">
        <v>21.712535395200003</v>
      </c>
      <c r="AF22">
        <v>6.1515000000000013</v>
      </c>
      <c r="AG22">
        <v>25.911816000000002</v>
      </c>
      <c r="AH22">
        <v>67.171467599999986</v>
      </c>
      <c r="AI22">
        <v>6.7092191999999997</v>
      </c>
      <c r="AJ22">
        <v>0</v>
      </c>
      <c r="AK22">
        <v>22.073040000000006</v>
      </c>
      <c r="AL22">
        <v>59.209269999999989</v>
      </c>
      <c r="AM22">
        <v>0</v>
      </c>
      <c r="AN22">
        <v>0</v>
      </c>
      <c r="AO22">
        <v>12.395980800000002</v>
      </c>
      <c r="AP22">
        <v>5.6824135199999999</v>
      </c>
      <c r="AQ22">
        <v>10.786490000000001</v>
      </c>
      <c r="AR22">
        <v>12.606796800000001</v>
      </c>
      <c r="AS22">
        <v>9.4529894400000014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28.891162184305159</v>
      </c>
      <c r="BB22">
        <f t="shared" si="0"/>
        <v>921.47600551459323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160.78640343573548</v>
      </c>
      <c r="L23">
        <v>126.97075401632745</v>
      </c>
      <c r="M23">
        <v>31.890582959641257</v>
      </c>
      <c r="N23">
        <v>51.878874530690645</v>
      </c>
      <c r="O23">
        <v>73.285625156367274</v>
      </c>
      <c r="P23">
        <v>24.82255809656758</v>
      </c>
      <c r="Q23">
        <v>9.5842931442080364</v>
      </c>
      <c r="R23">
        <v>18.616576763990267</v>
      </c>
      <c r="S23">
        <v>11.591431184056271</v>
      </c>
      <c r="T23">
        <v>0</v>
      </c>
      <c r="U23">
        <v>50.060351413292594</v>
      </c>
      <c r="V23">
        <v>9.09644776119403</v>
      </c>
      <c r="W23">
        <v>15.279507296175508</v>
      </c>
      <c r="X23">
        <v>64.790125382427107</v>
      </c>
      <c r="Y23">
        <v>0</v>
      </c>
      <c r="Z23">
        <v>2.8784289599999999</v>
      </c>
      <c r="AA23">
        <v>10.756008</v>
      </c>
      <c r="AB23">
        <v>11.568563136000002</v>
      </c>
      <c r="AC23">
        <v>8.5010146560000006</v>
      </c>
      <c r="AD23">
        <v>16.071074640000003</v>
      </c>
      <c r="AE23">
        <v>21.712535395200003</v>
      </c>
      <c r="AF23">
        <v>6.1515000000000013</v>
      </c>
      <c r="AG23">
        <v>25.911816000000002</v>
      </c>
      <c r="AH23">
        <v>67.171467599999986</v>
      </c>
      <c r="AI23">
        <v>6.7092191999999997</v>
      </c>
      <c r="AJ23">
        <v>0</v>
      </c>
      <c r="AK23">
        <v>22.073040000000006</v>
      </c>
      <c r="AL23">
        <v>59.209269999999989</v>
      </c>
      <c r="AM23">
        <v>0</v>
      </c>
      <c r="AN23">
        <v>0</v>
      </c>
      <c r="AO23">
        <v>12.395980800000002</v>
      </c>
      <c r="AP23">
        <v>5.6824135199999999</v>
      </c>
      <c r="AQ23">
        <v>10.786490000000001</v>
      </c>
      <c r="AR23">
        <v>12.606796800000001</v>
      </c>
      <c r="AS23">
        <v>9.3348270719999995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29.128488903534802</v>
      </c>
      <c r="BB23">
        <f t="shared" si="0"/>
        <v>929.0454880163386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160.78640343573548</v>
      </c>
      <c r="L24">
        <v>126.97075401632745</v>
      </c>
      <c r="M24">
        <v>31.890582959641257</v>
      </c>
      <c r="N24">
        <v>51.878874530690645</v>
      </c>
      <c r="O24">
        <v>73.285625156367274</v>
      </c>
      <c r="P24">
        <v>24.82255809656758</v>
      </c>
      <c r="Q24">
        <v>9.5842931442080364</v>
      </c>
      <c r="R24">
        <v>18.616576763990267</v>
      </c>
      <c r="S24">
        <v>11.591431184056271</v>
      </c>
      <c r="T24">
        <v>0</v>
      </c>
      <c r="U24">
        <v>50.887575520755071</v>
      </c>
      <c r="V24">
        <v>9.09644776119403</v>
      </c>
      <c r="W24">
        <v>15.279507296175508</v>
      </c>
      <c r="X24">
        <v>64.790125382427107</v>
      </c>
      <c r="Y24">
        <v>0</v>
      </c>
      <c r="Z24">
        <v>2.8784289599999999</v>
      </c>
      <c r="AA24">
        <v>12.340957824000002</v>
      </c>
      <c r="AB24">
        <v>11.568563136000002</v>
      </c>
      <c r="AC24">
        <v>8.5010146560000006</v>
      </c>
      <c r="AD24">
        <v>16.071074640000003</v>
      </c>
      <c r="AE24">
        <v>21.712535395200003</v>
      </c>
      <c r="AF24">
        <v>6.1515000000000013</v>
      </c>
      <c r="AG24">
        <v>25.911816000000002</v>
      </c>
      <c r="AH24">
        <v>67.171467599999986</v>
      </c>
      <c r="AI24">
        <v>6.7092191999999997</v>
      </c>
      <c r="AJ24">
        <v>0</v>
      </c>
      <c r="AK24">
        <v>22.073040000000006</v>
      </c>
      <c r="AL24">
        <v>59.209269999999989</v>
      </c>
      <c r="AM24">
        <v>0</v>
      </c>
      <c r="AN24">
        <v>0</v>
      </c>
      <c r="AO24">
        <v>12.395980800000002</v>
      </c>
      <c r="AP24">
        <v>5.6824135199999999</v>
      </c>
      <c r="AQ24">
        <v>10.786490000000001</v>
      </c>
      <c r="AR24">
        <v>12.606796800000001</v>
      </c>
      <c r="AS24">
        <v>9.3348270719999995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29.201818952401659</v>
      </c>
      <c r="BB24">
        <f t="shared" si="0"/>
        <v>931.38433189893442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160.78640343573548</v>
      </c>
      <c r="L25">
        <v>126.97075401632745</v>
      </c>
      <c r="M25">
        <v>31.890582959641257</v>
      </c>
      <c r="N25">
        <v>51.878874530690645</v>
      </c>
      <c r="O25">
        <v>73.285625156367274</v>
      </c>
      <c r="P25">
        <v>24.82255809656758</v>
      </c>
      <c r="Q25">
        <v>9.5842931442080364</v>
      </c>
      <c r="R25">
        <v>18.616576763990267</v>
      </c>
      <c r="S25">
        <v>11.591431184056271</v>
      </c>
      <c r="T25">
        <v>0</v>
      </c>
      <c r="U25">
        <v>51.763026420781991</v>
      </c>
      <c r="V25">
        <v>9.09644776119403</v>
      </c>
      <c r="W25">
        <v>15.279507296175508</v>
      </c>
      <c r="X25">
        <v>64.790125382427107</v>
      </c>
      <c r="Y25">
        <v>0</v>
      </c>
      <c r="Z25">
        <v>2.8784289599999999</v>
      </c>
      <c r="AA25">
        <v>12.340957824000002</v>
      </c>
      <c r="AB25">
        <v>11.568563136000002</v>
      </c>
      <c r="AC25">
        <v>8.5010146560000006</v>
      </c>
      <c r="AD25">
        <v>16.071074640000003</v>
      </c>
      <c r="AE25">
        <v>21.712535395200003</v>
      </c>
      <c r="AF25">
        <v>6.1515000000000013</v>
      </c>
      <c r="AG25">
        <v>25.911816000000002</v>
      </c>
      <c r="AH25">
        <v>67.171467599999986</v>
      </c>
      <c r="AI25">
        <v>8.3865239999999996</v>
      </c>
      <c r="AJ25">
        <v>0</v>
      </c>
      <c r="AK25">
        <v>22.073040000000006</v>
      </c>
      <c r="AL25">
        <v>59.209269999999989</v>
      </c>
      <c r="AM25">
        <v>0</v>
      </c>
      <c r="AN25">
        <v>0</v>
      </c>
      <c r="AO25">
        <v>12.395980800000002</v>
      </c>
      <c r="AP25">
        <v>5.6824135199999999</v>
      </c>
      <c r="AQ25">
        <v>21.572979999999998</v>
      </c>
      <c r="AR25">
        <v>12.606796800000001</v>
      </c>
      <c r="AS25">
        <v>9.3348270719999995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29.607332613267239</v>
      </c>
      <c r="BB25">
        <f t="shared" si="0"/>
        <v>944.31806393809586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160.78640343573548</v>
      </c>
      <c r="L26">
        <v>126.97075401632745</v>
      </c>
      <c r="M26">
        <v>31.890582959641257</v>
      </c>
      <c r="N26">
        <v>51.878874530690645</v>
      </c>
      <c r="O26">
        <v>73.285625156367274</v>
      </c>
      <c r="P26">
        <v>24.82255809656758</v>
      </c>
      <c r="Q26">
        <v>9.5842931442080364</v>
      </c>
      <c r="R26">
        <v>18.616576763990267</v>
      </c>
      <c r="S26">
        <v>11.591431184056271</v>
      </c>
      <c r="T26">
        <v>0</v>
      </c>
      <c r="U26">
        <v>51.763026420781991</v>
      </c>
      <c r="V26">
        <v>9.09644776119403</v>
      </c>
      <c r="W26">
        <v>15.279507296175508</v>
      </c>
      <c r="X26">
        <v>64.790125382427107</v>
      </c>
      <c r="Y26">
        <v>0</v>
      </c>
      <c r="Z26">
        <v>2.8784289599999999</v>
      </c>
      <c r="AA26">
        <v>12.340957824000002</v>
      </c>
      <c r="AB26">
        <v>11.568563136000002</v>
      </c>
      <c r="AC26">
        <v>8.5010146560000006</v>
      </c>
      <c r="AD26">
        <v>16.071074640000003</v>
      </c>
      <c r="AE26">
        <v>21.712535395200003</v>
      </c>
      <c r="AF26">
        <v>6.1515000000000013</v>
      </c>
      <c r="AG26">
        <v>25.911816000000002</v>
      </c>
      <c r="AH26">
        <v>67.171467599999986</v>
      </c>
      <c r="AI26">
        <v>8.3865239999999996</v>
      </c>
      <c r="AJ26">
        <v>0</v>
      </c>
      <c r="AK26">
        <v>22.073040000000006</v>
      </c>
      <c r="AL26">
        <v>59.209269999999989</v>
      </c>
      <c r="AM26">
        <v>0</v>
      </c>
      <c r="AN26">
        <v>0</v>
      </c>
      <c r="AO26">
        <v>12.395980800000002</v>
      </c>
      <c r="AP26">
        <v>5.6824135199999999</v>
      </c>
      <c r="AQ26">
        <v>32.359470000000002</v>
      </c>
      <c r="AR26">
        <v>12.606796800000001</v>
      </c>
      <c r="AS26">
        <v>9.3348270719999995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29.9352416319974</v>
      </c>
      <c r="BB26">
        <f t="shared" si="0"/>
        <v>954.77664491936559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160.78640343573548</v>
      </c>
      <c r="L27">
        <v>126.97075401632745</v>
      </c>
      <c r="M27">
        <v>31.890582959641257</v>
      </c>
      <c r="N27">
        <v>51.878874530690645</v>
      </c>
      <c r="O27">
        <v>73.285625156367274</v>
      </c>
      <c r="P27">
        <v>24.82255809656758</v>
      </c>
      <c r="Q27">
        <v>9.5842931442080364</v>
      </c>
      <c r="R27">
        <v>18.616576763990267</v>
      </c>
      <c r="S27">
        <v>11.591431184056271</v>
      </c>
      <c r="T27">
        <v>0</v>
      </c>
      <c r="U27">
        <v>51.763026420781991</v>
      </c>
      <c r="V27">
        <v>9.09644776119403</v>
      </c>
      <c r="W27">
        <v>15.279507296175508</v>
      </c>
      <c r="X27">
        <v>64.790125382427107</v>
      </c>
      <c r="Y27">
        <v>0</v>
      </c>
      <c r="Z27">
        <v>2.8784289599999999</v>
      </c>
      <c r="AA27">
        <v>12.340957824000002</v>
      </c>
      <c r="AB27">
        <v>11.568563136000002</v>
      </c>
      <c r="AC27">
        <v>8.5010146560000006</v>
      </c>
      <c r="AD27">
        <v>16.071074640000003</v>
      </c>
      <c r="AE27">
        <v>21.712535395200003</v>
      </c>
      <c r="AF27">
        <v>6.1515000000000013</v>
      </c>
      <c r="AG27">
        <v>25.911816000000002</v>
      </c>
      <c r="AH27">
        <v>67.171467599999986</v>
      </c>
      <c r="AI27">
        <v>8.3865239999999996</v>
      </c>
      <c r="AJ27">
        <v>0</v>
      </c>
      <c r="AK27">
        <v>22.073040000000006</v>
      </c>
      <c r="AL27">
        <v>59.209269999999989</v>
      </c>
      <c r="AM27">
        <v>0</v>
      </c>
      <c r="AN27">
        <v>0</v>
      </c>
      <c r="AO27">
        <v>12.395980800000002</v>
      </c>
      <c r="AP27">
        <v>5.0635367999999996</v>
      </c>
      <c r="AQ27">
        <v>32.359470000000002</v>
      </c>
      <c r="AR27">
        <v>22.546771200000002</v>
      </c>
      <c r="AS27">
        <v>14.356727712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30.371268851197403</v>
      </c>
      <c r="BB27">
        <f t="shared" si="0"/>
        <v>968.68361602016546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160.78640343573548</v>
      </c>
      <c r="L28">
        <v>126.97075401632745</v>
      </c>
      <c r="M28">
        <v>31.890582959641257</v>
      </c>
      <c r="N28">
        <v>51.878874530690645</v>
      </c>
      <c r="O28">
        <v>73.285625156367274</v>
      </c>
      <c r="P28">
        <v>24.82255809656758</v>
      </c>
      <c r="Q28">
        <v>9.5842931442080364</v>
      </c>
      <c r="R28">
        <v>18.616576763990267</v>
      </c>
      <c r="S28">
        <v>11.591431184056271</v>
      </c>
      <c r="T28">
        <v>0</v>
      </c>
      <c r="U28">
        <v>51.763026420781991</v>
      </c>
      <c r="V28">
        <v>9.09644776119403</v>
      </c>
      <c r="W28">
        <v>15.279507296175508</v>
      </c>
      <c r="X28">
        <v>64.790125382427107</v>
      </c>
      <c r="Y28">
        <v>0</v>
      </c>
      <c r="Z28">
        <v>2.8784289599999999</v>
      </c>
      <c r="AA28">
        <v>10.409039999999999</v>
      </c>
      <c r="AB28">
        <v>11.568563136000002</v>
      </c>
      <c r="AC28">
        <v>8.5010146560000006</v>
      </c>
      <c r="AD28">
        <v>16.071074640000003</v>
      </c>
      <c r="AE28">
        <v>21.712535395200003</v>
      </c>
      <c r="AF28">
        <v>6.1515000000000013</v>
      </c>
      <c r="AG28">
        <v>25.911816000000002</v>
      </c>
      <c r="AH28">
        <v>67.171467599999986</v>
      </c>
      <c r="AI28">
        <v>14.536641599999999</v>
      </c>
      <c r="AJ28">
        <v>0</v>
      </c>
      <c r="AK28">
        <v>22.073040000000006</v>
      </c>
      <c r="AL28">
        <v>59.209269999999989</v>
      </c>
      <c r="AM28">
        <v>0</v>
      </c>
      <c r="AN28">
        <v>0</v>
      </c>
      <c r="AO28">
        <v>12.395980800000002</v>
      </c>
      <c r="AP28">
        <v>5.0635367999999996</v>
      </c>
      <c r="AQ28">
        <v>32.359470000000002</v>
      </c>
      <c r="AR28">
        <v>22.546771200000002</v>
      </c>
      <c r="AS28">
        <v>14.356727712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30.499502075197402</v>
      </c>
      <c r="BB28">
        <f t="shared" si="0"/>
        <v>972.77358257216554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160.78640343573548</v>
      </c>
      <c r="L29">
        <v>126.97075401632745</v>
      </c>
      <c r="M29">
        <v>31.890582959641257</v>
      </c>
      <c r="N29">
        <v>51.878874530690645</v>
      </c>
      <c r="O29">
        <v>73.285625156367274</v>
      </c>
      <c r="P29">
        <v>24.82255809656758</v>
      </c>
      <c r="Q29">
        <v>9.5842931442080364</v>
      </c>
      <c r="R29">
        <v>18.616576763990267</v>
      </c>
      <c r="S29">
        <v>11.591431184056271</v>
      </c>
      <c r="T29">
        <v>0</v>
      </c>
      <c r="U29">
        <v>51.763026420781991</v>
      </c>
      <c r="V29">
        <v>9.09644776119403</v>
      </c>
      <c r="W29">
        <v>15.279507296175508</v>
      </c>
      <c r="X29">
        <v>64.790125382427107</v>
      </c>
      <c r="Y29">
        <v>0</v>
      </c>
      <c r="Z29">
        <v>2.8784289599999999</v>
      </c>
      <c r="AA29">
        <v>6.1704789120000001</v>
      </c>
      <c r="AB29">
        <v>11.568563136000002</v>
      </c>
      <c r="AC29">
        <v>8.5010146560000006</v>
      </c>
      <c r="AD29">
        <v>16.071074640000003</v>
      </c>
      <c r="AE29">
        <v>21.712535395200003</v>
      </c>
      <c r="AF29">
        <v>6.1515000000000013</v>
      </c>
      <c r="AG29">
        <v>25.911816000000002</v>
      </c>
      <c r="AH29">
        <v>67.171467599999986</v>
      </c>
      <c r="AI29">
        <v>14.536641599999999</v>
      </c>
      <c r="AJ29">
        <v>0</v>
      </c>
      <c r="AK29">
        <v>22.073040000000006</v>
      </c>
      <c r="AL29">
        <v>59.209269999999989</v>
      </c>
      <c r="AM29">
        <v>0</v>
      </c>
      <c r="AN29">
        <v>0</v>
      </c>
      <c r="AO29">
        <v>12.395980800000002</v>
      </c>
      <c r="AP29">
        <v>2.5317683999999998</v>
      </c>
      <c r="AQ29">
        <v>21.572979999999998</v>
      </c>
      <c r="AR29">
        <v>12.606796800000001</v>
      </c>
      <c r="AS29">
        <v>9.3348270719999995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29.510934362067239</v>
      </c>
      <c r="BB29">
        <f t="shared" si="0"/>
        <v>941.24345575729592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160.78640343573548</v>
      </c>
      <c r="L30">
        <v>126.97075401632745</v>
      </c>
      <c r="M30">
        <v>31.890582959641257</v>
      </c>
      <c r="N30">
        <v>51.878874530690645</v>
      </c>
      <c r="O30">
        <v>73.285625156367274</v>
      </c>
      <c r="P30">
        <v>24.82255809656758</v>
      </c>
      <c r="Q30">
        <v>9.5842931442080364</v>
      </c>
      <c r="R30">
        <v>18.616576763990267</v>
      </c>
      <c r="S30">
        <v>11.591431184056271</v>
      </c>
      <c r="T30">
        <v>0</v>
      </c>
      <c r="U30">
        <v>51.763026420781991</v>
      </c>
      <c r="V30">
        <v>9.09644776119403</v>
      </c>
      <c r="W30">
        <v>15.279507296175508</v>
      </c>
      <c r="X30">
        <v>64.790125382427107</v>
      </c>
      <c r="Y30">
        <v>0</v>
      </c>
      <c r="Z30">
        <v>2.8784289599999999</v>
      </c>
      <c r="AA30">
        <v>0</v>
      </c>
      <c r="AB30">
        <v>11.568563136000002</v>
      </c>
      <c r="AC30">
        <v>8.5010146560000006</v>
      </c>
      <c r="AD30">
        <v>16.071074640000003</v>
      </c>
      <c r="AE30">
        <v>21.712535395200003</v>
      </c>
      <c r="AF30">
        <v>6.1515000000000013</v>
      </c>
      <c r="AG30">
        <v>25.911816000000002</v>
      </c>
      <c r="AH30">
        <v>67.171467599999986</v>
      </c>
      <c r="AI30">
        <v>14.536641599999999</v>
      </c>
      <c r="AJ30">
        <v>0</v>
      </c>
      <c r="AK30">
        <v>22.073040000000006</v>
      </c>
      <c r="AL30">
        <v>59.209269999999989</v>
      </c>
      <c r="AM30">
        <v>0</v>
      </c>
      <c r="AN30">
        <v>0</v>
      </c>
      <c r="AO30">
        <v>12.395980800000002</v>
      </c>
      <c r="AP30">
        <v>2.5317683999999998</v>
      </c>
      <c r="AQ30">
        <v>10.786490000000001</v>
      </c>
      <c r="AR30">
        <v>12.606796800000001</v>
      </c>
      <c r="AS30">
        <v>9.3348270719999995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28.995441890962475</v>
      </c>
      <c r="BB30">
        <f t="shared" si="0"/>
        <v>924.80197931640055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160.78640343573548</v>
      </c>
      <c r="L31">
        <v>126.97075401632745</v>
      </c>
      <c r="M31">
        <v>31.890582959641257</v>
      </c>
      <c r="N31">
        <v>51.878874530690645</v>
      </c>
      <c r="O31">
        <v>73.285625156367274</v>
      </c>
      <c r="P31">
        <v>24.82255809656758</v>
      </c>
      <c r="Q31">
        <v>9.5842931442080364</v>
      </c>
      <c r="R31">
        <v>18.616576763990267</v>
      </c>
      <c r="S31">
        <v>11.591431184056271</v>
      </c>
      <c r="T31">
        <v>0</v>
      </c>
      <c r="U31">
        <v>51.763026420781991</v>
      </c>
      <c r="V31">
        <v>9.09644776119403</v>
      </c>
      <c r="W31">
        <v>15.279507296175508</v>
      </c>
      <c r="X31">
        <v>64.790125382427107</v>
      </c>
      <c r="Y31">
        <v>0</v>
      </c>
      <c r="Z31">
        <v>2.8784289599999999</v>
      </c>
      <c r="AA31">
        <v>0</v>
      </c>
      <c r="AB31">
        <v>11.568563136000002</v>
      </c>
      <c r="AC31">
        <v>8.5010146560000006</v>
      </c>
      <c r="AD31">
        <v>16.071074640000003</v>
      </c>
      <c r="AE31">
        <v>21.712535395200003</v>
      </c>
      <c r="AF31">
        <v>6.1515000000000013</v>
      </c>
      <c r="AG31">
        <v>25.911816000000002</v>
      </c>
      <c r="AH31">
        <v>67.171467599999986</v>
      </c>
      <c r="AI31">
        <v>14.536641599999999</v>
      </c>
      <c r="AJ31">
        <v>0</v>
      </c>
      <c r="AK31">
        <v>22.073040000000006</v>
      </c>
      <c r="AL31">
        <v>62.416799999999988</v>
      </c>
      <c r="AM31">
        <v>0</v>
      </c>
      <c r="AN31">
        <v>0</v>
      </c>
      <c r="AO31">
        <v>12.395980800000002</v>
      </c>
      <c r="AP31">
        <v>2.5317683999999998</v>
      </c>
      <c r="AQ31">
        <v>0</v>
      </c>
      <c r="AR31">
        <v>12.606796800000001</v>
      </c>
      <c r="AS31">
        <v>9.3348270719999995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28.765041963282215</v>
      </c>
      <c r="BB31">
        <f t="shared" si="0"/>
        <v>917.45341924408092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160.78640343573548</v>
      </c>
      <c r="L32">
        <v>126.97075401632745</v>
      </c>
      <c r="M32">
        <v>31.890582959641257</v>
      </c>
      <c r="N32">
        <v>51.878874530690645</v>
      </c>
      <c r="O32">
        <v>73.285625156367274</v>
      </c>
      <c r="P32">
        <v>24.82255809656758</v>
      </c>
      <c r="Q32">
        <v>9.5842931442080364</v>
      </c>
      <c r="R32">
        <v>18.616576763990267</v>
      </c>
      <c r="S32">
        <v>11.591431184056271</v>
      </c>
      <c r="T32">
        <v>0</v>
      </c>
      <c r="U32">
        <v>51.763026420781991</v>
      </c>
      <c r="V32">
        <v>9.09644776119403</v>
      </c>
      <c r="W32">
        <v>15.279507296175508</v>
      </c>
      <c r="X32">
        <v>64.790125382427107</v>
      </c>
      <c r="Y32">
        <v>0</v>
      </c>
      <c r="Z32">
        <v>2.8784289599999999</v>
      </c>
      <c r="AA32">
        <v>0</v>
      </c>
      <c r="AB32">
        <v>11.568563136000002</v>
      </c>
      <c r="AC32">
        <v>8.5010146560000006</v>
      </c>
      <c r="AD32">
        <v>16.071074640000003</v>
      </c>
      <c r="AE32">
        <v>21.712535395200003</v>
      </c>
      <c r="AF32">
        <v>6.1515000000000013</v>
      </c>
      <c r="AG32">
        <v>25.911816000000002</v>
      </c>
      <c r="AH32">
        <v>67.171467599999986</v>
      </c>
      <c r="AI32">
        <v>14.536641599999999</v>
      </c>
      <c r="AJ32">
        <v>0</v>
      </c>
      <c r="AK32">
        <v>22.073040000000006</v>
      </c>
      <c r="AL32">
        <v>62.416799999999988</v>
      </c>
      <c r="AM32">
        <v>0</v>
      </c>
      <c r="AN32">
        <v>0</v>
      </c>
      <c r="AO32">
        <v>12.395980800000002</v>
      </c>
      <c r="AP32">
        <v>2.5317683999999998</v>
      </c>
      <c r="AQ32">
        <v>0</v>
      </c>
      <c r="AR32">
        <v>12.606796800000001</v>
      </c>
      <c r="AS32">
        <v>14.356727712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28.917707883282215</v>
      </c>
      <c r="BB32">
        <f t="shared" si="0"/>
        <v>922.32265396408081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160.78640343573548</v>
      </c>
      <c r="L33">
        <v>126.97075401632745</v>
      </c>
      <c r="M33">
        <v>31.890582959641257</v>
      </c>
      <c r="N33">
        <v>51.878874530690645</v>
      </c>
      <c r="O33">
        <v>73.285625156367274</v>
      </c>
      <c r="P33">
        <v>24.82255809656758</v>
      </c>
      <c r="Q33">
        <v>9.5842931442080364</v>
      </c>
      <c r="R33">
        <v>18.616576763990267</v>
      </c>
      <c r="S33">
        <v>11.591431184056271</v>
      </c>
      <c r="T33">
        <v>0</v>
      </c>
      <c r="U33">
        <v>51.763026420781991</v>
      </c>
      <c r="V33">
        <v>9.09644776119403</v>
      </c>
      <c r="W33">
        <v>15.279507296175508</v>
      </c>
      <c r="X33">
        <v>64.790125382427107</v>
      </c>
      <c r="Y33">
        <v>0</v>
      </c>
      <c r="Z33">
        <v>2.8784289599999999</v>
      </c>
      <c r="AA33">
        <v>0</v>
      </c>
      <c r="AB33">
        <v>11.568563136000002</v>
      </c>
      <c r="AC33">
        <v>8.5010146560000006</v>
      </c>
      <c r="AD33">
        <v>16.071074640000003</v>
      </c>
      <c r="AE33">
        <v>21.712535395200003</v>
      </c>
      <c r="AF33">
        <v>6.1515000000000013</v>
      </c>
      <c r="AG33">
        <v>25.911816000000002</v>
      </c>
      <c r="AH33">
        <v>67.171467599999986</v>
      </c>
      <c r="AI33">
        <v>14.536641599999999</v>
      </c>
      <c r="AJ33">
        <v>0</v>
      </c>
      <c r="AK33">
        <v>22.073040000000006</v>
      </c>
      <c r="AL33">
        <v>62.416799999999988</v>
      </c>
      <c r="AM33">
        <v>0</v>
      </c>
      <c r="AN33">
        <v>0</v>
      </c>
      <c r="AO33">
        <v>12.395980800000002</v>
      </c>
      <c r="AP33">
        <v>5.0635367999999996</v>
      </c>
      <c r="AQ33">
        <v>0</v>
      </c>
      <c r="AR33">
        <v>22.546771200000002</v>
      </c>
      <c r="AS33">
        <v>14.356727712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29.296848600882218</v>
      </c>
      <c r="BB33">
        <f t="shared" si="0"/>
        <v>934.41525604648075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160.78640343573548</v>
      </c>
      <c r="L34">
        <v>126.97075401632745</v>
      </c>
      <c r="M34">
        <v>31.890582959641257</v>
      </c>
      <c r="N34">
        <v>51.878874530690645</v>
      </c>
      <c r="O34">
        <v>73.285625156367274</v>
      </c>
      <c r="P34">
        <v>24.82255809656758</v>
      </c>
      <c r="Q34">
        <v>9.5842931442080364</v>
      </c>
      <c r="R34">
        <v>18.616576763990267</v>
      </c>
      <c r="S34">
        <v>11.591431184056271</v>
      </c>
      <c r="T34">
        <v>0</v>
      </c>
      <c r="U34">
        <v>51.763026420781991</v>
      </c>
      <c r="V34">
        <v>9.09644776119403</v>
      </c>
      <c r="W34">
        <v>15.279507296175508</v>
      </c>
      <c r="X34">
        <v>64.790125382427107</v>
      </c>
      <c r="Y34">
        <v>0</v>
      </c>
      <c r="Z34">
        <v>2.8784289599999999</v>
      </c>
      <c r="AA34">
        <v>0</v>
      </c>
      <c r="AB34">
        <v>11.568563136000002</v>
      </c>
      <c r="AC34">
        <v>8.5010146560000006</v>
      </c>
      <c r="AD34">
        <v>16.071074640000003</v>
      </c>
      <c r="AE34">
        <v>21.712535395200003</v>
      </c>
      <c r="AF34">
        <v>6.1515000000000013</v>
      </c>
      <c r="AG34">
        <v>25.911816000000002</v>
      </c>
      <c r="AH34">
        <v>67.171467599999986</v>
      </c>
      <c r="AI34">
        <v>6.4296683999999997</v>
      </c>
      <c r="AJ34">
        <v>0</v>
      </c>
      <c r="AK34">
        <v>22.073040000000006</v>
      </c>
      <c r="AL34">
        <v>62.416799999999988</v>
      </c>
      <c r="AM34">
        <v>0</v>
      </c>
      <c r="AN34">
        <v>0</v>
      </c>
      <c r="AO34">
        <v>12.395980800000002</v>
      </c>
      <c r="AP34">
        <v>5.0635367999999996</v>
      </c>
      <c r="AQ34">
        <v>0</v>
      </c>
      <c r="AR34">
        <v>22.546771200000002</v>
      </c>
      <c r="AS34">
        <v>9.3348270719999995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28.897730871282221</v>
      </c>
      <c r="BB34">
        <f t="shared" si="0"/>
        <v>921.68549993608076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160.78844469945355</v>
      </c>
      <c r="L35">
        <v>130.95437031649141</v>
      </c>
      <c r="M35">
        <v>31.890582959641257</v>
      </c>
      <c r="N35">
        <v>51.878874530690645</v>
      </c>
      <c r="O35">
        <v>73.285625156367274</v>
      </c>
      <c r="P35">
        <v>24.596794234592451</v>
      </c>
      <c r="Q35">
        <v>9.5842931442080364</v>
      </c>
      <c r="R35">
        <v>18.616576763990267</v>
      </c>
      <c r="S35">
        <v>11.591431184056271</v>
      </c>
      <c r="T35">
        <v>0</v>
      </c>
      <c r="U35">
        <v>51.763026420781991</v>
      </c>
      <c r="V35">
        <v>9.09644776119403</v>
      </c>
      <c r="W35">
        <v>15.279507296175508</v>
      </c>
      <c r="X35">
        <v>64.790125382427107</v>
      </c>
      <c r="Y35">
        <v>0</v>
      </c>
      <c r="Z35">
        <v>5.7568579199999999</v>
      </c>
      <c r="AA35">
        <v>0</v>
      </c>
      <c r="AB35">
        <v>11.568563136000002</v>
      </c>
      <c r="AC35">
        <v>8.5010146560000006</v>
      </c>
      <c r="AD35">
        <v>16.071074640000003</v>
      </c>
      <c r="AE35">
        <v>21.712535395200003</v>
      </c>
      <c r="AF35">
        <v>6.1515000000000013</v>
      </c>
      <c r="AG35">
        <v>25.911816000000002</v>
      </c>
      <c r="AH35">
        <v>67.171467599999986</v>
      </c>
      <c r="AI35">
        <v>6.4296683999999997</v>
      </c>
      <c r="AJ35">
        <v>0</v>
      </c>
      <c r="AK35">
        <v>22.073040000000006</v>
      </c>
      <c r="AL35">
        <v>62.416799999999988</v>
      </c>
      <c r="AM35">
        <v>0</v>
      </c>
      <c r="AN35">
        <v>0</v>
      </c>
      <c r="AO35">
        <v>12.395980800000002</v>
      </c>
      <c r="AP35">
        <v>5.0635367999999996</v>
      </c>
      <c r="AQ35">
        <v>0</v>
      </c>
      <c r="AR35">
        <v>22.546771200000002</v>
      </c>
      <c r="AS35">
        <v>14.356727712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29.252201347038987</v>
      </c>
      <c r="BB35">
        <f t="shared" si="0"/>
        <v>932.99125276223094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160.78844469945355</v>
      </c>
      <c r="L36">
        <v>126.97067906093649</v>
      </c>
      <c r="M36">
        <v>31.890582959641257</v>
      </c>
      <c r="N36">
        <v>51.878874530690645</v>
      </c>
      <c r="O36">
        <v>73.285625156367274</v>
      </c>
      <c r="P36">
        <v>24.596794234592451</v>
      </c>
      <c r="Q36">
        <v>9.5842931442080364</v>
      </c>
      <c r="R36">
        <v>18.616576763990267</v>
      </c>
      <c r="S36">
        <v>11.591431184056271</v>
      </c>
      <c r="T36">
        <v>0</v>
      </c>
      <c r="U36">
        <v>51.763026420781991</v>
      </c>
      <c r="V36">
        <v>9.09644776119403</v>
      </c>
      <c r="W36">
        <v>15.279507296175508</v>
      </c>
      <c r="X36">
        <v>64.790125382427107</v>
      </c>
      <c r="Y36">
        <v>0</v>
      </c>
      <c r="Z36">
        <v>5.7568579199999999</v>
      </c>
      <c r="AA36">
        <v>0</v>
      </c>
      <c r="AB36">
        <v>11.568563136000002</v>
      </c>
      <c r="AC36">
        <v>8.5010146560000006</v>
      </c>
      <c r="AD36">
        <v>16.071074640000003</v>
      </c>
      <c r="AE36">
        <v>21.712535395200003</v>
      </c>
      <c r="AF36">
        <v>6.1515000000000013</v>
      </c>
      <c r="AG36">
        <v>25.911816000000002</v>
      </c>
      <c r="AH36">
        <v>67.171467599999986</v>
      </c>
      <c r="AI36">
        <v>6.4296683999999997</v>
      </c>
      <c r="AJ36">
        <v>0</v>
      </c>
      <c r="AK36">
        <v>22.073040000000006</v>
      </c>
      <c r="AL36">
        <v>62.416799999999988</v>
      </c>
      <c r="AM36">
        <v>0</v>
      </c>
      <c r="AN36">
        <v>0</v>
      </c>
      <c r="AO36">
        <v>12.395980800000002</v>
      </c>
      <c r="AP36">
        <v>5.0635367999999996</v>
      </c>
      <c r="AQ36">
        <v>0</v>
      </c>
      <c r="AR36">
        <v>12.606796800000001</v>
      </c>
      <c r="AS36">
        <v>9.3348270719999995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28.676256378966649</v>
      </c>
      <c r="BB36">
        <f t="shared" si="0"/>
        <v>914.62163143474845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160.78574364383257</v>
      </c>
      <c r="L37">
        <v>126.97067906093649</v>
      </c>
      <c r="M37">
        <v>31.890582959641257</v>
      </c>
      <c r="N37">
        <v>51.878874530690645</v>
      </c>
      <c r="O37">
        <v>73.285625156367274</v>
      </c>
      <c r="P37">
        <v>24.525903614457832</v>
      </c>
      <c r="Q37">
        <v>9.581538116932423</v>
      </c>
      <c r="R37">
        <v>18.61418819637883</v>
      </c>
      <c r="S37">
        <v>11.589418746533555</v>
      </c>
      <c r="T37">
        <v>0</v>
      </c>
      <c r="U37">
        <v>51.763026420781991</v>
      </c>
      <c r="V37">
        <v>9.0992509673115425</v>
      </c>
      <c r="W37">
        <v>15.284685250106884</v>
      </c>
      <c r="X37">
        <v>64.790125382427107</v>
      </c>
      <c r="Y37">
        <v>0</v>
      </c>
      <c r="Z37">
        <v>5.7568579199999999</v>
      </c>
      <c r="AA37">
        <v>0</v>
      </c>
      <c r="AB37">
        <v>11.568563136000002</v>
      </c>
      <c r="AC37">
        <v>8.5010146560000006</v>
      </c>
      <c r="AD37">
        <v>16.071074640000003</v>
      </c>
      <c r="AE37">
        <v>21.712535395200003</v>
      </c>
      <c r="AF37">
        <v>6.1515000000000013</v>
      </c>
      <c r="AG37">
        <v>25.911816000000002</v>
      </c>
      <c r="AH37">
        <v>67.171467599999986</v>
      </c>
      <c r="AI37">
        <v>6.4296683999999997</v>
      </c>
      <c r="AJ37">
        <v>0</v>
      </c>
      <c r="AK37">
        <v>22.073040000000006</v>
      </c>
      <c r="AL37">
        <v>59.209269999999989</v>
      </c>
      <c r="AM37">
        <v>0</v>
      </c>
      <c r="AN37">
        <v>0</v>
      </c>
      <c r="AO37">
        <v>12.395980800000002</v>
      </c>
      <c r="AP37">
        <v>5.0635367999999996</v>
      </c>
      <c r="AQ37">
        <v>0</v>
      </c>
      <c r="AR37">
        <v>12.606796800000001</v>
      </c>
      <c r="AS37">
        <v>9.3348270719999995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28.576534795954025</v>
      </c>
      <c r="BB37">
        <f t="shared" si="0"/>
        <v>911.44105646964454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160.78574364383257</v>
      </c>
      <c r="L38">
        <v>126.97067906093649</v>
      </c>
      <c r="M38">
        <v>31.890582959641257</v>
      </c>
      <c r="N38">
        <v>51.878874530690645</v>
      </c>
      <c r="O38">
        <v>73.285625156367274</v>
      </c>
      <c r="P38">
        <v>24.525903614457832</v>
      </c>
      <c r="Q38">
        <v>9.581538116932423</v>
      </c>
      <c r="R38">
        <v>18.61418819637883</v>
      </c>
      <c r="S38">
        <v>11.589418746533555</v>
      </c>
      <c r="T38">
        <v>0</v>
      </c>
      <c r="U38">
        <v>51.763026420781991</v>
      </c>
      <c r="V38">
        <v>9.0992509673115425</v>
      </c>
      <c r="W38">
        <v>15.284685250106884</v>
      </c>
      <c r="X38">
        <v>64.790125382427107</v>
      </c>
      <c r="Y38">
        <v>0</v>
      </c>
      <c r="Z38">
        <v>5.7568579199999999</v>
      </c>
      <c r="AA38">
        <v>0</v>
      </c>
      <c r="AB38">
        <v>11.568563136000002</v>
      </c>
      <c r="AC38">
        <v>8.5010146560000006</v>
      </c>
      <c r="AD38">
        <v>16.071074640000003</v>
      </c>
      <c r="AE38">
        <v>21.712535395200003</v>
      </c>
      <c r="AF38">
        <v>6.1515000000000013</v>
      </c>
      <c r="AG38">
        <v>25.911816000000002</v>
      </c>
      <c r="AH38">
        <v>67.171467599999986</v>
      </c>
      <c r="AI38">
        <v>6.4296683999999997</v>
      </c>
      <c r="AJ38">
        <v>0</v>
      </c>
      <c r="AK38">
        <v>22.073040000000006</v>
      </c>
      <c r="AL38">
        <v>59.209269999999989</v>
      </c>
      <c r="AM38">
        <v>0</v>
      </c>
      <c r="AN38">
        <v>0</v>
      </c>
      <c r="AO38">
        <v>12.395980800000002</v>
      </c>
      <c r="AP38">
        <v>5.0635367999999996</v>
      </c>
      <c r="AQ38">
        <v>0</v>
      </c>
      <c r="AR38">
        <v>12.606796800000001</v>
      </c>
      <c r="AS38">
        <v>9.3348270719999995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28.576534795954025</v>
      </c>
      <c r="BB38">
        <f t="shared" si="0"/>
        <v>911.44105646964454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160.78574364383257</v>
      </c>
      <c r="L39">
        <v>126.97067906093649</v>
      </c>
      <c r="M39">
        <v>31.890582959641257</v>
      </c>
      <c r="N39">
        <v>51.878874530690645</v>
      </c>
      <c r="O39">
        <v>73.285625156367274</v>
      </c>
      <c r="P39">
        <v>24.525903614457832</v>
      </c>
      <c r="Q39">
        <v>9.581538116932423</v>
      </c>
      <c r="R39">
        <v>18.61418819637883</v>
      </c>
      <c r="S39">
        <v>11.589418746533555</v>
      </c>
      <c r="T39">
        <v>0</v>
      </c>
      <c r="U39">
        <v>51.763026420781991</v>
      </c>
      <c r="V39">
        <v>9.0992509673115425</v>
      </c>
      <c r="W39">
        <v>15.284685250106884</v>
      </c>
      <c r="X39">
        <v>64.790125382427107</v>
      </c>
      <c r="Y39">
        <v>0</v>
      </c>
      <c r="Z39">
        <v>5.7568579199999999</v>
      </c>
      <c r="AA39">
        <v>0</v>
      </c>
      <c r="AB39">
        <v>11.568563136000002</v>
      </c>
      <c r="AC39">
        <v>8.5010146560000006</v>
      </c>
      <c r="AD39">
        <v>16.071074640000003</v>
      </c>
      <c r="AE39">
        <v>21.712535395200003</v>
      </c>
      <c r="AF39">
        <v>6.1515000000000013</v>
      </c>
      <c r="AG39">
        <v>25.911816000000002</v>
      </c>
      <c r="AH39">
        <v>67.171467599999986</v>
      </c>
      <c r="AI39">
        <v>6.4296683999999997</v>
      </c>
      <c r="AJ39">
        <v>0</v>
      </c>
      <c r="AK39">
        <v>22.073040000000006</v>
      </c>
      <c r="AL39">
        <v>59.209269999999989</v>
      </c>
      <c r="AM39">
        <v>0</v>
      </c>
      <c r="AN39">
        <v>0</v>
      </c>
      <c r="AO39">
        <v>12.395980800000002</v>
      </c>
      <c r="AP39">
        <v>5.0635367999999996</v>
      </c>
      <c r="AQ39">
        <v>0</v>
      </c>
      <c r="AR39">
        <v>12.606796800000001</v>
      </c>
      <c r="AS39">
        <v>9.3348270719999995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28.576534795954025</v>
      </c>
      <c r="BB39">
        <f t="shared" si="0"/>
        <v>911.44105646964454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160.78574364383257</v>
      </c>
      <c r="L40">
        <v>126.97067906093649</v>
      </c>
      <c r="M40">
        <v>31.890582959641257</v>
      </c>
      <c r="N40">
        <v>51.878874530690645</v>
      </c>
      <c r="O40">
        <v>73.285625156367274</v>
      </c>
      <c r="P40">
        <v>24.525903614457832</v>
      </c>
      <c r="Q40">
        <v>9.581538116932423</v>
      </c>
      <c r="R40">
        <v>18.61418819637883</v>
      </c>
      <c r="S40">
        <v>11.589418746533555</v>
      </c>
      <c r="T40">
        <v>0</v>
      </c>
      <c r="U40">
        <v>51.763026420781991</v>
      </c>
      <c r="V40">
        <v>9.0992509673115425</v>
      </c>
      <c r="W40">
        <v>15.284685250106884</v>
      </c>
      <c r="X40">
        <v>64.790125382427107</v>
      </c>
      <c r="Y40">
        <v>0</v>
      </c>
      <c r="Z40">
        <v>5.7568579199999999</v>
      </c>
      <c r="AA40">
        <v>0</v>
      </c>
      <c r="AB40">
        <v>11.568563136000002</v>
      </c>
      <c r="AC40">
        <v>8.5010146560000006</v>
      </c>
      <c r="AD40">
        <v>16.071074640000003</v>
      </c>
      <c r="AE40">
        <v>21.712535395200003</v>
      </c>
      <c r="AF40">
        <v>6.1515000000000013</v>
      </c>
      <c r="AG40">
        <v>25.911816000000002</v>
      </c>
      <c r="AH40">
        <v>67.171467599999986</v>
      </c>
      <c r="AI40">
        <v>6.4296683999999997</v>
      </c>
      <c r="AJ40">
        <v>0</v>
      </c>
      <c r="AK40">
        <v>22.073040000000006</v>
      </c>
      <c r="AL40">
        <v>59.209269999999989</v>
      </c>
      <c r="AM40">
        <v>0</v>
      </c>
      <c r="AN40">
        <v>0</v>
      </c>
      <c r="AO40">
        <v>12.395980800000002</v>
      </c>
      <c r="AP40">
        <v>5.0635367999999996</v>
      </c>
      <c r="AQ40">
        <v>0</v>
      </c>
      <c r="AR40">
        <v>12.606796800000001</v>
      </c>
      <c r="AS40">
        <v>9.3348270719999995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28.576534795954025</v>
      </c>
      <c r="BB40">
        <f t="shared" si="0"/>
        <v>911.44105646964454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160.78574364383257</v>
      </c>
      <c r="L41">
        <v>126.97067906093649</v>
      </c>
      <c r="M41">
        <v>31.890582959641257</v>
      </c>
      <c r="N41">
        <v>51.878874530690645</v>
      </c>
      <c r="O41">
        <v>73.285625156367274</v>
      </c>
      <c r="P41">
        <v>24.525903614457832</v>
      </c>
      <c r="Q41">
        <v>9.581538116932423</v>
      </c>
      <c r="R41">
        <v>18.61418819637883</v>
      </c>
      <c r="S41">
        <v>11.589418746533555</v>
      </c>
      <c r="T41">
        <v>0</v>
      </c>
      <c r="U41">
        <v>51.763026420781991</v>
      </c>
      <c r="V41">
        <v>9.0992509673115425</v>
      </c>
      <c r="W41">
        <v>15.284685250106884</v>
      </c>
      <c r="X41">
        <v>64.790125382427107</v>
      </c>
      <c r="Y41">
        <v>0</v>
      </c>
      <c r="Z41">
        <v>5.7568579199999999</v>
      </c>
      <c r="AA41">
        <v>0</v>
      </c>
      <c r="AB41">
        <v>11.568563136000002</v>
      </c>
      <c r="AC41">
        <v>8.5010146560000006</v>
      </c>
      <c r="AD41">
        <v>16.071074640000003</v>
      </c>
      <c r="AE41">
        <v>21.712535395200003</v>
      </c>
      <c r="AF41">
        <v>6.1515000000000013</v>
      </c>
      <c r="AG41">
        <v>25.911816000000002</v>
      </c>
      <c r="AH41">
        <v>67.171467599999986</v>
      </c>
      <c r="AI41">
        <v>6.4296683999999997</v>
      </c>
      <c r="AJ41">
        <v>0</v>
      </c>
      <c r="AK41">
        <v>22.073040000000006</v>
      </c>
      <c r="AL41">
        <v>59.209269999999989</v>
      </c>
      <c r="AM41">
        <v>0</v>
      </c>
      <c r="AN41">
        <v>0</v>
      </c>
      <c r="AO41">
        <v>12.395980800000002</v>
      </c>
      <c r="AP41">
        <v>5.0635367999999996</v>
      </c>
      <c r="AQ41">
        <v>0</v>
      </c>
      <c r="AR41">
        <v>14.546303999999999</v>
      </c>
      <c r="AS41">
        <v>9.3348270719999995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28.635495639154023</v>
      </c>
      <c r="BB41">
        <f t="shared" si="0"/>
        <v>913.32160282644452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160.78574364383257</v>
      </c>
      <c r="L42">
        <v>126.97067906093649</v>
      </c>
      <c r="M42">
        <v>31.890582959641257</v>
      </c>
      <c r="N42">
        <v>51.878874530690645</v>
      </c>
      <c r="O42">
        <v>73.285625156367274</v>
      </c>
      <c r="P42">
        <v>24.525903614457832</v>
      </c>
      <c r="Q42">
        <v>9.5823833521444683</v>
      </c>
      <c r="R42">
        <v>18.615575007036309</v>
      </c>
      <c r="S42">
        <v>11.590994545454548</v>
      </c>
      <c r="T42">
        <v>0</v>
      </c>
      <c r="U42">
        <v>51.763026420781991</v>
      </c>
      <c r="V42">
        <v>9.0992509673115425</v>
      </c>
      <c r="W42">
        <v>15.279507296175508</v>
      </c>
      <c r="X42">
        <v>64.790125382427107</v>
      </c>
      <c r="Y42">
        <v>0</v>
      </c>
      <c r="Z42">
        <v>5.7568579199999999</v>
      </c>
      <c r="AA42">
        <v>0</v>
      </c>
      <c r="AB42">
        <v>11.568563136000002</v>
      </c>
      <c r="AC42">
        <v>8.5010146560000006</v>
      </c>
      <c r="AD42">
        <v>16.071074640000003</v>
      </c>
      <c r="AE42">
        <v>21.712535395200003</v>
      </c>
      <c r="AF42">
        <v>6.1515000000000013</v>
      </c>
      <c r="AG42">
        <v>25.911816000000002</v>
      </c>
      <c r="AH42">
        <v>67.171467599999986</v>
      </c>
      <c r="AI42">
        <v>6.4296683999999997</v>
      </c>
      <c r="AJ42">
        <v>0</v>
      </c>
      <c r="AK42">
        <v>22.073040000000006</v>
      </c>
      <c r="AL42">
        <v>59.209269999999989</v>
      </c>
      <c r="AM42">
        <v>0</v>
      </c>
      <c r="AN42">
        <v>0</v>
      </c>
      <c r="AO42">
        <v>12.395980800000002</v>
      </c>
      <c r="AP42">
        <v>5.0635367999999996</v>
      </c>
      <c r="AQ42">
        <v>0</v>
      </c>
      <c r="AR42">
        <v>14.546303999999999</v>
      </c>
      <c r="AS42">
        <v>9.3348270719999995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28.63545456466052</v>
      </c>
      <c r="BB42">
        <f t="shared" si="0"/>
        <v>913.32027379179704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160.78844469945355</v>
      </c>
      <c r="L43">
        <v>126.97067906093649</v>
      </c>
      <c r="M43">
        <v>31.890582959641257</v>
      </c>
      <c r="N43">
        <v>51.878874530690645</v>
      </c>
      <c r="O43">
        <v>73.285625156367274</v>
      </c>
      <c r="P43">
        <v>24.525903614457832</v>
      </c>
      <c r="Q43">
        <v>9.5823833521444683</v>
      </c>
      <c r="R43">
        <v>18.615575007036309</v>
      </c>
      <c r="S43">
        <v>11.590994545454548</v>
      </c>
      <c r="T43">
        <v>0</v>
      </c>
      <c r="U43">
        <v>51.763026420781991</v>
      </c>
      <c r="V43">
        <v>9.0992509673115425</v>
      </c>
      <c r="W43">
        <v>15.279507296175508</v>
      </c>
      <c r="X43">
        <v>64.790125382427107</v>
      </c>
      <c r="Y43">
        <v>0</v>
      </c>
      <c r="Z43">
        <v>5.7568579199999999</v>
      </c>
      <c r="AA43">
        <v>0</v>
      </c>
      <c r="AB43">
        <v>11.568563136000002</v>
      </c>
      <c r="AC43">
        <v>8.5010146560000006</v>
      </c>
      <c r="AD43">
        <v>12.009792240000001</v>
      </c>
      <c r="AE43">
        <v>21.712535395200003</v>
      </c>
      <c r="AF43">
        <v>6.1515000000000013</v>
      </c>
      <c r="AG43">
        <v>25.911816000000002</v>
      </c>
      <c r="AH43">
        <v>67.171467599999986</v>
      </c>
      <c r="AI43">
        <v>6.4296683999999997</v>
      </c>
      <c r="AJ43">
        <v>0</v>
      </c>
      <c r="AK43">
        <v>22.073040000000006</v>
      </c>
      <c r="AL43">
        <v>59.209269999999989</v>
      </c>
      <c r="AM43">
        <v>0</v>
      </c>
      <c r="AN43">
        <v>0</v>
      </c>
      <c r="AO43">
        <v>12.395980800000002</v>
      </c>
      <c r="AP43">
        <v>5.0635367999999996</v>
      </c>
      <c r="AQ43">
        <v>0</v>
      </c>
      <c r="AR43">
        <v>14.546303999999999</v>
      </c>
      <c r="AS43">
        <v>9.3348270719999995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28.512073503885965</v>
      </c>
      <c r="BB43">
        <f t="shared" si="0"/>
        <v>909.38507350819259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160.78844469945355</v>
      </c>
      <c r="L44">
        <v>126.96864353147285</v>
      </c>
      <c r="M44">
        <v>31.890582959641257</v>
      </c>
      <c r="N44">
        <v>51.878874530690645</v>
      </c>
      <c r="O44">
        <v>73.285625156367274</v>
      </c>
      <c r="P44">
        <v>24.525903614457832</v>
      </c>
      <c r="Q44">
        <v>9.5823833521444683</v>
      </c>
      <c r="R44">
        <v>18.615575007036309</v>
      </c>
      <c r="S44">
        <v>11.590994545454548</v>
      </c>
      <c r="T44">
        <v>0</v>
      </c>
      <c r="U44">
        <v>51.763026420781991</v>
      </c>
      <c r="V44">
        <v>9.0992509673115425</v>
      </c>
      <c r="W44">
        <v>15.279507296175508</v>
      </c>
      <c r="X44">
        <v>64.790125382427107</v>
      </c>
      <c r="Y44">
        <v>0</v>
      </c>
      <c r="Z44">
        <v>5.7568579199999999</v>
      </c>
      <c r="AA44">
        <v>0</v>
      </c>
      <c r="AB44">
        <v>11.568563136000002</v>
      </c>
      <c r="AC44">
        <v>8.5010146560000006</v>
      </c>
      <c r="AD44">
        <v>12.009792240000001</v>
      </c>
      <c r="AE44">
        <v>21.712535395200003</v>
      </c>
      <c r="AF44">
        <v>6.1515000000000013</v>
      </c>
      <c r="AG44">
        <v>25.911816000000002</v>
      </c>
      <c r="AH44">
        <v>67.171467599999986</v>
      </c>
      <c r="AI44">
        <v>6.4296683999999997</v>
      </c>
      <c r="AJ44">
        <v>0</v>
      </c>
      <c r="AK44">
        <v>22.073040000000006</v>
      </c>
      <c r="AL44">
        <v>59.209269999999989</v>
      </c>
      <c r="AM44">
        <v>0</v>
      </c>
      <c r="AN44">
        <v>0</v>
      </c>
      <c r="AO44">
        <v>12.395980800000002</v>
      </c>
      <c r="AP44">
        <v>5.0635367999999996</v>
      </c>
      <c r="AQ44">
        <v>0</v>
      </c>
      <c r="AR44">
        <v>14.546303999999999</v>
      </c>
      <c r="AS44">
        <v>9.3348270719999995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28.512011623306428</v>
      </c>
      <c r="BB44">
        <f t="shared" si="0"/>
        <v>909.38309985930846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160.78844469945355</v>
      </c>
      <c r="L45">
        <v>126.9692981773654</v>
      </c>
      <c r="M45">
        <v>31.890582959641257</v>
      </c>
      <c r="N45">
        <v>51.878874530690645</v>
      </c>
      <c r="O45">
        <v>73.285625156367274</v>
      </c>
      <c r="P45">
        <v>24.525903614457832</v>
      </c>
      <c r="Q45">
        <v>9.5823833521444683</v>
      </c>
      <c r="R45">
        <v>18.615575007036309</v>
      </c>
      <c r="S45">
        <v>11.590994545454548</v>
      </c>
      <c r="T45">
        <v>0</v>
      </c>
      <c r="U45">
        <v>51.763026420781991</v>
      </c>
      <c r="V45">
        <v>9.0992509673115425</v>
      </c>
      <c r="W45">
        <v>15.279507296175508</v>
      </c>
      <c r="X45">
        <v>64.790125382427107</v>
      </c>
      <c r="Y45">
        <v>0</v>
      </c>
      <c r="Z45">
        <v>5.7568579199999999</v>
      </c>
      <c r="AA45">
        <v>0</v>
      </c>
      <c r="AB45">
        <v>11.568563136000002</v>
      </c>
      <c r="AC45">
        <v>8.5010146560000006</v>
      </c>
      <c r="AD45">
        <v>12.009792240000001</v>
      </c>
      <c r="AE45">
        <v>21.712535395200003</v>
      </c>
      <c r="AF45">
        <v>6.1515000000000013</v>
      </c>
      <c r="AG45">
        <v>25.911816000000002</v>
      </c>
      <c r="AH45">
        <v>67.171467599999986</v>
      </c>
      <c r="AI45">
        <v>6.4296683999999997</v>
      </c>
      <c r="AJ45">
        <v>0</v>
      </c>
      <c r="AK45">
        <v>22.073040000000006</v>
      </c>
      <c r="AL45">
        <v>59.209269999999989</v>
      </c>
      <c r="AM45">
        <v>0</v>
      </c>
      <c r="AN45">
        <v>0</v>
      </c>
      <c r="AO45">
        <v>12.395980800000002</v>
      </c>
      <c r="AP45">
        <v>2.5317683999999998</v>
      </c>
      <c r="AQ45">
        <v>0</v>
      </c>
      <c r="AR45">
        <v>14.546303999999999</v>
      </c>
      <c r="AS45">
        <v>9.3348270719999995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28.435065676786728</v>
      </c>
      <c r="BB45">
        <f t="shared" si="0"/>
        <v>906.92893205172084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160.78844469945355</v>
      </c>
      <c r="L46">
        <v>126.96989565139062</v>
      </c>
      <c r="M46">
        <v>31.890582959641257</v>
      </c>
      <c r="N46">
        <v>51.878874530690645</v>
      </c>
      <c r="O46">
        <v>73.285625156367274</v>
      </c>
      <c r="P46">
        <v>24.525903614457832</v>
      </c>
      <c r="Q46">
        <v>9.5823833521444683</v>
      </c>
      <c r="R46">
        <v>18.615575007036309</v>
      </c>
      <c r="S46">
        <v>11.590994545454548</v>
      </c>
      <c r="T46">
        <v>0</v>
      </c>
      <c r="U46">
        <v>51.763026420781991</v>
      </c>
      <c r="V46">
        <v>9.0992509673115425</v>
      </c>
      <c r="W46">
        <v>15.279507296175508</v>
      </c>
      <c r="X46">
        <v>64.790125382427107</v>
      </c>
      <c r="Y46">
        <v>0</v>
      </c>
      <c r="Z46">
        <v>5.7568579199999999</v>
      </c>
      <c r="AA46">
        <v>0</v>
      </c>
      <c r="AB46">
        <v>11.568563136000002</v>
      </c>
      <c r="AC46">
        <v>8.5010146560000006</v>
      </c>
      <c r="AD46">
        <v>12.009792240000001</v>
      </c>
      <c r="AE46">
        <v>21.712535395200003</v>
      </c>
      <c r="AF46">
        <v>6.1515000000000013</v>
      </c>
      <c r="AG46">
        <v>25.911816000000002</v>
      </c>
      <c r="AH46">
        <v>67.171467599999986</v>
      </c>
      <c r="AI46">
        <v>6.4296683999999997</v>
      </c>
      <c r="AJ46">
        <v>0</v>
      </c>
      <c r="AK46">
        <v>22.073040000000006</v>
      </c>
      <c r="AL46">
        <v>59.209269999999989</v>
      </c>
      <c r="AM46">
        <v>0</v>
      </c>
      <c r="AN46">
        <v>0</v>
      </c>
      <c r="AO46">
        <v>12.395980800000002</v>
      </c>
      <c r="AP46">
        <v>2.5317683999999998</v>
      </c>
      <c r="AQ46">
        <v>0</v>
      </c>
      <c r="AR46">
        <v>14.546303999999999</v>
      </c>
      <c r="AS46">
        <v>9.3348270719999995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28.435083839490737</v>
      </c>
      <c r="BB46">
        <f t="shared" si="0"/>
        <v>906.92951136304202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160.78844469945355</v>
      </c>
      <c r="L47">
        <v>126.96877611900828</v>
      </c>
      <c r="M47">
        <v>31.890582959641257</v>
      </c>
      <c r="N47">
        <v>51.878874530690645</v>
      </c>
      <c r="O47">
        <v>73.285625156367274</v>
      </c>
      <c r="P47">
        <v>24.525903614457832</v>
      </c>
      <c r="Q47">
        <v>9.5823833521444683</v>
      </c>
      <c r="R47">
        <v>18.615575007036309</v>
      </c>
      <c r="S47">
        <v>11.590994545454548</v>
      </c>
      <c r="T47">
        <v>0</v>
      </c>
      <c r="U47">
        <v>51.763026420781991</v>
      </c>
      <c r="V47">
        <v>9.0992509673115425</v>
      </c>
      <c r="W47">
        <v>15.279507296175508</v>
      </c>
      <c r="X47">
        <v>64.790125382427107</v>
      </c>
      <c r="Y47">
        <v>0</v>
      </c>
      <c r="Z47">
        <v>5.7568579199999999</v>
      </c>
      <c r="AA47">
        <v>0</v>
      </c>
      <c r="AB47">
        <v>11.568563136000002</v>
      </c>
      <c r="AC47">
        <v>8.5010146560000006</v>
      </c>
      <c r="AD47">
        <v>12.009792240000001</v>
      </c>
      <c r="AE47">
        <v>21.712535395200003</v>
      </c>
      <c r="AF47">
        <v>6.1515000000000013</v>
      </c>
      <c r="AG47">
        <v>25.911816000000002</v>
      </c>
      <c r="AH47">
        <v>67.171467599999986</v>
      </c>
      <c r="AI47">
        <v>6.4296683999999997</v>
      </c>
      <c r="AJ47">
        <v>0</v>
      </c>
      <c r="AK47">
        <v>22.073040000000006</v>
      </c>
      <c r="AL47">
        <v>59.209269999999989</v>
      </c>
      <c r="AM47">
        <v>0</v>
      </c>
      <c r="AN47">
        <v>0</v>
      </c>
      <c r="AO47">
        <v>12.395980800000002</v>
      </c>
      <c r="AP47">
        <v>2.5317683999999998</v>
      </c>
      <c r="AQ47">
        <v>0</v>
      </c>
      <c r="AR47">
        <v>14.546303999999999</v>
      </c>
      <c r="AS47">
        <v>11.225424960000002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28.492524395869285</v>
      </c>
      <c r="BB47">
        <f t="shared" si="0"/>
        <v>908.7615491622812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160.78844469945355</v>
      </c>
      <c r="L48">
        <v>126.96935825337108</v>
      </c>
      <c r="M48">
        <v>31.890582959641257</v>
      </c>
      <c r="N48">
        <v>51.878874530690645</v>
      </c>
      <c r="O48">
        <v>73.285625156367274</v>
      </c>
      <c r="P48">
        <v>24.525903614457832</v>
      </c>
      <c r="Q48">
        <v>9.5823833521444683</v>
      </c>
      <c r="R48">
        <v>18.615575007036309</v>
      </c>
      <c r="S48">
        <v>11.590994545454548</v>
      </c>
      <c r="T48">
        <v>0</v>
      </c>
      <c r="U48">
        <v>51.763026420781991</v>
      </c>
      <c r="V48">
        <v>9.0992509673115425</v>
      </c>
      <c r="W48">
        <v>15.279507296175508</v>
      </c>
      <c r="X48">
        <v>64.790125382427107</v>
      </c>
      <c r="Y48">
        <v>0</v>
      </c>
      <c r="Z48">
        <v>5.7568579199999999</v>
      </c>
      <c r="AA48">
        <v>0</v>
      </c>
      <c r="AB48">
        <v>11.568563136000002</v>
      </c>
      <c r="AC48">
        <v>8.5010146560000006</v>
      </c>
      <c r="AD48">
        <v>12.009792240000001</v>
      </c>
      <c r="AE48">
        <v>21.712535395200003</v>
      </c>
      <c r="AF48">
        <v>6.1515000000000013</v>
      </c>
      <c r="AG48">
        <v>25.911816000000002</v>
      </c>
      <c r="AH48">
        <v>67.171467599999986</v>
      </c>
      <c r="AI48">
        <v>6.4296683999999997</v>
      </c>
      <c r="AJ48">
        <v>0</v>
      </c>
      <c r="AK48">
        <v>22.073040000000006</v>
      </c>
      <c r="AL48">
        <v>59.209269999999989</v>
      </c>
      <c r="AM48">
        <v>0</v>
      </c>
      <c r="AN48">
        <v>0</v>
      </c>
      <c r="AO48">
        <v>12.395980800000002</v>
      </c>
      <c r="AP48">
        <v>2.5317683999999998</v>
      </c>
      <c r="AQ48">
        <v>0</v>
      </c>
      <c r="AR48">
        <v>14.546303999999999</v>
      </c>
      <c r="AS48">
        <v>11.225424960000002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28.492542092309126</v>
      </c>
      <c r="BB48">
        <f t="shared" si="0"/>
        <v>908.76211360020409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160.78844469945355</v>
      </c>
      <c r="L49">
        <v>126.96888310933235</v>
      </c>
      <c r="M49">
        <v>31.890582959641257</v>
      </c>
      <c r="N49">
        <v>51.878874530690645</v>
      </c>
      <c r="O49">
        <v>73.285625156367274</v>
      </c>
      <c r="P49">
        <v>24.525903614457832</v>
      </c>
      <c r="Q49">
        <v>9.5823833521444683</v>
      </c>
      <c r="R49">
        <v>18.615575007036309</v>
      </c>
      <c r="S49">
        <v>11.590994545454548</v>
      </c>
      <c r="T49">
        <v>0</v>
      </c>
      <c r="U49">
        <v>51.763026420781991</v>
      </c>
      <c r="V49">
        <v>9.0992509673115425</v>
      </c>
      <c r="W49">
        <v>15.279507296175508</v>
      </c>
      <c r="X49">
        <v>64.790125382427107</v>
      </c>
      <c r="Y49">
        <v>0</v>
      </c>
      <c r="Z49">
        <v>5.7568579199999999</v>
      </c>
      <c r="AA49">
        <v>0</v>
      </c>
      <c r="AB49">
        <v>11.568563136000002</v>
      </c>
      <c r="AC49">
        <v>8.5010146560000006</v>
      </c>
      <c r="AD49">
        <v>12.009792240000001</v>
      </c>
      <c r="AE49">
        <v>21.712535395200003</v>
      </c>
      <c r="AF49">
        <v>6.1515000000000013</v>
      </c>
      <c r="AG49">
        <v>25.911816000000002</v>
      </c>
      <c r="AH49">
        <v>67.171467599999986</v>
      </c>
      <c r="AI49">
        <v>6.1501176000000006</v>
      </c>
      <c r="AJ49">
        <v>0</v>
      </c>
      <c r="AK49">
        <v>22.073040000000006</v>
      </c>
      <c r="AL49">
        <v>59.209269999999989</v>
      </c>
      <c r="AM49">
        <v>0</v>
      </c>
      <c r="AN49">
        <v>0</v>
      </c>
      <c r="AO49">
        <v>12.395980800000002</v>
      </c>
      <c r="AP49">
        <v>5.0635367999999996</v>
      </c>
      <c r="AQ49">
        <v>0</v>
      </c>
      <c r="AR49">
        <v>14.546303999999999</v>
      </c>
      <c r="AS49">
        <v>12.99786048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28.614876908927499</v>
      </c>
      <c r="BB49">
        <f t="shared" si="0"/>
        <v>912.66395675954686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160.78844469945355</v>
      </c>
      <c r="L50">
        <v>126.97039022503516</v>
      </c>
      <c r="M50">
        <v>31.890582959641257</v>
      </c>
      <c r="N50">
        <v>51.878874530690645</v>
      </c>
      <c r="O50">
        <v>73.285625156367274</v>
      </c>
      <c r="P50">
        <v>24.525903614457832</v>
      </c>
      <c r="Q50">
        <v>9.5823833521444683</v>
      </c>
      <c r="R50">
        <v>18.615575007036309</v>
      </c>
      <c r="S50">
        <v>11.590994545454548</v>
      </c>
      <c r="T50">
        <v>0</v>
      </c>
      <c r="U50">
        <v>51.763026420781991</v>
      </c>
      <c r="V50">
        <v>9.0992509673115425</v>
      </c>
      <c r="W50">
        <v>15.279507296175508</v>
      </c>
      <c r="X50">
        <v>64.790125382427107</v>
      </c>
      <c r="Y50">
        <v>0</v>
      </c>
      <c r="Z50">
        <v>5.7568579199999999</v>
      </c>
      <c r="AA50">
        <v>0</v>
      </c>
      <c r="AB50">
        <v>11.568563136000002</v>
      </c>
      <c r="AC50">
        <v>8.5010146560000006</v>
      </c>
      <c r="AD50">
        <v>12.009792240000001</v>
      </c>
      <c r="AE50">
        <v>21.712535395200003</v>
      </c>
      <c r="AF50">
        <v>6.1515000000000013</v>
      </c>
      <c r="AG50">
        <v>25.911816000000002</v>
      </c>
      <c r="AH50">
        <v>67.171467599999986</v>
      </c>
      <c r="AI50">
        <v>6.1501176000000006</v>
      </c>
      <c r="AJ50">
        <v>0</v>
      </c>
      <c r="AK50">
        <v>22.073040000000006</v>
      </c>
      <c r="AL50">
        <v>59.209269999999989</v>
      </c>
      <c r="AM50">
        <v>0</v>
      </c>
      <c r="AN50">
        <v>0</v>
      </c>
      <c r="AO50">
        <v>12.395980800000002</v>
      </c>
      <c r="AP50">
        <v>5.0635367999999996</v>
      </c>
      <c r="AQ50">
        <v>0</v>
      </c>
      <c r="AR50">
        <v>14.546303999999999</v>
      </c>
      <c r="AS50">
        <v>12.99786048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28.614922725059273</v>
      </c>
      <c r="BB50">
        <f t="shared" si="0"/>
        <v>912.665418059118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160.78844469945355</v>
      </c>
      <c r="L51">
        <v>126.97039022503516</v>
      </c>
      <c r="M51">
        <v>31.890582959641257</v>
      </c>
      <c r="N51">
        <v>51.878874530690645</v>
      </c>
      <c r="O51">
        <v>73.285625156367274</v>
      </c>
      <c r="P51">
        <v>24.525903614457832</v>
      </c>
      <c r="Q51">
        <v>9.5823833521444683</v>
      </c>
      <c r="R51">
        <v>18.615575007036309</v>
      </c>
      <c r="S51">
        <v>11.590994545454548</v>
      </c>
      <c r="T51">
        <v>0</v>
      </c>
      <c r="U51">
        <v>51.763026420781991</v>
      </c>
      <c r="V51">
        <v>9.0992509673115425</v>
      </c>
      <c r="W51">
        <v>15.279507296175508</v>
      </c>
      <c r="X51">
        <v>64.790125382427107</v>
      </c>
      <c r="Y51">
        <v>0</v>
      </c>
      <c r="Z51">
        <v>5.7568579199999999</v>
      </c>
      <c r="AA51">
        <v>0</v>
      </c>
      <c r="AB51">
        <v>11.568563136000002</v>
      </c>
      <c r="AC51">
        <v>8.5010146560000006</v>
      </c>
      <c r="AD51">
        <v>12.009792240000001</v>
      </c>
      <c r="AE51">
        <v>21.712535395200003</v>
      </c>
      <c r="AF51">
        <v>6.1515000000000013</v>
      </c>
      <c r="AG51">
        <v>25.911816000000002</v>
      </c>
      <c r="AH51">
        <v>67.171467599999986</v>
      </c>
      <c r="AI51">
        <v>6.1501176000000006</v>
      </c>
      <c r="AJ51">
        <v>0</v>
      </c>
      <c r="AK51">
        <v>22.073040000000006</v>
      </c>
      <c r="AL51">
        <v>59.209269999999989</v>
      </c>
      <c r="AM51">
        <v>0</v>
      </c>
      <c r="AN51">
        <v>0</v>
      </c>
      <c r="AO51">
        <v>12.395980800000002</v>
      </c>
      <c r="AP51">
        <v>5.0635367999999996</v>
      </c>
      <c r="AQ51">
        <v>0</v>
      </c>
      <c r="AR51">
        <v>14.546303999999999</v>
      </c>
      <c r="AS51">
        <v>11.225424960000002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28.561040790659273</v>
      </c>
      <c r="BB51">
        <f t="shared" si="0"/>
        <v>910.94686447351808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160.78844469945355</v>
      </c>
      <c r="L52">
        <v>126.97084971862003</v>
      </c>
      <c r="M52">
        <v>31.890582959641257</v>
      </c>
      <c r="N52">
        <v>51.878874530690645</v>
      </c>
      <c r="O52">
        <v>73.285625156367274</v>
      </c>
      <c r="P52">
        <v>24.525903614457832</v>
      </c>
      <c r="Q52">
        <v>9.5823833521444683</v>
      </c>
      <c r="R52">
        <v>18.615575007036309</v>
      </c>
      <c r="S52">
        <v>11.590994545454548</v>
      </c>
      <c r="T52">
        <v>0</v>
      </c>
      <c r="U52">
        <v>51.763026420781991</v>
      </c>
      <c r="V52">
        <v>9.0992509673115425</v>
      </c>
      <c r="W52">
        <v>15.279507296175508</v>
      </c>
      <c r="X52">
        <v>64.790125382427107</v>
      </c>
      <c r="Y52">
        <v>0</v>
      </c>
      <c r="Z52">
        <v>5.7568579199999999</v>
      </c>
      <c r="AA52">
        <v>0</v>
      </c>
      <c r="AB52">
        <v>11.568563136000002</v>
      </c>
      <c r="AC52">
        <v>8.5010146560000006</v>
      </c>
      <c r="AD52">
        <v>12.009792240000001</v>
      </c>
      <c r="AE52">
        <v>21.712535395200003</v>
      </c>
      <c r="AF52">
        <v>6.1515000000000013</v>
      </c>
      <c r="AG52">
        <v>25.911816000000002</v>
      </c>
      <c r="AH52">
        <v>67.171467599999986</v>
      </c>
      <c r="AI52">
        <v>6.1501176000000006</v>
      </c>
      <c r="AJ52">
        <v>0</v>
      </c>
      <c r="AK52">
        <v>22.073040000000006</v>
      </c>
      <c r="AL52">
        <v>59.209269999999989</v>
      </c>
      <c r="AM52">
        <v>0</v>
      </c>
      <c r="AN52">
        <v>0</v>
      </c>
      <c r="AO52">
        <v>12.395980800000002</v>
      </c>
      <c r="AP52">
        <v>5.0635367999999996</v>
      </c>
      <c r="AQ52">
        <v>0</v>
      </c>
      <c r="AR52">
        <v>14.546303999999999</v>
      </c>
      <c r="AS52">
        <v>11.225424960000002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28.561054758913212</v>
      </c>
      <c r="BB52">
        <f t="shared" si="0"/>
        <v>910.94730999884882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160.78844469945355</v>
      </c>
      <c r="L53">
        <v>126.97084971862003</v>
      </c>
      <c r="M53">
        <v>31.890582959641257</v>
      </c>
      <c r="N53">
        <v>51.878874530690645</v>
      </c>
      <c r="O53">
        <v>73.285625156367274</v>
      </c>
      <c r="P53">
        <v>24.525903614457832</v>
      </c>
      <c r="Q53">
        <v>9.5823833521444683</v>
      </c>
      <c r="R53">
        <v>18.615575007036309</v>
      </c>
      <c r="S53">
        <v>11.590994545454548</v>
      </c>
      <c r="T53">
        <v>0</v>
      </c>
      <c r="U53">
        <v>51.763026420781991</v>
      </c>
      <c r="V53">
        <v>9.0992509673115425</v>
      </c>
      <c r="W53">
        <v>15.279507296175508</v>
      </c>
      <c r="X53">
        <v>64.790125382427107</v>
      </c>
      <c r="Y53">
        <v>0</v>
      </c>
      <c r="Z53">
        <v>5.7568579199999999</v>
      </c>
      <c r="AA53">
        <v>0</v>
      </c>
      <c r="AB53">
        <v>11.568563136000002</v>
      </c>
      <c r="AC53">
        <v>8.5010146560000006</v>
      </c>
      <c r="AD53">
        <v>12.009792240000001</v>
      </c>
      <c r="AE53">
        <v>21.712535395200003</v>
      </c>
      <c r="AF53">
        <v>6.1515000000000013</v>
      </c>
      <c r="AG53">
        <v>25.911816000000002</v>
      </c>
      <c r="AH53">
        <v>67.171467599999986</v>
      </c>
      <c r="AI53">
        <v>6.1501176000000006</v>
      </c>
      <c r="AJ53">
        <v>0</v>
      </c>
      <c r="AK53">
        <v>22.073040000000006</v>
      </c>
      <c r="AL53">
        <v>59.209269999999989</v>
      </c>
      <c r="AM53">
        <v>0</v>
      </c>
      <c r="AN53">
        <v>0</v>
      </c>
      <c r="AO53">
        <v>12.395980800000002</v>
      </c>
      <c r="AP53">
        <v>5.0635367999999996</v>
      </c>
      <c r="AQ53">
        <v>0</v>
      </c>
      <c r="AR53">
        <v>14.546303999999999</v>
      </c>
      <c r="AS53">
        <v>10.04380128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28.52513303011321</v>
      </c>
      <c r="BB53">
        <f t="shared" si="0"/>
        <v>909.80160804764876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160.78844469945355</v>
      </c>
      <c r="L54">
        <v>126.97039022503516</v>
      </c>
      <c r="M54">
        <v>31.890582959641257</v>
      </c>
      <c r="N54">
        <v>51.878874530690645</v>
      </c>
      <c r="O54">
        <v>73.285625156367274</v>
      </c>
      <c r="P54">
        <v>24.525903614457832</v>
      </c>
      <c r="Q54">
        <v>9.5823833521444683</v>
      </c>
      <c r="R54">
        <v>18.615575007036309</v>
      </c>
      <c r="S54">
        <v>11.590994545454548</v>
      </c>
      <c r="T54">
        <v>0</v>
      </c>
      <c r="U54">
        <v>51.763026420781991</v>
      </c>
      <c r="V54">
        <v>9.0992509673115425</v>
      </c>
      <c r="W54">
        <v>15.279507296175508</v>
      </c>
      <c r="X54">
        <v>64.790125382427107</v>
      </c>
      <c r="Y54">
        <v>0</v>
      </c>
      <c r="Z54">
        <v>5.7568579199999999</v>
      </c>
      <c r="AA54">
        <v>0</v>
      </c>
      <c r="AB54">
        <v>11.568563136000002</v>
      </c>
      <c r="AC54">
        <v>8.5010146560000006</v>
      </c>
      <c r="AD54">
        <v>12.009792240000001</v>
      </c>
      <c r="AE54">
        <v>21.712535395200003</v>
      </c>
      <c r="AF54">
        <v>6.1515000000000013</v>
      </c>
      <c r="AG54">
        <v>25.911816000000002</v>
      </c>
      <c r="AH54">
        <v>67.171467599999986</v>
      </c>
      <c r="AI54">
        <v>6.1501176000000006</v>
      </c>
      <c r="AJ54">
        <v>0</v>
      </c>
      <c r="AK54">
        <v>22.073040000000006</v>
      </c>
      <c r="AL54">
        <v>59.209269999999989</v>
      </c>
      <c r="AM54">
        <v>0</v>
      </c>
      <c r="AN54">
        <v>0</v>
      </c>
      <c r="AO54">
        <v>12.395980800000002</v>
      </c>
      <c r="AP54">
        <v>5.0635367999999996</v>
      </c>
      <c r="AQ54">
        <v>0</v>
      </c>
      <c r="AR54">
        <v>14.546303999999999</v>
      </c>
      <c r="AS54">
        <v>10.04380128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28.525119061859272</v>
      </c>
      <c r="BB54">
        <f t="shared" si="0"/>
        <v>909.80116252231801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160.78844469945355</v>
      </c>
      <c r="L55">
        <v>126.96877611900828</v>
      </c>
      <c r="M55">
        <v>31.890582959641257</v>
      </c>
      <c r="N55">
        <v>51.878874530690645</v>
      </c>
      <c r="O55">
        <v>73.285625156367274</v>
      </c>
      <c r="P55">
        <v>24.525903614457832</v>
      </c>
      <c r="Q55">
        <v>9.5823833521444683</v>
      </c>
      <c r="R55">
        <v>18.615575007036309</v>
      </c>
      <c r="S55">
        <v>11.590994545454548</v>
      </c>
      <c r="T55">
        <v>0</v>
      </c>
      <c r="U55">
        <v>50.887575520755071</v>
      </c>
      <c r="V55">
        <v>9.0992509673115425</v>
      </c>
      <c r="W55">
        <v>15.279507296175508</v>
      </c>
      <c r="X55">
        <v>64.790125382427107</v>
      </c>
      <c r="Y55">
        <v>0</v>
      </c>
      <c r="Z55">
        <v>2.8784289599999999</v>
      </c>
      <c r="AA55">
        <v>0</v>
      </c>
      <c r="AB55">
        <v>11.568563136000002</v>
      </c>
      <c r="AC55">
        <v>8.5010146560000006</v>
      </c>
      <c r="AD55">
        <v>12.009792240000001</v>
      </c>
      <c r="AE55">
        <v>21.712535395200003</v>
      </c>
      <c r="AF55">
        <v>6.1515000000000013</v>
      </c>
      <c r="AG55">
        <v>25.911816000000002</v>
      </c>
      <c r="AH55">
        <v>67.171467599999986</v>
      </c>
      <c r="AI55">
        <v>1.3977539999999999</v>
      </c>
      <c r="AJ55">
        <v>0</v>
      </c>
      <c r="AK55">
        <v>22.073040000000006</v>
      </c>
      <c r="AL55">
        <v>59.209269999999989</v>
      </c>
      <c r="AM55">
        <v>0</v>
      </c>
      <c r="AN55">
        <v>0</v>
      </c>
      <c r="AO55">
        <v>12.783355200000003</v>
      </c>
      <c r="AP55">
        <v>5.0635367999999996</v>
      </c>
      <c r="AQ55">
        <v>0</v>
      </c>
      <c r="AR55">
        <v>14.546303999999999</v>
      </c>
      <c r="AS55">
        <v>10.04380128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28.27825633970847</v>
      </c>
      <c r="BB55">
        <f t="shared" si="0"/>
        <v>901.92754207841494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160.78844469945355</v>
      </c>
      <c r="L56">
        <v>126.97106518706114</v>
      </c>
      <c r="M56">
        <v>31.890582959641257</v>
      </c>
      <c r="N56">
        <v>51.878874530690645</v>
      </c>
      <c r="O56">
        <v>73.285625156367274</v>
      </c>
      <c r="P56">
        <v>24.525903614457832</v>
      </c>
      <c r="Q56">
        <v>9.5823833521444683</v>
      </c>
      <c r="R56">
        <v>18.615575007036309</v>
      </c>
      <c r="S56">
        <v>11.590994545454548</v>
      </c>
      <c r="T56">
        <v>0</v>
      </c>
      <c r="U56">
        <v>50.887575520755071</v>
      </c>
      <c r="V56">
        <v>9.0992509673115425</v>
      </c>
      <c r="W56">
        <v>15.279507296175508</v>
      </c>
      <c r="X56">
        <v>64.790125382427107</v>
      </c>
      <c r="Y56">
        <v>0</v>
      </c>
      <c r="Z56">
        <v>2.8784289599999999</v>
      </c>
      <c r="AA56">
        <v>0</v>
      </c>
      <c r="AB56">
        <v>11.568563136000002</v>
      </c>
      <c r="AC56">
        <v>8.5010146560000006</v>
      </c>
      <c r="AD56">
        <v>12.009792240000001</v>
      </c>
      <c r="AE56">
        <v>21.712535395200003</v>
      </c>
      <c r="AF56">
        <v>6.1515000000000013</v>
      </c>
      <c r="AG56">
        <v>25.911816000000002</v>
      </c>
      <c r="AH56">
        <v>67.171467599999986</v>
      </c>
      <c r="AI56">
        <v>1.3977539999999999</v>
      </c>
      <c r="AJ56">
        <v>0</v>
      </c>
      <c r="AK56">
        <v>22.073040000000006</v>
      </c>
      <c r="AL56">
        <v>59.209269999999989</v>
      </c>
      <c r="AM56">
        <v>0</v>
      </c>
      <c r="AN56">
        <v>0</v>
      </c>
      <c r="AO56">
        <v>12.783355200000003</v>
      </c>
      <c r="AP56">
        <v>5.0635367999999996</v>
      </c>
      <c r="AQ56">
        <v>0</v>
      </c>
      <c r="AR56">
        <v>14.546303999999999</v>
      </c>
      <c r="AS56">
        <v>10.04380128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28.278325927862006</v>
      </c>
      <c r="BB56">
        <f t="shared" si="0"/>
        <v>901.92976155831411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160.78844469945355</v>
      </c>
      <c r="L57">
        <v>126.96989455261608</v>
      </c>
      <c r="M57">
        <v>31.890582959641257</v>
      </c>
      <c r="N57">
        <v>51.878874530690645</v>
      </c>
      <c r="O57">
        <v>73.285625156367274</v>
      </c>
      <c r="P57">
        <v>24.525903614457832</v>
      </c>
      <c r="Q57">
        <v>9.5823833521444683</v>
      </c>
      <c r="R57">
        <v>18.615575007036309</v>
      </c>
      <c r="S57">
        <v>11.590994545454548</v>
      </c>
      <c r="T57">
        <v>0</v>
      </c>
      <c r="U57">
        <v>50.887575520755071</v>
      </c>
      <c r="V57">
        <v>9.0992509673115425</v>
      </c>
      <c r="W57">
        <v>15.279507296175508</v>
      </c>
      <c r="X57">
        <v>64.790125382427107</v>
      </c>
      <c r="Y57">
        <v>0</v>
      </c>
      <c r="Z57">
        <v>2.8784289599999999</v>
      </c>
      <c r="AA57">
        <v>0</v>
      </c>
      <c r="AB57">
        <v>11.568563136000002</v>
      </c>
      <c r="AC57">
        <v>8.5010146560000006</v>
      </c>
      <c r="AD57">
        <v>16.071074640000003</v>
      </c>
      <c r="AE57">
        <v>21.712535395200003</v>
      </c>
      <c r="AF57">
        <v>6.1515000000000013</v>
      </c>
      <c r="AG57">
        <v>25.911816000000002</v>
      </c>
      <c r="AH57">
        <v>67.171467599999986</v>
      </c>
      <c r="AI57">
        <v>1.3977539999999999</v>
      </c>
      <c r="AJ57">
        <v>0</v>
      </c>
      <c r="AK57">
        <v>22.073040000000006</v>
      </c>
      <c r="AL57">
        <v>59.209269999999989</v>
      </c>
      <c r="AM57">
        <v>0</v>
      </c>
      <c r="AN57">
        <v>0</v>
      </c>
      <c r="AO57">
        <v>12.783355200000003</v>
      </c>
      <c r="AP57">
        <v>5.0635367999999996</v>
      </c>
      <c r="AQ57">
        <v>0</v>
      </c>
      <c r="AR57">
        <v>14.546303999999999</v>
      </c>
      <c r="AS57">
        <v>9.3348270719999995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28.380200550435617</v>
      </c>
      <c r="BB57">
        <f t="shared" si="0"/>
        <v>905.17902449329551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160.78844469945355</v>
      </c>
      <c r="L58">
        <v>126.97084971862003</v>
      </c>
      <c r="M58">
        <v>31.890582959641257</v>
      </c>
      <c r="N58">
        <v>51.878874530690645</v>
      </c>
      <c r="O58">
        <v>73.285625156367274</v>
      </c>
      <c r="P58">
        <v>24.525903614457832</v>
      </c>
      <c r="Q58">
        <v>9.5823833521444683</v>
      </c>
      <c r="R58">
        <v>18.615575007036309</v>
      </c>
      <c r="S58">
        <v>11.590994545454548</v>
      </c>
      <c r="T58">
        <v>0</v>
      </c>
      <c r="U58">
        <v>50.887575520755071</v>
      </c>
      <c r="V58">
        <v>9.0992509673115425</v>
      </c>
      <c r="W58">
        <v>15.279507296175508</v>
      </c>
      <c r="X58">
        <v>64.790125382427107</v>
      </c>
      <c r="Y58">
        <v>0</v>
      </c>
      <c r="Z58">
        <v>2.8784289599999999</v>
      </c>
      <c r="AA58">
        <v>0</v>
      </c>
      <c r="AB58">
        <v>11.568563136000002</v>
      </c>
      <c r="AC58">
        <v>8.5010146560000006</v>
      </c>
      <c r="AD58">
        <v>16.071074640000003</v>
      </c>
      <c r="AE58">
        <v>21.712535395200003</v>
      </c>
      <c r="AF58">
        <v>6.1515000000000013</v>
      </c>
      <c r="AG58">
        <v>25.911816000000002</v>
      </c>
      <c r="AH58">
        <v>67.171467599999986</v>
      </c>
      <c r="AI58">
        <v>1.3977539999999999</v>
      </c>
      <c r="AJ58">
        <v>0</v>
      </c>
      <c r="AK58">
        <v>22.073040000000006</v>
      </c>
      <c r="AL58">
        <v>59.209269999999989</v>
      </c>
      <c r="AM58">
        <v>0</v>
      </c>
      <c r="AN58">
        <v>0</v>
      </c>
      <c r="AO58">
        <v>12.783355200000003</v>
      </c>
      <c r="AP58">
        <v>5.0635367999999996</v>
      </c>
      <c r="AQ58">
        <v>0</v>
      </c>
      <c r="AR58">
        <v>14.546303999999999</v>
      </c>
      <c r="AS58">
        <v>9.3348270719999995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28.380229586752392</v>
      </c>
      <c r="BB58">
        <f t="shared" si="0"/>
        <v>905.17995062298257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160.78844469945355</v>
      </c>
      <c r="L59">
        <v>126.96944775302579</v>
      </c>
      <c r="M59">
        <v>31.890582959641257</v>
      </c>
      <c r="N59">
        <v>51.878874530690645</v>
      </c>
      <c r="O59">
        <v>73.285625156367274</v>
      </c>
      <c r="P59">
        <v>24.525903614457832</v>
      </c>
      <c r="Q59">
        <v>9.5842931442080364</v>
      </c>
      <c r="R59">
        <v>18.616576763990267</v>
      </c>
      <c r="S59">
        <v>11.591431184056271</v>
      </c>
      <c r="T59">
        <v>0</v>
      </c>
      <c r="U59">
        <v>50.887575520755071</v>
      </c>
      <c r="V59">
        <v>9.09644776119403</v>
      </c>
      <c r="W59">
        <v>15.279507296175508</v>
      </c>
      <c r="X59">
        <v>64.790125382427107</v>
      </c>
      <c r="Y59">
        <v>0</v>
      </c>
      <c r="Z59">
        <v>2.8784289599999999</v>
      </c>
      <c r="AA59">
        <v>0</v>
      </c>
      <c r="AB59">
        <v>11.568563136000002</v>
      </c>
      <c r="AC59">
        <v>8.5010146560000006</v>
      </c>
      <c r="AD59">
        <v>16.071074640000003</v>
      </c>
      <c r="AE59">
        <v>21.712535395200003</v>
      </c>
      <c r="AF59">
        <v>6.1515000000000013</v>
      </c>
      <c r="AG59">
        <v>25.911816000000002</v>
      </c>
      <c r="AH59">
        <v>67.171467599999986</v>
      </c>
      <c r="AI59">
        <v>6.1501176000000006</v>
      </c>
      <c r="AJ59">
        <v>0</v>
      </c>
      <c r="AK59">
        <v>22.073040000000006</v>
      </c>
      <c r="AL59">
        <v>59.209269999999989</v>
      </c>
      <c r="AM59">
        <v>0</v>
      </c>
      <c r="AN59">
        <v>0</v>
      </c>
      <c r="AO59">
        <v>12.783355200000003</v>
      </c>
      <c r="AP59">
        <v>5.0635367999999996</v>
      </c>
      <c r="AQ59">
        <v>0</v>
      </c>
      <c r="AR59">
        <v>17.455564800000001</v>
      </c>
      <c r="AS59">
        <v>9.3348270719999995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28.613116915546371</v>
      </c>
      <c r="BB59">
        <f t="shared" si="0"/>
        <v>912.60783071009632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160.78844469945355</v>
      </c>
      <c r="L60">
        <v>126.96984746354104</v>
      </c>
      <c r="M60">
        <v>31.890582959641257</v>
      </c>
      <c r="N60">
        <v>51.878874530690645</v>
      </c>
      <c r="O60">
        <v>73.285625156367274</v>
      </c>
      <c r="P60">
        <v>24.525903614457832</v>
      </c>
      <c r="Q60">
        <v>9.5842931442080364</v>
      </c>
      <c r="R60">
        <v>18.616576763990267</v>
      </c>
      <c r="S60">
        <v>11.591431184056271</v>
      </c>
      <c r="T60">
        <v>0</v>
      </c>
      <c r="U60">
        <v>50.887575520755071</v>
      </c>
      <c r="V60">
        <v>9.09644776119403</v>
      </c>
      <c r="W60">
        <v>15.279507296175508</v>
      </c>
      <c r="X60">
        <v>64.790125382427107</v>
      </c>
      <c r="Y60">
        <v>0</v>
      </c>
      <c r="Z60">
        <v>2.8784289599999999</v>
      </c>
      <c r="AA60">
        <v>0</v>
      </c>
      <c r="AB60">
        <v>11.568563136000002</v>
      </c>
      <c r="AC60">
        <v>8.5010146560000006</v>
      </c>
      <c r="AD60">
        <v>16.071074640000003</v>
      </c>
      <c r="AE60">
        <v>21.712535395200003</v>
      </c>
      <c r="AF60">
        <v>6.1515000000000013</v>
      </c>
      <c r="AG60">
        <v>25.911816000000002</v>
      </c>
      <c r="AH60">
        <v>67.171467599999986</v>
      </c>
      <c r="AI60">
        <v>6.1501176000000006</v>
      </c>
      <c r="AJ60">
        <v>0</v>
      </c>
      <c r="AK60">
        <v>22.073040000000006</v>
      </c>
      <c r="AL60">
        <v>59.209269999999989</v>
      </c>
      <c r="AM60">
        <v>0</v>
      </c>
      <c r="AN60">
        <v>0</v>
      </c>
      <c r="AO60">
        <v>12.783355200000003</v>
      </c>
      <c r="AP60">
        <v>5.0635367999999996</v>
      </c>
      <c r="AQ60">
        <v>0</v>
      </c>
      <c r="AR60">
        <v>17.455564800000001</v>
      </c>
      <c r="AS60">
        <v>9.3348270719999995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28.613129024744524</v>
      </c>
      <c r="BB60">
        <f t="shared" si="0"/>
        <v>912.60821831141357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160.78844469945355</v>
      </c>
      <c r="L61">
        <v>126.96984746354104</v>
      </c>
      <c r="M61">
        <v>31.890582959641257</v>
      </c>
      <c r="N61">
        <v>51.878874530690645</v>
      </c>
      <c r="O61">
        <v>73.285625156367274</v>
      </c>
      <c r="P61">
        <v>24.525903614457832</v>
      </c>
      <c r="Q61">
        <v>9.5842931442080364</v>
      </c>
      <c r="R61">
        <v>18.616576763990267</v>
      </c>
      <c r="S61">
        <v>11.591431184056271</v>
      </c>
      <c r="T61">
        <v>0</v>
      </c>
      <c r="U61">
        <v>50.887575520755071</v>
      </c>
      <c r="V61">
        <v>9.09644776119403</v>
      </c>
      <c r="W61">
        <v>15.279507296175508</v>
      </c>
      <c r="X61">
        <v>64.790125382427107</v>
      </c>
      <c r="Y61">
        <v>0</v>
      </c>
      <c r="Z61">
        <v>2.8784289599999999</v>
      </c>
      <c r="AA61">
        <v>0</v>
      </c>
      <c r="AB61">
        <v>11.568563136000002</v>
      </c>
      <c r="AC61">
        <v>8.5010146560000006</v>
      </c>
      <c r="AD61">
        <v>16.071074640000003</v>
      </c>
      <c r="AE61">
        <v>21.712535395200003</v>
      </c>
      <c r="AF61">
        <v>6.1515000000000013</v>
      </c>
      <c r="AG61">
        <v>25.911816000000002</v>
      </c>
      <c r="AH61">
        <v>67.171467599999986</v>
      </c>
      <c r="AI61">
        <v>6.1501176000000006</v>
      </c>
      <c r="AJ61">
        <v>0</v>
      </c>
      <c r="AK61">
        <v>22.073040000000006</v>
      </c>
      <c r="AL61">
        <v>59.209269999999989</v>
      </c>
      <c r="AM61">
        <v>0</v>
      </c>
      <c r="AN61">
        <v>0</v>
      </c>
      <c r="AO61">
        <v>12.783355200000003</v>
      </c>
      <c r="AP61">
        <v>5.0635367999999996</v>
      </c>
      <c r="AQ61">
        <v>0</v>
      </c>
      <c r="AR61">
        <v>17.455564800000001</v>
      </c>
      <c r="AS61">
        <v>10.04380128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28.634681886344527</v>
      </c>
      <c r="BB61">
        <f t="shared" si="0"/>
        <v>913.29563965781358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160.78844469945355</v>
      </c>
      <c r="L62">
        <v>126.96984746354104</v>
      </c>
      <c r="M62">
        <v>31.890582959641257</v>
      </c>
      <c r="N62">
        <v>51.878874530690645</v>
      </c>
      <c r="O62">
        <v>73.285625156367274</v>
      </c>
      <c r="P62">
        <v>24.525903614457832</v>
      </c>
      <c r="Q62">
        <v>9.5842931442080364</v>
      </c>
      <c r="R62">
        <v>18.616576763990267</v>
      </c>
      <c r="S62">
        <v>11.591431184056271</v>
      </c>
      <c r="T62">
        <v>0</v>
      </c>
      <c r="U62">
        <v>50.887575520755071</v>
      </c>
      <c r="V62">
        <v>9.09644776119403</v>
      </c>
      <c r="W62">
        <v>15.279507296175508</v>
      </c>
      <c r="X62">
        <v>64.790125382427107</v>
      </c>
      <c r="Y62">
        <v>0</v>
      </c>
      <c r="Z62">
        <v>2.8784289599999999</v>
      </c>
      <c r="AA62">
        <v>0</v>
      </c>
      <c r="AB62">
        <v>11.568563136000002</v>
      </c>
      <c r="AC62">
        <v>8.5010146560000006</v>
      </c>
      <c r="AD62">
        <v>16.071074640000003</v>
      </c>
      <c r="AE62">
        <v>21.712535395200003</v>
      </c>
      <c r="AF62">
        <v>6.1515000000000013</v>
      </c>
      <c r="AG62">
        <v>25.911816000000002</v>
      </c>
      <c r="AH62">
        <v>67.171467599999986</v>
      </c>
      <c r="AI62">
        <v>6.1501176000000006</v>
      </c>
      <c r="AJ62">
        <v>0</v>
      </c>
      <c r="AK62">
        <v>22.073040000000006</v>
      </c>
      <c r="AL62">
        <v>59.209269999999989</v>
      </c>
      <c r="AM62">
        <v>0</v>
      </c>
      <c r="AN62">
        <v>0</v>
      </c>
      <c r="AO62">
        <v>12.783355200000003</v>
      </c>
      <c r="AP62">
        <v>5.0635367999999996</v>
      </c>
      <c r="AQ62">
        <v>0</v>
      </c>
      <c r="AR62">
        <v>17.455564800000001</v>
      </c>
      <c r="AS62">
        <v>10.04380128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28.634681886344527</v>
      </c>
      <c r="BB62">
        <f t="shared" si="0"/>
        <v>913.29563965781358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160.78844469945355</v>
      </c>
      <c r="L63">
        <v>126.96984746354104</v>
      </c>
      <c r="M63">
        <v>31.890582959641257</v>
      </c>
      <c r="N63">
        <v>51.878874530690645</v>
      </c>
      <c r="O63">
        <v>73.285625156367274</v>
      </c>
      <c r="P63">
        <v>24.525903614457832</v>
      </c>
      <c r="Q63">
        <v>9.5842931442080364</v>
      </c>
      <c r="R63">
        <v>18.616576763990267</v>
      </c>
      <c r="S63">
        <v>11.591431184056271</v>
      </c>
      <c r="T63">
        <v>0</v>
      </c>
      <c r="U63">
        <v>50.887575520755071</v>
      </c>
      <c r="V63">
        <v>9.09644776119403</v>
      </c>
      <c r="W63">
        <v>15.279507296175508</v>
      </c>
      <c r="X63">
        <v>64.790125382427107</v>
      </c>
      <c r="Y63">
        <v>0</v>
      </c>
      <c r="Z63">
        <v>2.8784289599999999</v>
      </c>
      <c r="AA63">
        <v>0</v>
      </c>
      <c r="AB63">
        <v>11.568563136000002</v>
      </c>
      <c r="AC63">
        <v>8.5010146560000006</v>
      </c>
      <c r="AD63">
        <v>16.071074640000003</v>
      </c>
      <c r="AE63">
        <v>21.712535395200003</v>
      </c>
      <c r="AF63">
        <v>6.1515000000000013</v>
      </c>
      <c r="AG63">
        <v>25.911816000000002</v>
      </c>
      <c r="AH63">
        <v>67.171467599999986</v>
      </c>
      <c r="AI63">
        <v>1.3977539999999999</v>
      </c>
      <c r="AJ63">
        <v>0</v>
      </c>
      <c r="AK63">
        <v>22.073040000000006</v>
      </c>
      <c r="AL63">
        <v>59.209269999999989</v>
      </c>
      <c r="AM63">
        <v>0</v>
      </c>
      <c r="AN63">
        <v>0</v>
      </c>
      <c r="AO63">
        <v>12.783355200000003</v>
      </c>
      <c r="AP63">
        <v>5.0635367999999996</v>
      </c>
      <c r="AQ63">
        <v>0</v>
      </c>
      <c r="AR63">
        <v>22.546771200000002</v>
      </c>
      <c r="AS63">
        <v>10.04380128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28.644982443944535</v>
      </c>
      <c r="BB63">
        <f t="shared" si="0"/>
        <v>913.62418190021344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160.78844469945355</v>
      </c>
      <c r="L64">
        <v>126.96984746354104</v>
      </c>
      <c r="M64">
        <v>31.890582959641257</v>
      </c>
      <c r="N64">
        <v>51.878874530690645</v>
      </c>
      <c r="O64">
        <v>73.285625156367274</v>
      </c>
      <c r="P64">
        <v>24.525903614457832</v>
      </c>
      <c r="Q64">
        <v>9.5842931442080364</v>
      </c>
      <c r="R64">
        <v>18.616576763990267</v>
      </c>
      <c r="S64">
        <v>11.591431184056271</v>
      </c>
      <c r="T64">
        <v>0</v>
      </c>
      <c r="U64">
        <v>50.887575520755071</v>
      </c>
      <c r="V64">
        <v>9.09644776119403</v>
      </c>
      <c r="W64">
        <v>15.279507296175508</v>
      </c>
      <c r="X64">
        <v>64.790125382427107</v>
      </c>
      <c r="Y64">
        <v>0</v>
      </c>
      <c r="Z64">
        <v>2.8784289599999999</v>
      </c>
      <c r="AA64">
        <v>0</v>
      </c>
      <c r="AB64">
        <v>11.568563136000002</v>
      </c>
      <c r="AC64">
        <v>8.5010146560000006</v>
      </c>
      <c r="AD64">
        <v>16.071074640000003</v>
      </c>
      <c r="AE64">
        <v>21.712535395200003</v>
      </c>
      <c r="AF64">
        <v>6.1515000000000013</v>
      </c>
      <c r="AG64">
        <v>25.911816000000002</v>
      </c>
      <c r="AH64">
        <v>67.171467599999986</v>
      </c>
      <c r="AI64">
        <v>1.3977539999999999</v>
      </c>
      <c r="AJ64">
        <v>0</v>
      </c>
      <c r="AK64">
        <v>22.073040000000006</v>
      </c>
      <c r="AL64">
        <v>59.209269999999989</v>
      </c>
      <c r="AM64">
        <v>0</v>
      </c>
      <c r="AN64">
        <v>0</v>
      </c>
      <c r="AO64">
        <v>12.783355200000003</v>
      </c>
      <c r="AP64">
        <v>5.0635367999999996</v>
      </c>
      <c r="AQ64">
        <v>0</v>
      </c>
      <c r="AR64">
        <v>17.455564800000001</v>
      </c>
      <c r="AS64">
        <v>10.04380128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28.490210120744532</v>
      </c>
      <c r="BB64">
        <f t="shared" si="0"/>
        <v>908.68774782341347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160.78640343573548</v>
      </c>
      <c r="L65">
        <v>126.97075401632745</v>
      </c>
      <c r="M65">
        <v>31.890582959641257</v>
      </c>
      <c r="N65">
        <v>51.878874530690645</v>
      </c>
      <c r="O65">
        <v>73.285625156367274</v>
      </c>
      <c r="P65">
        <v>24.525903614457832</v>
      </c>
      <c r="Q65">
        <v>9.5842931442080364</v>
      </c>
      <c r="R65">
        <v>18.616576763990267</v>
      </c>
      <c r="S65">
        <v>11.591431184056271</v>
      </c>
      <c r="T65">
        <v>0</v>
      </c>
      <c r="U65">
        <v>50.887575520755071</v>
      </c>
      <c r="V65">
        <v>9.09644776119403</v>
      </c>
      <c r="W65">
        <v>15.279507296175508</v>
      </c>
      <c r="X65">
        <v>64.790125382427107</v>
      </c>
      <c r="Y65">
        <v>0</v>
      </c>
      <c r="Z65">
        <v>2.8784289599999999</v>
      </c>
      <c r="AA65">
        <v>0</v>
      </c>
      <c r="AB65">
        <v>11.568563136000002</v>
      </c>
      <c r="AC65">
        <v>8.5010146560000006</v>
      </c>
      <c r="AD65">
        <v>16.071074640000003</v>
      </c>
      <c r="AE65">
        <v>20.285769600000002</v>
      </c>
      <c r="AF65">
        <v>6.1515000000000013</v>
      </c>
      <c r="AG65">
        <v>25.911816000000002</v>
      </c>
      <c r="AH65">
        <v>67.171467599999986</v>
      </c>
      <c r="AI65">
        <v>1.3977539999999999</v>
      </c>
      <c r="AJ65">
        <v>0</v>
      </c>
      <c r="AK65">
        <v>22.073040000000006</v>
      </c>
      <c r="AL65">
        <v>59.209269999999989</v>
      </c>
      <c r="AM65">
        <v>0</v>
      </c>
      <c r="AN65">
        <v>0</v>
      </c>
      <c r="AO65">
        <v>12.783355200000003</v>
      </c>
      <c r="AP65">
        <v>5.0635367999999996</v>
      </c>
      <c r="AQ65">
        <v>0</v>
      </c>
      <c r="AR65">
        <v>17.455564800000001</v>
      </c>
      <c r="AS65">
        <v>11.8162368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28.500684598215365</v>
      </c>
      <c r="BB65">
        <f t="shared" si="0"/>
        <v>909.02180835981073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160.78640343573548</v>
      </c>
      <c r="L66">
        <v>126.97075401632745</v>
      </c>
      <c r="M66">
        <v>31.890582959641257</v>
      </c>
      <c r="N66">
        <v>51.878874530690645</v>
      </c>
      <c r="O66">
        <v>73.285625156367274</v>
      </c>
      <c r="P66">
        <v>24.525903614457832</v>
      </c>
      <c r="Q66">
        <v>9.5842931442080364</v>
      </c>
      <c r="R66">
        <v>18.616576763990267</v>
      </c>
      <c r="S66">
        <v>11.591431184056271</v>
      </c>
      <c r="T66">
        <v>0</v>
      </c>
      <c r="U66">
        <v>50.887575520755071</v>
      </c>
      <c r="V66">
        <v>9.09644776119403</v>
      </c>
      <c r="W66">
        <v>15.279507296175508</v>
      </c>
      <c r="X66">
        <v>64.790125382427107</v>
      </c>
      <c r="Y66">
        <v>0</v>
      </c>
      <c r="Z66">
        <v>2.8784289599999999</v>
      </c>
      <c r="AA66">
        <v>0</v>
      </c>
      <c r="AB66">
        <v>11.568563136000002</v>
      </c>
      <c r="AC66">
        <v>8.5010146560000006</v>
      </c>
      <c r="AD66">
        <v>16.071074640000003</v>
      </c>
      <c r="AE66">
        <v>20.285769600000002</v>
      </c>
      <c r="AF66">
        <v>6.1515000000000013</v>
      </c>
      <c r="AG66">
        <v>25.911816000000002</v>
      </c>
      <c r="AH66">
        <v>67.171467599999986</v>
      </c>
      <c r="AI66">
        <v>1.3977539999999999</v>
      </c>
      <c r="AJ66">
        <v>0</v>
      </c>
      <c r="AK66">
        <v>22.073040000000006</v>
      </c>
      <c r="AL66">
        <v>59.209269999999989</v>
      </c>
      <c r="AM66">
        <v>0</v>
      </c>
      <c r="AN66">
        <v>0</v>
      </c>
      <c r="AO66">
        <v>12.783355200000003</v>
      </c>
      <c r="AP66">
        <v>5.0635367999999996</v>
      </c>
      <c r="AQ66">
        <v>0</v>
      </c>
      <c r="AR66">
        <v>17.455564800000001</v>
      </c>
      <c r="AS66">
        <v>11.8162368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28.500684598215365</v>
      </c>
      <c r="BB66">
        <f t="shared" si="0"/>
        <v>909.02180835981073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160.78640343573548</v>
      </c>
      <c r="L67">
        <v>126.97075401632745</v>
      </c>
      <c r="M67">
        <v>31.890582959641257</v>
      </c>
      <c r="N67">
        <v>51.878874530690645</v>
      </c>
      <c r="O67">
        <v>73.285625156367274</v>
      </c>
      <c r="P67">
        <v>24.525903614457832</v>
      </c>
      <c r="Q67">
        <v>9.5842931442080364</v>
      </c>
      <c r="R67">
        <v>18.616576763990267</v>
      </c>
      <c r="S67">
        <v>11.591431184056271</v>
      </c>
      <c r="T67">
        <v>0</v>
      </c>
      <c r="U67">
        <v>50.887575520755071</v>
      </c>
      <c r="V67">
        <v>9.09644776119403</v>
      </c>
      <c r="W67">
        <v>15.279507296175508</v>
      </c>
      <c r="X67">
        <v>64.790125382427107</v>
      </c>
      <c r="Y67">
        <v>0</v>
      </c>
      <c r="Z67">
        <v>0</v>
      </c>
      <c r="AA67">
        <v>0</v>
      </c>
      <c r="AB67">
        <v>11.568563136000002</v>
      </c>
      <c r="AC67">
        <v>8.5010146560000006</v>
      </c>
      <c r="AD67">
        <v>16.071074640000003</v>
      </c>
      <c r="AE67">
        <v>20.285769600000002</v>
      </c>
      <c r="AF67">
        <v>6.1515000000000013</v>
      </c>
      <c r="AG67">
        <v>25.911816000000002</v>
      </c>
      <c r="AH67">
        <v>67.171467599999986</v>
      </c>
      <c r="AI67">
        <v>1.3977539999999999</v>
      </c>
      <c r="AJ67">
        <v>0</v>
      </c>
      <c r="AK67">
        <v>22.073040000000006</v>
      </c>
      <c r="AL67">
        <v>59.209269999999989</v>
      </c>
      <c r="AM67">
        <v>0</v>
      </c>
      <c r="AN67">
        <v>0</v>
      </c>
      <c r="AO67">
        <v>12.783355200000003</v>
      </c>
      <c r="AP67">
        <v>5.0635367999999996</v>
      </c>
      <c r="AQ67">
        <v>0</v>
      </c>
      <c r="AR67">
        <v>17.455564800000001</v>
      </c>
      <c r="AS67">
        <v>11.8162368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28.413180147015368</v>
      </c>
      <c r="BB67">
        <f t="shared" si="0"/>
        <v>906.23088385101073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160.78640343573548</v>
      </c>
      <c r="L68">
        <v>126.97075401632745</v>
      </c>
      <c r="M68">
        <v>31.890582959641257</v>
      </c>
      <c r="N68">
        <v>51.878874530690645</v>
      </c>
      <c r="O68">
        <v>73.285625156367274</v>
      </c>
      <c r="P68">
        <v>24.525903614457832</v>
      </c>
      <c r="Q68">
        <v>9.5842931442080364</v>
      </c>
      <c r="R68">
        <v>18.616576763990267</v>
      </c>
      <c r="S68">
        <v>11.591431184056271</v>
      </c>
      <c r="T68">
        <v>0</v>
      </c>
      <c r="U68">
        <v>50.887575520755071</v>
      </c>
      <c r="V68">
        <v>9.09644776119403</v>
      </c>
      <c r="W68">
        <v>15.279507296175508</v>
      </c>
      <c r="X68">
        <v>64.790125382427107</v>
      </c>
      <c r="Y68">
        <v>0</v>
      </c>
      <c r="Z68">
        <v>0</v>
      </c>
      <c r="AA68">
        <v>0</v>
      </c>
      <c r="AB68">
        <v>11.568563136000002</v>
      </c>
      <c r="AC68">
        <v>8.5010146560000006</v>
      </c>
      <c r="AD68">
        <v>16.071074640000003</v>
      </c>
      <c r="AE68">
        <v>20.285769600000002</v>
      </c>
      <c r="AF68">
        <v>6.1515000000000013</v>
      </c>
      <c r="AG68">
        <v>25.911816000000002</v>
      </c>
      <c r="AH68">
        <v>67.171467599999986</v>
      </c>
      <c r="AI68">
        <v>1.3977539999999999</v>
      </c>
      <c r="AJ68">
        <v>0</v>
      </c>
      <c r="AK68">
        <v>22.073040000000006</v>
      </c>
      <c r="AL68">
        <v>59.209269999999989</v>
      </c>
      <c r="AM68">
        <v>0</v>
      </c>
      <c r="AN68">
        <v>0</v>
      </c>
      <c r="AO68">
        <v>12.783355200000003</v>
      </c>
      <c r="AP68">
        <v>5.0635367999999996</v>
      </c>
      <c r="AQ68">
        <v>0</v>
      </c>
      <c r="AR68">
        <v>17.455564800000001</v>
      </c>
      <c r="AS68">
        <v>11.8162368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28.413180147015368</v>
      </c>
      <c r="BB68">
        <f t="shared" ref="BB68:BB99" si="1">SUM(B68:AZ68)-BA68</f>
        <v>906.23088385101073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160.78640343573548</v>
      </c>
      <c r="L69">
        <v>126.97075401632745</v>
      </c>
      <c r="M69">
        <v>31.890582959641257</v>
      </c>
      <c r="N69">
        <v>51.878874530690645</v>
      </c>
      <c r="O69">
        <v>73.285625156367274</v>
      </c>
      <c r="P69">
        <v>24.525903614457832</v>
      </c>
      <c r="Q69">
        <v>9.5842931442080364</v>
      </c>
      <c r="R69">
        <v>18.616576763990267</v>
      </c>
      <c r="S69">
        <v>11.591431184056271</v>
      </c>
      <c r="T69">
        <v>0</v>
      </c>
      <c r="U69">
        <v>50.887575520755071</v>
      </c>
      <c r="V69">
        <v>9.09644776119403</v>
      </c>
      <c r="W69">
        <v>15.279507296175508</v>
      </c>
      <c r="X69">
        <v>64.790125382427107</v>
      </c>
      <c r="Y69">
        <v>0</v>
      </c>
      <c r="Z69">
        <v>0</v>
      </c>
      <c r="AA69">
        <v>0</v>
      </c>
      <c r="AB69">
        <v>11.568563136000002</v>
      </c>
      <c r="AC69">
        <v>8.5010146560000006</v>
      </c>
      <c r="AD69">
        <v>16.071074640000003</v>
      </c>
      <c r="AE69">
        <v>20.285769600000002</v>
      </c>
      <c r="AF69">
        <v>6.1515000000000013</v>
      </c>
      <c r="AG69">
        <v>25.911816000000002</v>
      </c>
      <c r="AH69">
        <v>67.171467599999986</v>
      </c>
      <c r="AI69">
        <v>1.3977539999999999</v>
      </c>
      <c r="AJ69">
        <v>0</v>
      </c>
      <c r="AK69">
        <v>22.073040000000006</v>
      </c>
      <c r="AL69">
        <v>59.209269999999989</v>
      </c>
      <c r="AM69">
        <v>0</v>
      </c>
      <c r="AN69">
        <v>0</v>
      </c>
      <c r="AO69">
        <v>12.783355200000003</v>
      </c>
      <c r="AP69">
        <v>5.0635367999999996</v>
      </c>
      <c r="AQ69">
        <v>0</v>
      </c>
      <c r="AR69">
        <v>17.455564800000001</v>
      </c>
      <c r="AS69">
        <v>12.407048640000001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28.431140791815366</v>
      </c>
      <c r="BB69">
        <f t="shared" si="1"/>
        <v>906.80373504621082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160.78640343573548</v>
      </c>
      <c r="L70">
        <v>126.97075401632745</v>
      </c>
      <c r="M70">
        <v>31.890582959641257</v>
      </c>
      <c r="N70">
        <v>51.878874530690645</v>
      </c>
      <c r="O70">
        <v>73.285625156367274</v>
      </c>
      <c r="P70">
        <v>24.525903614457832</v>
      </c>
      <c r="Q70">
        <v>9.5842931442080364</v>
      </c>
      <c r="R70">
        <v>18.616576763990267</v>
      </c>
      <c r="S70">
        <v>11.591431184056271</v>
      </c>
      <c r="T70">
        <v>0</v>
      </c>
      <c r="U70">
        <v>50.887575520755071</v>
      </c>
      <c r="V70">
        <v>9.09644776119403</v>
      </c>
      <c r="W70">
        <v>15.279507296175508</v>
      </c>
      <c r="X70">
        <v>64.790125382427107</v>
      </c>
      <c r="Y70">
        <v>0</v>
      </c>
      <c r="Z70">
        <v>0</v>
      </c>
      <c r="AA70">
        <v>0</v>
      </c>
      <c r="AB70">
        <v>11.568563136000002</v>
      </c>
      <c r="AC70">
        <v>8.5010146560000006</v>
      </c>
      <c r="AD70">
        <v>16.071074640000003</v>
      </c>
      <c r="AE70">
        <v>20.285769600000002</v>
      </c>
      <c r="AF70">
        <v>6.1515000000000013</v>
      </c>
      <c r="AG70">
        <v>25.911816000000002</v>
      </c>
      <c r="AH70">
        <v>67.171467599999986</v>
      </c>
      <c r="AI70">
        <v>1.3977539999999999</v>
      </c>
      <c r="AJ70">
        <v>0</v>
      </c>
      <c r="AK70">
        <v>22.073040000000006</v>
      </c>
      <c r="AL70">
        <v>59.209269999999989</v>
      </c>
      <c r="AM70">
        <v>0</v>
      </c>
      <c r="AN70">
        <v>0</v>
      </c>
      <c r="AO70">
        <v>12.783355200000003</v>
      </c>
      <c r="AP70">
        <v>5.0635367999999996</v>
      </c>
      <c r="AQ70">
        <v>0</v>
      </c>
      <c r="AR70">
        <v>17.455564800000001</v>
      </c>
      <c r="AS70">
        <v>12.407048640000001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28.431140791815366</v>
      </c>
      <c r="BB70">
        <f t="shared" si="1"/>
        <v>906.80373504621082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160.78640343573548</v>
      </c>
      <c r="L71">
        <v>126.97075401632745</v>
      </c>
      <c r="M71">
        <v>31.890582959641257</v>
      </c>
      <c r="N71">
        <v>51.878874530690645</v>
      </c>
      <c r="O71">
        <v>73.285625156367274</v>
      </c>
      <c r="P71">
        <v>24.525903614457832</v>
      </c>
      <c r="Q71">
        <v>9.5842931442080364</v>
      </c>
      <c r="R71">
        <v>18.616576763990267</v>
      </c>
      <c r="S71">
        <v>11.591431184056271</v>
      </c>
      <c r="T71">
        <v>0</v>
      </c>
      <c r="U71">
        <v>50.887575520755071</v>
      </c>
      <c r="V71">
        <v>9.09644776119403</v>
      </c>
      <c r="W71">
        <v>15.279507296175508</v>
      </c>
      <c r="X71">
        <v>64.790125382427107</v>
      </c>
      <c r="Y71">
        <v>0</v>
      </c>
      <c r="Z71">
        <v>0</v>
      </c>
      <c r="AA71">
        <v>0</v>
      </c>
      <c r="AB71">
        <v>11.568563136000002</v>
      </c>
      <c r="AC71">
        <v>8.5010146560000006</v>
      </c>
      <c r="AD71">
        <v>16.071074640000003</v>
      </c>
      <c r="AE71">
        <v>12.960352800000003</v>
      </c>
      <c r="AF71">
        <v>6.1515000000000013</v>
      </c>
      <c r="AG71">
        <v>25.911816000000002</v>
      </c>
      <c r="AH71">
        <v>67.171467599999986</v>
      </c>
      <c r="AI71">
        <v>1.3977539999999999</v>
      </c>
      <c r="AJ71">
        <v>0</v>
      </c>
      <c r="AK71">
        <v>22.073040000000006</v>
      </c>
      <c r="AL71">
        <v>59.209269999999989</v>
      </c>
      <c r="AM71">
        <v>4.0982344444444454</v>
      </c>
      <c r="AN71">
        <v>0</v>
      </c>
      <c r="AO71">
        <v>12.783355200000003</v>
      </c>
      <c r="AP71">
        <v>5.0635367999999996</v>
      </c>
      <c r="AQ71">
        <v>0</v>
      </c>
      <c r="AR71">
        <v>17.455564800000001</v>
      </c>
      <c r="AS71">
        <v>12.407048640000001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28.33303453604394</v>
      </c>
      <c r="BB71">
        <f t="shared" si="1"/>
        <v>903.67465894642669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160.78640343573548</v>
      </c>
      <c r="L72">
        <v>126.97075401632745</v>
      </c>
      <c r="M72">
        <v>31.890582959641257</v>
      </c>
      <c r="N72">
        <v>51.878874530690645</v>
      </c>
      <c r="O72">
        <v>73.285625156367274</v>
      </c>
      <c r="P72">
        <v>24.525903614457832</v>
      </c>
      <c r="Q72">
        <v>9.5842931442080364</v>
      </c>
      <c r="R72">
        <v>18.616576763990267</v>
      </c>
      <c r="S72">
        <v>11.591431184056271</v>
      </c>
      <c r="T72">
        <v>0</v>
      </c>
      <c r="U72">
        <v>50.887575520755071</v>
      </c>
      <c r="V72">
        <v>9.09644776119403</v>
      </c>
      <c r="W72">
        <v>15.279507296175508</v>
      </c>
      <c r="X72">
        <v>64.790125382427107</v>
      </c>
      <c r="Y72">
        <v>0</v>
      </c>
      <c r="Z72">
        <v>0</v>
      </c>
      <c r="AA72">
        <v>6.205175712</v>
      </c>
      <c r="AB72">
        <v>11.568563136000002</v>
      </c>
      <c r="AC72">
        <v>8.5010146560000006</v>
      </c>
      <c r="AD72">
        <v>16.071074640000003</v>
      </c>
      <c r="AE72">
        <v>12.960352800000003</v>
      </c>
      <c r="AF72">
        <v>6.1515000000000013</v>
      </c>
      <c r="AG72">
        <v>25.911816000000002</v>
      </c>
      <c r="AH72">
        <v>67.171467599999986</v>
      </c>
      <c r="AI72">
        <v>1.3977539999999999</v>
      </c>
      <c r="AJ72">
        <v>0</v>
      </c>
      <c r="AK72">
        <v>22.073040000000006</v>
      </c>
      <c r="AL72">
        <v>59.209269999999989</v>
      </c>
      <c r="AM72">
        <v>4.6368595428571435</v>
      </c>
      <c r="AN72">
        <v>0</v>
      </c>
      <c r="AO72">
        <v>12.783355200000003</v>
      </c>
      <c r="AP72">
        <v>5.0635367999999996</v>
      </c>
      <c r="AQ72">
        <v>0</v>
      </c>
      <c r="AR72">
        <v>17.455564800000001</v>
      </c>
      <c r="AS72">
        <v>12.407048640000001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28.538046305555049</v>
      </c>
      <c r="BB72">
        <f t="shared" si="1"/>
        <v>910.21344798732821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160.78640343573548</v>
      </c>
      <c r="L73">
        <v>126.97075401632745</v>
      </c>
      <c r="M73">
        <v>31.890582959641257</v>
      </c>
      <c r="N73">
        <v>51.878874530690645</v>
      </c>
      <c r="O73">
        <v>73.285625156367274</v>
      </c>
      <c r="P73">
        <v>24.525903614457832</v>
      </c>
      <c r="Q73">
        <v>9.5842931442080364</v>
      </c>
      <c r="R73">
        <v>18.616576763990267</v>
      </c>
      <c r="S73">
        <v>11.591431184056271</v>
      </c>
      <c r="T73">
        <v>0</v>
      </c>
      <c r="U73">
        <v>50.887575520755071</v>
      </c>
      <c r="V73">
        <v>9.09644776119403</v>
      </c>
      <c r="W73">
        <v>15.279507296175508</v>
      </c>
      <c r="X73">
        <v>64.790125382427107</v>
      </c>
      <c r="Y73">
        <v>0</v>
      </c>
      <c r="Z73">
        <v>0</v>
      </c>
      <c r="AA73">
        <v>12.340957824000002</v>
      </c>
      <c r="AB73">
        <v>11.568563136000002</v>
      </c>
      <c r="AC73">
        <v>8.5010146560000006</v>
      </c>
      <c r="AD73">
        <v>16.071074640000003</v>
      </c>
      <c r="AE73">
        <v>12.960352800000003</v>
      </c>
      <c r="AF73">
        <v>6.1515000000000013</v>
      </c>
      <c r="AG73">
        <v>25.911816000000002</v>
      </c>
      <c r="AH73">
        <v>67.171467599999986</v>
      </c>
      <c r="AI73">
        <v>1.3977539999999999</v>
      </c>
      <c r="AJ73">
        <v>0</v>
      </c>
      <c r="AK73">
        <v>22.073040000000006</v>
      </c>
      <c r="AL73">
        <v>59.209269999999989</v>
      </c>
      <c r="AM73">
        <v>4.6368595428571435</v>
      </c>
      <c r="AN73">
        <v>0</v>
      </c>
      <c r="AO73">
        <v>12.783355200000003</v>
      </c>
      <c r="AP73">
        <v>5.0635367999999996</v>
      </c>
      <c r="AQ73">
        <v>0</v>
      </c>
      <c r="AR73">
        <v>17.455564800000001</v>
      </c>
      <c r="AS73">
        <v>12.99786048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28.742534751155048</v>
      </c>
      <c r="BB73">
        <f t="shared" si="1"/>
        <v>916.73555349372828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160.78640343573548</v>
      </c>
      <c r="L74">
        <v>126.97075401632745</v>
      </c>
      <c r="M74">
        <v>31.890582959641257</v>
      </c>
      <c r="N74">
        <v>51.878874530690645</v>
      </c>
      <c r="O74">
        <v>73.285625156367274</v>
      </c>
      <c r="P74">
        <v>24.525903614457832</v>
      </c>
      <c r="Q74">
        <v>9.5842931442080364</v>
      </c>
      <c r="R74">
        <v>18.616576763990267</v>
      </c>
      <c r="S74">
        <v>11.591431184056271</v>
      </c>
      <c r="T74">
        <v>0</v>
      </c>
      <c r="U74">
        <v>50.887575520755071</v>
      </c>
      <c r="V74">
        <v>9.09644776119403</v>
      </c>
      <c r="W74">
        <v>15.279507296175508</v>
      </c>
      <c r="X74">
        <v>64.790125382427107</v>
      </c>
      <c r="Y74">
        <v>0</v>
      </c>
      <c r="Z74">
        <v>0</v>
      </c>
      <c r="AA74">
        <v>12.340957824000002</v>
      </c>
      <c r="AB74">
        <v>11.568563136000002</v>
      </c>
      <c r="AC74">
        <v>8.5010146560000006</v>
      </c>
      <c r="AD74">
        <v>16.071074640000003</v>
      </c>
      <c r="AE74">
        <v>12.960352800000003</v>
      </c>
      <c r="AF74">
        <v>6.1515000000000013</v>
      </c>
      <c r="AG74">
        <v>25.911816000000002</v>
      </c>
      <c r="AH74">
        <v>67.171467599999986</v>
      </c>
      <c r="AI74">
        <v>1.3977539999999999</v>
      </c>
      <c r="AJ74">
        <v>0</v>
      </c>
      <c r="AK74">
        <v>22.073040000000006</v>
      </c>
      <c r="AL74">
        <v>59.209269999999989</v>
      </c>
      <c r="AM74">
        <v>6.9552893142857153</v>
      </c>
      <c r="AN74">
        <v>0</v>
      </c>
      <c r="AO74">
        <v>12.783355200000003</v>
      </c>
      <c r="AP74">
        <v>5.0635367999999996</v>
      </c>
      <c r="AQ74">
        <v>10.786490000000001</v>
      </c>
      <c r="AR74">
        <v>17.455564800000001</v>
      </c>
      <c r="AS74">
        <v>12.99786048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29.14092409115505</v>
      </c>
      <c r="BB74">
        <f t="shared" si="1"/>
        <v>929.44208392515679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160.78640343573548</v>
      </c>
      <c r="L75">
        <v>126.97075401632745</v>
      </c>
      <c r="M75">
        <v>31.890582959641257</v>
      </c>
      <c r="N75">
        <v>51.878874530690645</v>
      </c>
      <c r="O75">
        <v>73.285625156367274</v>
      </c>
      <c r="P75">
        <v>24.525903614457832</v>
      </c>
      <c r="Q75">
        <v>9.5842931442080364</v>
      </c>
      <c r="R75">
        <v>18.616576763990267</v>
      </c>
      <c r="S75">
        <v>11.591431184056271</v>
      </c>
      <c r="T75">
        <v>0</v>
      </c>
      <c r="U75">
        <v>50.390629268736909</v>
      </c>
      <c r="V75">
        <v>9.09644776119403</v>
      </c>
      <c r="W75">
        <v>15.279507296175508</v>
      </c>
      <c r="X75">
        <v>64.790125382427107</v>
      </c>
      <c r="Y75">
        <v>0</v>
      </c>
      <c r="Z75">
        <v>2.8784289599999999</v>
      </c>
      <c r="AA75">
        <v>14.433868800000001</v>
      </c>
      <c r="AB75">
        <v>11.568563136000002</v>
      </c>
      <c r="AC75">
        <v>8.5010146560000006</v>
      </c>
      <c r="AD75">
        <v>16.071074640000003</v>
      </c>
      <c r="AE75">
        <v>12.960352800000003</v>
      </c>
      <c r="AF75">
        <v>6.1515000000000013</v>
      </c>
      <c r="AG75">
        <v>25.911816000000002</v>
      </c>
      <c r="AH75">
        <v>67.171467599999986</v>
      </c>
      <c r="AI75">
        <v>1.3977539999999999</v>
      </c>
      <c r="AJ75">
        <v>0</v>
      </c>
      <c r="AK75">
        <v>22.073040000000006</v>
      </c>
      <c r="AL75">
        <v>59.209269999999989</v>
      </c>
      <c r="AM75">
        <v>6.9552893142857153</v>
      </c>
      <c r="AN75">
        <v>0</v>
      </c>
      <c r="AO75">
        <v>12.783355200000003</v>
      </c>
      <c r="AP75">
        <v>2.2504607999999999</v>
      </c>
      <c r="AQ75">
        <v>21.572979999999998</v>
      </c>
      <c r="AR75">
        <v>22.546771200000002</v>
      </c>
      <c r="AS75">
        <v>12.99786048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29.674110608998454</v>
      </c>
      <c r="BB75">
        <f t="shared" si="1"/>
        <v>946.44791149129537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160.78640343573548</v>
      </c>
      <c r="L76">
        <v>126.97075401632745</v>
      </c>
      <c r="M76">
        <v>31.890582959641257</v>
      </c>
      <c r="N76">
        <v>51.878874530690645</v>
      </c>
      <c r="O76">
        <v>73.285625156367274</v>
      </c>
      <c r="P76">
        <v>24.525903614457832</v>
      </c>
      <c r="Q76">
        <v>9.5842931442080364</v>
      </c>
      <c r="R76">
        <v>18.616576763990267</v>
      </c>
      <c r="S76">
        <v>11.591431184056271</v>
      </c>
      <c r="T76">
        <v>0</v>
      </c>
      <c r="U76">
        <v>50.390629268736909</v>
      </c>
      <c r="V76">
        <v>9.09644776119403</v>
      </c>
      <c r="W76">
        <v>15.279507296175508</v>
      </c>
      <c r="X76">
        <v>64.790125382427107</v>
      </c>
      <c r="Y76">
        <v>0</v>
      </c>
      <c r="Z76">
        <v>2.8784289599999999</v>
      </c>
      <c r="AA76">
        <v>18.4933944</v>
      </c>
      <c r="AB76">
        <v>11.568563136000002</v>
      </c>
      <c r="AC76">
        <v>8.5010146560000006</v>
      </c>
      <c r="AD76">
        <v>16.071074640000003</v>
      </c>
      <c r="AE76">
        <v>12.960352800000003</v>
      </c>
      <c r="AF76">
        <v>6.1515000000000013</v>
      </c>
      <c r="AG76">
        <v>25.911816000000002</v>
      </c>
      <c r="AH76">
        <v>67.171467599999986</v>
      </c>
      <c r="AI76">
        <v>1.3977539999999999</v>
      </c>
      <c r="AJ76">
        <v>0</v>
      </c>
      <c r="AK76">
        <v>22.073040000000006</v>
      </c>
      <c r="AL76">
        <v>59.209269999999989</v>
      </c>
      <c r="AM76">
        <v>6.9552893142857153</v>
      </c>
      <c r="AN76">
        <v>0</v>
      </c>
      <c r="AO76">
        <v>12.783355200000003</v>
      </c>
      <c r="AP76">
        <v>2.2504607999999999</v>
      </c>
      <c r="AQ76">
        <v>32.315800000000003</v>
      </c>
      <c r="AR76">
        <v>22.546771200000002</v>
      </c>
      <c r="AS76">
        <v>12.99786048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30.124101688763538</v>
      </c>
      <c r="BB76">
        <f t="shared" si="1"/>
        <v>960.80026601153031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160.78640343573548</v>
      </c>
      <c r="L77">
        <v>126.97075401632745</v>
      </c>
      <c r="M77">
        <v>31.890582959641257</v>
      </c>
      <c r="N77">
        <v>51.878874530690645</v>
      </c>
      <c r="O77">
        <v>73.285625156367274</v>
      </c>
      <c r="P77">
        <v>24.525903614457832</v>
      </c>
      <c r="Q77">
        <v>9.5842931442080364</v>
      </c>
      <c r="R77">
        <v>18.616576763990267</v>
      </c>
      <c r="S77">
        <v>11.591431184056271</v>
      </c>
      <c r="T77">
        <v>0</v>
      </c>
      <c r="U77">
        <v>50.390629268736909</v>
      </c>
      <c r="V77">
        <v>9.09644776119403</v>
      </c>
      <c r="W77">
        <v>15.279507296175508</v>
      </c>
      <c r="X77">
        <v>64.790125382427107</v>
      </c>
      <c r="Y77">
        <v>0</v>
      </c>
      <c r="Z77">
        <v>2.8784289599999999</v>
      </c>
      <c r="AA77">
        <v>18.511436736</v>
      </c>
      <c r="AB77">
        <v>11.568563136000002</v>
      </c>
      <c r="AC77">
        <v>12.751521984</v>
      </c>
      <c r="AD77">
        <v>16.071074640000003</v>
      </c>
      <c r="AE77">
        <v>12.960352800000003</v>
      </c>
      <c r="AF77">
        <v>6.1515000000000013</v>
      </c>
      <c r="AG77">
        <v>25.911816000000002</v>
      </c>
      <c r="AH77">
        <v>67.171467599999986</v>
      </c>
      <c r="AI77">
        <v>6.1501176000000006</v>
      </c>
      <c r="AJ77">
        <v>0</v>
      </c>
      <c r="AK77">
        <v>22.073040000000006</v>
      </c>
      <c r="AL77">
        <v>59.209269999999989</v>
      </c>
      <c r="AM77">
        <v>6.9552893142857153</v>
      </c>
      <c r="AN77">
        <v>0</v>
      </c>
      <c r="AO77">
        <v>12.783355200000003</v>
      </c>
      <c r="AP77">
        <v>2.2504607999999999</v>
      </c>
      <c r="AQ77">
        <v>32.315800000000003</v>
      </c>
      <c r="AR77">
        <v>14.546303999999999</v>
      </c>
      <c r="AS77">
        <v>12.99786048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30.155123263163532</v>
      </c>
      <c r="BB77">
        <f t="shared" si="1"/>
        <v>961.78969050113017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160.78640343573548</v>
      </c>
      <c r="L78">
        <v>126.97075401632745</v>
      </c>
      <c r="M78">
        <v>31.890582959641257</v>
      </c>
      <c r="N78">
        <v>51.878874530690645</v>
      </c>
      <c r="O78">
        <v>73.285625156367274</v>
      </c>
      <c r="P78">
        <v>24.525903614457832</v>
      </c>
      <c r="Q78">
        <v>9.5842931442080364</v>
      </c>
      <c r="R78">
        <v>18.616576763990267</v>
      </c>
      <c r="S78">
        <v>11.591431184056271</v>
      </c>
      <c r="T78">
        <v>0</v>
      </c>
      <c r="U78">
        <v>50.390629268736909</v>
      </c>
      <c r="V78">
        <v>9.09644776119403</v>
      </c>
      <c r="W78">
        <v>15.279507296175508</v>
      </c>
      <c r="X78">
        <v>64.790125382427107</v>
      </c>
      <c r="Y78">
        <v>0</v>
      </c>
      <c r="Z78">
        <v>2.8784289599999999</v>
      </c>
      <c r="AA78">
        <v>18.511436736</v>
      </c>
      <c r="AB78">
        <v>17.352844703999999</v>
      </c>
      <c r="AC78">
        <v>12.7643852736</v>
      </c>
      <c r="AD78">
        <v>16.071074640000003</v>
      </c>
      <c r="AE78">
        <v>12.960352800000003</v>
      </c>
      <c r="AF78">
        <v>12.303000000000003</v>
      </c>
      <c r="AG78">
        <v>25.911816000000002</v>
      </c>
      <c r="AH78">
        <v>67.171467599999986</v>
      </c>
      <c r="AI78">
        <v>6.1501176000000006</v>
      </c>
      <c r="AJ78">
        <v>0</v>
      </c>
      <c r="AK78">
        <v>22.073040000000006</v>
      </c>
      <c r="AL78">
        <v>59.209269999999989</v>
      </c>
      <c r="AM78">
        <v>6.9552893142857153</v>
      </c>
      <c r="AN78">
        <v>0</v>
      </c>
      <c r="AO78">
        <v>12.783355200000003</v>
      </c>
      <c r="AP78">
        <v>2.8130760000000001</v>
      </c>
      <c r="AQ78">
        <v>42.22889</v>
      </c>
      <c r="AR78">
        <v>14.546303999999999</v>
      </c>
      <c r="AS78">
        <v>12.99786048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30.83682282437077</v>
      </c>
      <c r="BB78">
        <f t="shared" si="1"/>
        <v>983.53234099752297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160.78640343573548</v>
      </c>
      <c r="L79">
        <v>126.97075401632745</v>
      </c>
      <c r="M79">
        <v>31.890582959641257</v>
      </c>
      <c r="N79">
        <v>51.878874530690645</v>
      </c>
      <c r="O79">
        <v>73.285625156367274</v>
      </c>
      <c r="P79">
        <v>24.596794234592451</v>
      </c>
      <c r="Q79">
        <v>9.5842931442080364</v>
      </c>
      <c r="R79">
        <v>18.616576763990267</v>
      </c>
      <c r="S79">
        <v>11.591431184056271</v>
      </c>
      <c r="T79">
        <v>0</v>
      </c>
      <c r="U79">
        <v>50.390629268736909</v>
      </c>
      <c r="V79">
        <v>9.09644776119403</v>
      </c>
      <c r="W79">
        <v>15.279507296175508</v>
      </c>
      <c r="X79">
        <v>64.790125382427107</v>
      </c>
      <c r="Y79">
        <v>0</v>
      </c>
      <c r="Z79">
        <v>8.5029120000000002</v>
      </c>
      <c r="AA79">
        <v>18.511436736</v>
      </c>
      <c r="AB79">
        <v>17.973425519999999</v>
      </c>
      <c r="AC79">
        <v>12.7643852736</v>
      </c>
      <c r="AD79">
        <v>16.071074640000003</v>
      </c>
      <c r="AE79">
        <v>21.712535395200003</v>
      </c>
      <c r="AF79">
        <v>20.915099999999999</v>
      </c>
      <c r="AG79">
        <v>25.911816000000002</v>
      </c>
      <c r="AH79">
        <v>67.940924040000013</v>
      </c>
      <c r="AI79">
        <v>6.7092191999999997</v>
      </c>
      <c r="AJ79">
        <v>0</v>
      </c>
      <c r="AK79">
        <v>22.073040000000006</v>
      </c>
      <c r="AL79">
        <v>62.416799999999988</v>
      </c>
      <c r="AM79">
        <v>6.9552893142857153</v>
      </c>
      <c r="AN79">
        <v>0</v>
      </c>
      <c r="AO79">
        <v>12.783355200000003</v>
      </c>
      <c r="AP79">
        <v>5.0635367999999996</v>
      </c>
      <c r="AQ79">
        <v>43.145959999999995</v>
      </c>
      <c r="AR79">
        <v>14.546303999999999</v>
      </c>
      <c r="AS79">
        <v>12.407048640000001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31.772931706607189</v>
      </c>
      <c r="BB79">
        <f t="shared" si="1"/>
        <v>1013.3892761866213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160.78640343573548</v>
      </c>
      <c r="L80">
        <v>126.97075401632745</v>
      </c>
      <c r="M80">
        <v>31.890582959641257</v>
      </c>
      <c r="N80">
        <v>51.878874530690645</v>
      </c>
      <c r="O80">
        <v>73.285625156367274</v>
      </c>
      <c r="P80">
        <v>24.596794234592451</v>
      </c>
      <c r="Q80">
        <v>9.5842931442080364</v>
      </c>
      <c r="R80">
        <v>18.616576763990267</v>
      </c>
      <c r="S80">
        <v>11.591431184056271</v>
      </c>
      <c r="T80">
        <v>0</v>
      </c>
      <c r="U80">
        <v>50.390629268736909</v>
      </c>
      <c r="V80">
        <v>9.09644776119403</v>
      </c>
      <c r="W80">
        <v>15.279507296175508</v>
      </c>
      <c r="X80">
        <v>64.790125382427107</v>
      </c>
      <c r="Y80">
        <v>0</v>
      </c>
      <c r="Z80">
        <v>8.6352868800000007</v>
      </c>
      <c r="AA80">
        <v>18.511436736</v>
      </c>
      <c r="AB80">
        <v>17.973425519999999</v>
      </c>
      <c r="AC80">
        <v>12.7643852736</v>
      </c>
      <c r="AD80">
        <v>16.071074640000003</v>
      </c>
      <c r="AE80">
        <v>21.712535395200003</v>
      </c>
      <c r="AF80">
        <v>20.915099999999999</v>
      </c>
      <c r="AG80">
        <v>25.911816000000002</v>
      </c>
      <c r="AH80">
        <v>67.940924040000013</v>
      </c>
      <c r="AI80">
        <v>21.804962400000004</v>
      </c>
      <c r="AJ80">
        <v>0</v>
      </c>
      <c r="AK80">
        <v>22.073040000000006</v>
      </c>
      <c r="AL80">
        <v>62.416799999999988</v>
      </c>
      <c r="AM80">
        <v>6.9552893142857153</v>
      </c>
      <c r="AN80">
        <v>0</v>
      </c>
      <c r="AO80">
        <v>12.783355200000003</v>
      </c>
      <c r="AP80">
        <v>5.0635367999999996</v>
      </c>
      <c r="AQ80">
        <v>43.145959999999995</v>
      </c>
      <c r="AR80">
        <v>14.546303999999999</v>
      </c>
      <c r="AS80">
        <v>12.407048640000001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32.235866953007189</v>
      </c>
      <c r="BB80">
        <f t="shared" si="1"/>
        <v>1028.1544590202213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160.78640343573548</v>
      </c>
      <c r="L81">
        <v>126.97075401632745</v>
      </c>
      <c r="M81">
        <v>31.890582959641257</v>
      </c>
      <c r="N81">
        <v>51.878874530690645</v>
      </c>
      <c r="O81">
        <v>73.285625156367274</v>
      </c>
      <c r="P81">
        <v>24.524853772017281</v>
      </c>
      <c r="Q81">
        <v>9.5842931442080364</v>
      </c>
      <c r="R81">
        <v>18.616576763990267</v>
      </c>
      <c r="S81">
        <v>11.591431184056271</v>
      </c>
      <c r="T81">
        <v>0</v>
      </c>
      <c r="U81">
        <v>50.390629268736909</v>
      </c>
      <c r="V81">
        <v>9.09644776119403</v>
      </c>
      <c r="W81">
        <v>15.279507296175508</v>
      </c>
      <c r="X81">
        <v>64.790125382427107</v>
      </c>
      <c r="Y81">
        <v>0</v>
      </c>
      <c r="Z81">
        <v>8.6352868800000007</v>
      </c>
      <c r="AA81">
        <v>18.511436736</v>
      </c>
      <c r="AB81">
        <v>17.973425519999999</v>
      </c>
      <c r="AC81">
        <v>12.7643852736</v>
      </c>
      <c r="AD81">
        <v>16.071074640000003</v>
      </c>
      <c r="AE81">
        <v>21.712535395200003</v>
      </c>
      <c r="AF81">
        <v>20.915099999999999</v>
      </c>
      <c r="AG81">
        <v>25.911816000000002</v>
      </c>
      <c r="AH81">
        <v>67.940924040000013</v>
      </c>
      <c r="AI81">
        <v>21.804962400000004</v>
      </c>
      <c r="AJ81">
        <v>0</v>
      </c>
      <c r="AK81">
        <v>22.073040000000006</v>
      </c>
      <c r="AL81">
        <v>62.416799999999988</v>
      </c>
      <c r="AM81">
        <v>6.9552893142857153</v>
      </c>
      <c r="AN81">
        <v>0</v>
      </c>
      <c r="AO81">
        <v>12.783355200000003</v>
      </c>
      <c r="AP81">
        <v>5.0635367999999996</v>
      </c>
      <c r="AQ81">
        <v>43.145959999999995</v>
      </c>
      <c r="AR81">
        <v>14.546303999999999</v>
      </c>
      <c r="AS81">
        <v>12.407048640000001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32.233679962944898</v>
      </c>
      <c r="BB81">
        <f t="shared" si="1"/>
        <v>1028.0847055477084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160.78640343573548</v>
      </c>
      <c r="L82">
        <v>126.97075401632745</v>
      </c>
      <c r="M82">
        <v>31.890582959641257</v>
      </c>
      <c r="N82">
        <v>51.878874530690645</v>
      </c>
      <c r="O82">
        <v>73.285625156367274</v>
      </c>
      <c r="P82">
        <v>24.524853772017281</v>
      </c>
      <c r="Q82">
        <v>9.5842931442080364</v>
      </c>
      <c r="R82">
        <v>18.616576763990267</v>
      </c>
      <c r="S82">
        <v>11.591431184056271</v>
      </c>
      <c r="T82">
        <v>0</v>
      </c>
      <c r="U82">
        <v>50.390629268736909</v>
      </c>
      <c r="V82">
        <v>9.09644776119403</v>
      </c>
      <c r="W82">
        <v>15.279507296175508</v>
      </c>
      <c r="X82">
        <v>64.790125382427107</v>
      </c>
      <c r="Y82">
        <v>0</v>
      </c>
      <c r="Z82">
        <v>8.6352868800000007</v>
      </c>
      <c r="AA82">
        <v>18.511436736</v>
      </c>
      <c r="AB82">
        <v>17.973425519999999</v>
      </c>
      <c r="AC82">
        <v>12.7643852736</v>
      </c>
      <c r="AD82">
        <v>16.071074640000003</v>
      </c>
      <c r="AE82">
        <v>21.712535395200003</v>
      </c>
      <c r="AF82">
        <v>20.915099999999999</v>
      </c>
      <c r="AG82">
        <v>25.911816000000002</v>
      </c>
      <c r="AH82">
        <v>67.940924040000013</v>
      </c>
      <c r="AI82">
        <v>21.804962400000004</v>
      </c>
      <c r="AJ82">
        <v>0</v>
      </c>
      <c r="AK82">
        <v>22.073040000000006</v>
      </c>
      <c r="AL82">
        <v>62.416799999999988</v>
      </c>
      <c r="AM82">
        <v>6.9552893142857153</v>
      </c>
      <c r="AN82">
        <v>0</v>
      </c>
      <c r="AO82">
        <v>12.783355200000003</v>
      </c>
      <c r="AP82">
        <v>5.0635367999999996</v>
      </c>
      <c r="AQ82">
        <v>43.145959999999995</v>
      </c>
      <c r="AR82">
        <v>14.546303999999999</v>
      </c>
      <c r="AS82">
        <v>12.407048640000001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32.233679962944898</v>
      </c>
      <c r="BB82">
        <f t="shared" si="1"/>
        <v>1028.0847055477084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160.78640343573548</v>
      </c>
      <c r="L83">
        <v>126.97075401632745</v>
      </c>
      <c r="M83">
        <v>31.890582959641257</v>
      </c>
      <c r="N83">
        <v>51.878874530690645</v>
      </c>
      <c r="O83">
        <v>73.285625156367274</v>
      </c>
      <c r="P83">
        <v>24.524853772017281</v>
      </c>
      <c r="Q83">
        <v>9.5842931442080364</v>
      </c>
      <c r="R83">
        <v>18.616576763990267</v>
      </c>
      <c r="S83">
        <v>11.591431184056271</v>
      </c>
      <c r="T83">
        <v>0</v>
      </c>
      <c r="U83">
        <v>50.390629268736909</v>
      </c>
      <c r="V83">
        <v>9.09644776119403</v>
      </c>
      <c r="W83">
        <v>15.279507296175508</v>
      </c>
      <c r="X83">
        <v>64.790125382427107</v>
      </c>
      <c r="Y83">
        <v>0</v>
      </c>
      <c r="Z83">
        <v>8.6352868800000007</v>
      </c>
      <c r="AA83">
        <v>18.511436736</v>
      </c>
      <c r="AB83">
        <v>17.973425519999999</v>
      </c>
      <c r="AC83">
        <v>12.7643852736</v>
      </c>
      <c r="AD83">
        <v>16.071074640000003</v>
      </c>
      <c r="AE83">
        <v>21.712535395200003</v>
      </c>
      <c r="AF83">
        <v>20.915099999999999</v>
      </c>
      <c r="AG83">
        <v>25.911816000000002</v>
      </c>
      <c r="AH83">
        <v>67.940924040000013</v>
      </c>
      <c r="AI83">
        <v>21.804962400000004</v>
      </c>
      <c r="AJ83">
        <v>0</v>
      </c>
      <c r="AK83">
        <v>22.073040000000006</v>
      </c>
      <c r="AL83">
        <v>62.416799999999988</v>
      </c>
      <c r="AM83">
        <v>6.9552893142857153</v>
      </c>
      <c r="AN83">
        <v>0</v>
      </c>
      <c r="AO83">
        <v>12.783355200000003</v>
      </c>
      <c r="AP83">
        <v>5.0635367999999996</v>
      </c>
      <c r="AQ83">
        <v>43.145959999999995</v>
      </c>
      <c r="AR83">
        <v>14.546303999999999</v>
      </c>
      <c r="AS83">
        <v>10.634613120000001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32.179797589344894</v>
      </c>
      <c r="BB83">
        <f t="shared" si="1"/>
        <v>1026.3661524013085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160.78640343573548</v>
      </c>
      <c r="L84">
        <v>126.97075401632745</v>
      </c>
      <c r="M84">
        <v>31.890582959641257</v>
      </c>
      <c r="N84">
        <v>51.878874530690645</v>
      </c>
      <c r="O84">
        <v>73.285625156367274</v>
      </c>
      <c r="P84">
        <v>24.524853772017281</v>
      </c>
      <c r="Q84">
        <v>9.5842931442080364</v>
      </c>
      <c r="R84">
        <v>18.616576763990267</v>
      </c>
      <c r="S84">
        <v>11.591431184056271</v>
      </c>
      <c r="T84">
        <v>0</v>
      </c>
      <c r="U84">
        <v>50.390629268736909</v>
      </c>
      <c r="V84">
        <v>9.09644776119403</v>
      </c>
      <c r="W84">
        <v>15.279507296175508</v>
      </c>
      <c r="X84">
        <v>64.790125382427107</v>
      </c>
      <c r="Y84">
        <v>0</v>
      </c>
      <c r="Z84">
        <v>8.6352868800000007</v>
      </c>
      <c r="AA84">
        <v>18.511436736</v>
      </c>
      <c r="AB84">
        <v>17.973425519999999</v>
      </c>
      <c r="AC84">
        <v>12.7643852736</v>
      </c>
      <c r="AD84">
        <v>16.071074640000003</v>
      </c>
      <c r="AE84">
        <v>21.712535395200003</v>
      </c>
      <c r="AF84">
        <v>20.915099999999999</v>
      </c>
      <c r="AG84">
        <v>25.911816000000002</v>
      </c>
      <c r="AH84">
        <v>67.940924040000013</v>
      </c>
      <c r="AI84">
        <v>21.804962400000004</v>
      </c>
      <c r="AJ84">
        <v>0</v>
      </c>
      <c r="AK84">
        <v>22.073040000000006</v>
      </c>
      <c r="AL84">
        <v>62.416799999999988</v>
      </c>
      <c r="AM84">
        <v>6.9552893142857153</v>
      </c>
      <c r="AN84">
        <v>0</v>
      </c>
      <c r="AO84">
        <v>12.783355200000003</v>
      </c>
      <c r="AP84">
        <v>5.0635367999999996</v>
      </c>
      <c r="AQ84">
        <v>43.145959999999995</v>
      </c>
      <c r="AR84">
        <v>14.546303999999999</v>
      </c>
      <c r="AS84">
        <v>10.634613120000001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32.179797589344894</v>
      </c>
      <c r="BB84">
        <f t="shared" si="1"/>
        <v>1026.3661524013085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160.78640343573548</v>
      </c>
      <c r="L85">
        <v>126.97075401632745</v>
      </c>
      <c r="M85">
        <v>31.890582959641257</v>
      </c>
      <c r="N85">
        <v>51.878874530690645</v>
      </c>
      <c r="O85">
        <v>73.285625156367274</v>
      </c>
      <c r="P85">
        <v>24.533128686549802</v>
      </c>
      <c r="Q85">
        <v>9.5842931442080364</v>
      </c>
      <c r="R85">
        <v>18.616576763990267</v>
      </c>
      <c r="S85">
        <v>11.591431184056271</v>
      </c>
      <c r="T85">
        <v>0</v>
      </c>
      <c r="U85">
        <v>50.390629268736909</v>
      </c>
      <c r="V85">
        <v>9.09644776119403</v>
      </c>
      <c r="W85">
        <v>15.279507296175508</v>
      </c>
      <c r="X85">
        <v>64.790125382427107</v>
      </c>
      <c r="Y85">
        <v>0</v>
      </c>
      <c r="Z85">
        <v>8.6352868800000007</v>
      </c>
      <c r="AA85">
        <v>18.511436736</v>
      </c>
      <c r="AB85">
        <v>17.973425519999999</v>
      </c>
      <c r="AC85">
        <v>12.7643852736</v>
      </c>
      <c r="AD85">
        <v>16.071074640000003</v>
      </c>
      <c r="AE85">
        <v>21.712535395200003</v>
      </c>
      <c r="AF85">
        <v>20.915099999999999</v>
      </c>
      <c r="AG85">
        <v>25.911816000000002</v>
      </c>
      <c r="AH85">
        <v>67.940924040000013</v>
      </c>
      <c r="AI85">
        <v>21.804962400000004</v>
      </c>
      <c r="AJ85">
        <v>0</v>
      </c>
      <c r="AK85">
        <v>22.073040000000006</v>
      </c>
      <c r="AL85">
        <v>59.209269999999989</v>
      </c>
      <c r="AM85">
        <v>6.9552893142857153</v>
      </c>
      <c r="AN85">
        <v>0</v>
      </c>
      <c r="AO85">
        <v>12.783355200000003</v>
      </c>
      <c r="AP85">
        <v>5.0635367999999996</v>
      </c>
      <c r="AQ85">
        <v>43.145959999999995</v>
      </c>
      <c r="AR85">
        <v>14.546303999999999</v>
      </c>
      <c r="AS85">
        <v>10.634613120000001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32.082540055696782</v>
      </c>
      <c r="BB85">
        <f t="shared" si="1"/>
        <v>1023.2641548494888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160.78640343573548</v>
      </c>
      <c r="L86">
        <v>126.97075401632745</v>
      </c>
      <c r="M86">
        <v>31.890582959641257</v>
      </c>
      <c r="N86">
        <v>51.878874530690645</v>
      </c>
      <c r="O86">
        <v>73.285625156367274</v>
      </c>
      <c r="P86">
        <v>24.533128686549802</v>
      </c>
      <c r="Q86">
        <v>9.5842931442080364</v>
      </c>
      <c r="R86">
        <v>18.616576763990267</v>
      </c>
      <c r="S86">
        <v>11.591431184056271</v>
      </c>
      <c r="T86">
        <v>0</v>
      </c>
      <c r="U86">
        <v>50.390629268736909</v>
      </c>
      <c r="V86">
        <v>9.09644776119403</v>
      </c>
      <c r="W86">
        <v>15.279507296175508</v>
      </c>
      <c r="X86">
        <v>64.790125382427107</v>
      </c>
      <c r="Y86">
        <v>0</v>
      </c>
      <c r="Z86">
        <v>8.5270679999999999</v>
      </c>
      <c r="AA86">
        <v>18.511436736</v>
      </c>
      <c r="AB86">
        <v>17.973425519999999</v>
      </c>
      <c r="AC86">
        <v>12.7643852736</v>
      </c>
      <c r="AD86">
        <v>16.071074640000003</v>
      </c>
      <c r="AE86">
        <v>21.712535395200003</v>
      </c>
      <c r="AF86">
        <v>20.915099999999999</v>
      </c>
      <c r="AG86">
        <v>25.911816000000002</v>
      </c>
      <c r="AH86">
        <v>67.940924040000013</v>
      </c>
      <c r="AI86">
        <v>6.7092191999999997</v>
      </c>
      <c r="AJ86">
        <v>0</v>
      </c>
      <c r="AK86">
        <v>22.073040000000006</v>
      </c>
      <c r="AL86">
        <v>59.209269999999989</v>
      </c>
      <c r="AM86">
        <v>6.9552893142857153</v>
      </c>
      <c r="AN86">
        <v>0</v>
      </c>
      <c r="AO86">
        <v>12.783355200000003</v>
      </c>
      <c r="AP86">
        <v>5.0635367999999996</v>
      </c>
      <c r="AQ86">
        <v>43.145959999999995</v>
      </c>
      <c r="AR86">
        <v>14.546303999999999</v>
      </c>
      <c r="AS86">
        <v>10.634613120000001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31.620339151696783</v>
      </c>
      <c r="BB86">
        <f t="shared" si="1"/>
        <v>1008.522393673489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160.78640343573548</v>
      </c>
      <c r="L87">
        <v>126.97075401632745</v>
      </c>
      <c r="M87">
        <v>31.890582959641257</v>
      </c>
      <c r="N87">
        <v>51.878874530690645</v>
      </c>
      <c r="O87">
        <v>73.285625156367274</v>
      </c>
      <c r="P87">
        <v>24.533128686549802</v>
      </c>
      <c r="Q87">
        <v>9.5842931442080364</v>
      </c>
      <c r="R87">
        <v>18.616576763990267</v>
      </c>
      <c r="S87">
        <v>11.591431184056271</v>
      </c>
      <c r="T87">
        <v>0</v>
      </c>
      <c r="U87">
        <v>50.390629268736909</v>
      </c>
      <c r="V87">
        <v>9.09644776119403</v>
      </c>
      <c r="W87">
        <v>15.279507296175508</v>
      </c>
      <c r="X87">
        <v>64.790125382427107</v>
      </c>
      <c r="Y87">
        <v>0</v>
      </c>
      <c r="Z87">
        <v>2.8784289599999999</v>
      </c>
      <c r="AA87">
        <v>18.511436736</v>
      </c>
      <c r="AB87">
        <v>17.352844703999999</v>
      </c>
      <c r="AC87">
        <v>12.7643852736</v>
      </c>
      <c r="AD87">
        <v>16.071074640000003</v>
      </c>
      <c r="AE87">
        <v>21.712535395200003</v>
      </c>
      <c r="AF87">
        <v>13.67</v>
      </c>
      <c r="AG87">
        <v>25.911816000000002</v>
      </c>
      <c r="AH87">
        <v>67.171467599999986</v>
      </c>
      <c r="AI87">
        <v>6.1501176000000006</v>
      </c>
      <c r="AJ87">
        <v>0</v>
      </c>
      <c r="AK87">
        <v>22.073040000000006</v>
      </c>
      <c r="AL87">
        <v>59.209269999999989</v>
      </c>
      <c r="AM87">
        <v>6.9552893142857153</v>
      </c>
      <c r="AN87">
        <v>0</v>
      </c>
      <c r="AO87">
        <v>12.783355200000003</v>
      </c>
      <c r="AP87">
        <v>5.0635367999999996</v>
      </c>
      <c r="AQ87">
        <v>32.315800000000003</v>
      </c>
      <c r="AR87">
        <v>14.546303999999999</v>
      </c>
      <c r="AS87">
        <v>10.634613120000001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30.839878954473171</v>
      </c>
      <c r="BB87">
        <f t="shared" si="1"/>
        <v>983.6298159747123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160.78640343573548</v>
      </c>
      <c r="L88">
        <v>126.97075401632745</v>
      </c>
      <c r="M88">
        <v>31.890582959641257</v>
      </c>
      <c r="N88">
        <v>51.878874530690645</v>
      </c>
      <c r="O88">
        <v>73.285625156367274</v>
      </c>
      <c r="P88">
        <v>24.533128686549802</v>
      </c>
      <c r="Q88">
        <v>9.5842931442080364</v>
      </c>
      <c r="R88">
        <v>18.616576763990267</v>
      </c>
      <c r="S88">
        <v>11.591431184056271</v>
      </c>
      <c r="T88">
        <v>0</v>
      </c>
      <c r="U88">
        <v>50.390629268736909</v>
      </c>
      <c r="V88">
        <v>9.09644776119403</v>
      </c>
      <c r="W88">
        <v>15.279507296175508</v>
      </c>
      <c r="X88">
        <v>64.790125382427107</v>
      </c>
      <c r="Y88">
        <v>0</v>
      </c>
      <c r="Z88">
        <v>2.8784289599999999</v>
      </c>
      <c r="AA88">
        <v>18.511436736</v>
      </c>
      <c r="AB88">
        <v>17.352844703999999</v>
      </c>
      <c r="AC88">
        <v>12.7643852736</v>
      </c>
      <c r="AD88">
        <v>16.071074640000003</v>
      </c>
      <c r="AE88">
        <v>21.712535395200003</v>
      </c>
      <c r="AF88">
        <v>13.67</v>
      </c>
      <c r="AG88">
        <v>25.911816000000002</v>
      </c>
      <c r="AH88">
        <v>67.171467599999986</v>
      </c>
      <c r="AI88">
        <v>6.1501176000000006</v>
      </c>
      <c r="AJ88">
        <v>0</v>
      </c>
      <c r="AK88">
        <v>22.073040000000006</v>
      </c>
      <c r="AL88">
        <v>59.209269999999989</v>
      </c>
      <c r="AM88">
        <v>6.9552893142857153</v>
      </c>
      <c r="AN88">
        <v>0</v>
      </c>
      <c r="AO88">
        <v>12.783355200000003</v>
      </c>
      <c r="AP88">
        <v>5.0635367999999996</v>
      </c>
      <c r="AQ88">
        <v>32.315800000000003</v>
      </c>
      <c r="AR88">
        <v>14.546303999999999</v>
      </c>
      <c r="AS88">
        <v>10.634613120000001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30.839878954473171</v>
      </c>
      <c r="BB88">
        <f t="shared" si="1"/>
        <v>983.6298159747123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160.78640343573548</v>
      </c>
      <c r="L89">
        <v>126.97075401632745</v>
      </c>
      <c r="M89">
        <v>31.890582959641257</v>
      </c>
      <c r="N89">
        <v>51.878874530690645</v>
      </c>
      <c r="O89">
        <v>73.285625156367274</v>
      </c>
      <c r="P89">
        <v>24.533128686549802</v>
      </c>
      <c r="Q89">
        <v>9.5842931442080364</v>
      </c>
      <c r="R89">
        <v>18.616576763990267</v>
      </c>
      <c r="S89">
        <v>11.591431184056271</v>
      </c>
      <c r="T89">
        <v>0</v>
      </c>
      <c r="U89">
        <v>50.390629268736909</v>
      </c>
      <c r="V89">
        <v>9.09644776119403</v>
      </c>
      <c r="W89">
        <v>15.279507296175508</v>
      </c>
      <c r="X89">
        <v>64.790125382427107</v>
      </c>
      <c r="Y89">
        <v>0</v>
      </c>
      <c r="Z89">
        <v>2.8784289599999999</v>
      </c>
      <c r="AA89">
        <v>18.511436736</v>
      </c>
      <c r="AB89">
        <v>17.352844703999999</v>
      </c>
      <c r="AC89">
        <v>12.7643852736</v>
      </c>
      <c r="AD89">
        <v>16.071074640000003</v>
      </c>
      <c r="AE89">
        <v>21.712535395200003</v>
      </c>
      <c r="AF89">
        <v>13.67</v>
      </c>
      <c r="AG89">
        <v>25.911816000000002</v>
      </c>
      <c r="AH89">
        <v>67.171467599999986</v>
      </c>
      <c r="AI89">
        <v>6.1501176000000006</v>
      </c>
      <c r="AJ89">
        <v>0</v>
      </c>
      <c r="AK89">
        <v>22.073040000000006</v>
      </c>
      <c r="AL89">
        <v>59.209269999999989</v>
      </c>
      <c r="AM89">
        <v>6.9552893142857153</v>
      </c>
      <c r="AN89">
        <v>0</v>
      </c>
      <c r="AO89">
        <v>12.783355200000003</v>
      </c>
      <c r="AP89">
        <v>5.0635367999999996</v>
      </c>
      <c r="AQ89">
        <v>32.315800000000003</v>
      </c>
      <c r="AR89">
        <v>14.546303999999999</v>
      </c>
      <c r="AS89">
        <v>9.4529894400000014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30.803957664873174</v>
      </c>
      <c r="BB89">
        <f t="shared" si="1"/>
        <v>982.48411358431224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160.78640343573548</v>
      </c>
      <c r="L90">
        <v>126.97075401632745</v>
      </c>
      <c r="M90">
        <v>31.890582959641257</v>
      </c>
      <c r="N90">
        <v>51.878874530690645</v>
      </c>
      <c r="O90">
        <v>73.285625156367274</v>
      </c>
      <c r="P90">
        <v>24.533128686549802</v>
      </c>
      <c r="Q90">
        <v>9.5842931442080364</v>
      </c>
      <c r="R90">
        <v>18.616576763990267</v>
      </c>
      <c r="S90">
        <v>11.591431184056271</v>
      </c>
      <c r="T90">
        <v>0</v>
      </c>
      <c r="U90">
        <v>50.390629268736909</v>
      </c>
      <c r="V90">
        <v>9.09644776119403</v>
      </c>
      <c r="W90">
        <v>15.279507296175508</v>
      </c>
      <c r="X90">
        <v>64.790125382427107</v>
      </c>
      <c r="Y90">
        <v>0</v>
      </c>
      <c r="Z90">
        <v>2.8784289599999999</v>
      </c>
      <c r="AA90">
        <v>18.511436736</v>
      </c>
      <c r="AB90">
        <v>17.352844703999999</v>
      </c>
      <c r="AC90">
        <v>12.7643852736</v>
      </c>
      <c r="AD90">
        <v>16.071074640000003</v>
      </c>
      <c r="AE90">
        <v>21.712535395200003</v>
      </c>
      <c r="AF90">
        <v>13.67</v>
      </c>
      <c r="AG90">
        <v>25.911816000000002</v>
      </c>
      <c r="AH90">
        <v>67.171467599999986</v>
      </c>
      <c r="AI90">
        <v>6.1501176000000006</v>
      </c>
      <c r="AJ90">
        <v>0</v>
      </c>
      <c r="AK90">
        <v>22.073040000000006</v>
      </c>
      <c r="AL90">
        <v>59.209269999999989</v>
      </c>
      <c r="AM90">
        <v>6.9552893142857153</v>
      </c>
      <c r="AN90">
        <v>0</v>
      </c>
      <c r="AO90">
        <v>12.783355200000003</v>
      </c>
      <c r="AP90">
        <v>5.0635367999999996</v>
      </c>
      <c r="AQ90">
        <v>32.315800000000003</v>
      </c>
      <c r="AR90">
        <v>14.546303999999999</v>
      </c>
      <c r="AS90">
        <v>9.4529894400000014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30.803957664873174</v>
      </c>
      <c r="BB90">
        <f t="shared" si="1"/>
        <v>982.48411358431224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160.78640343573548</v>
      </c>
      <c r="L91">
        <v>126.97075401632745</v>
      </c>
      <c r="M91">
        <v>31.890582959641257</v>
      </c>
      <c r="N91">
        <v>51.878874530690645</v>
      </c>
      <c r="O91">
        <v>73.285625156367274</v>
      </c>
      <c r="P91">
        <v>24.533128686549802</v>
      </c>
      <c r="Q91">
        <v>9.5842931442080364</v>
      </c>
      <c r="R91">
        <v>18.616576763990267</v>
      </c>
      <c r="S91">
        <v>11.591431184056271</v>
      </c>
      <c r="T91">
        <v>0</v>
      </c>
      <c r="U91">
        <v>50.390629268736909</v>
      </c>
      <c r="V91">
        <v>9.09644776119403</v>
      </c>
      <c r="W91">
        <v>15.279507296175508</v>
      </c>
      <c r="X91">
        <v>64.790125382427107</v>
      </c>
      <c r="Y91">
        <v>0</v>
      </c>
      <c r="Z91">
        <v>8.5270679999999999</v>
      </c>
      <c r="AA91">
        <v>18.511436736</v>
      </c>
      <c r="AB91">
        <v>17.973425519999999</v>
      </c>
      <c r="AC91">
        <v>12.7643852736</v>
      </c>
      <c r="AD91">
        <v>16.071074640000003</v>
      </c>
      <c r="AE91">
        <v>21.712535395200003</v>
      </c>
      <c r="AF91">
        <v>20.915099999999999</v>
      </c>
      <c r="AG91">
        <v>25.911816000000002</v>
      </c>
      <c r="AH91">
        <v>67.940924040000013</v>
      </c>
      <c r="AI91">
        <v>6.1501176000000006</v>
      </c>
      <c r="AJ91">
        <v>0</v>
      </c>
      <c r="AK91">
        <v>22.073040000000006</v>
      </c>
      <c r="AL91">
        <v>59.209269999999989</v>
      </c>
      <c r="AM91">
        <v>6.9552893142857153</v>
      </c>
      <c r="AN91">
        <v>0</v>
      </c>
      <c r="AO91">
        <v>12.912479999999999</v>
      </c>
      <c r="AP91">
        <v>5.0635367999999996</v>
      </c>
      <c r="AQ91">
        <v>43.145959999999995</v>
      </c>
      <c r="AR91">
        <v>16.000934400000002</v>
      </c>
      <c r="AS91">
        <v>10.634613120000001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31.651488972496779</v>
      </c>
      <c r="BB91">
        <f t="shared" si="1"/>
        <v>1009.5158974526889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160.78640343573548</v>
      </c>
      <c r="L92">
        <v>126.97075401632745</v>
      </c>
      <c r="M92">
        <v>31.890582959641257</v>
      </c>
      <c r="N92">
        <v>51.878874530690645</v>
      </c>
      <c r="O92">
        <v>73.285625156367274</v>
      </c>
      <c r="P92">
        <v>24.533128686549802</v>
      </c>
      <c r="Q92">
        <v>9.5842931442080364</v>
      </c>
      <c r="R92">
        <v>18.616576763990267</v>
      </c>
      <c r="S92">
        <v>11.591431184056271</v>
      </c>
      <c r="T92">
        <v>0</v>
      </c>
      <c r="U92">
        <v>50.390629268736909</v>
      </c>
      <c r="V92">
        <v>9.09644776119403</v>
      </c>
      <c r="W92">
        <v>15.279507296175508</v>
      </c>
      <c r="X92">
        <v>64.790125382427107</v>
      </c>
      <c r="Y92">
        <v>0</v>
      </c>
      <c r="Z92">
        <v>8.6352868800000007</v>
      </c>
      <c r="AA92">
        <v>18.511436736</v>
      </c>
      <c r="AB92">
        <v>17.973425519999999</v>
      </c>
      <c r="AC92">
        <v>12.7643852736</v>
      </c>
      <c r="AD92">
        <v>16.071074640000003</v>
      </c>
      <c r="AE92">
        <v>21.712535395200003</v>
      </c>
      <c r="AF92">
        <v>20.915099999999999</v>
      </c>
      <c r="AG92">
        <v>25.911816000000002</v>
      </c>
      <c r="AH92">
        <v>67.940924040000013</v>
      </c>
      <c r="AI92">
        <v>6.1501176000000006</v>
      </c>
      <c r="AJ92">
        <v>0</v>
      </c>
      <c r="AK92">
        <v>22.073040000000006</v>
      </c>
      <c r="AL92">
        <v>59.209269999999989</v>
      </c>
      <c r="AM92">
        <v>6.9552893142857153</v>
      </c>
      <c r="AN92">
        <v>0</v>
      </c>
      <c r="AO92">
        <v>12.912479999999999</v>
      </c>
      <c r="AP92">
        <v>2.5317683999999998</v>
      </c>
      <c r="AQ92">
        <v>43.145959999999995</v>
      </c>
      <c r="AR92">
        <v>16.000934400000002</v>
      </c>
      <c r="AS92">
        <v>10.634613120000001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31.577813172496782</v>
      </c>
      <c r="BB92">
        <f t="shared" si="1"/>
        <v>1007.1660237326888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160.78640343573548</v>
      </c>
      <c r="L93">
        <v>126.97075401632745</v>
      </c>
      <c r="M93">
        <v>31.890582959641257</v>
      </c>
      <c r="N93">
        <v>51.878874530690645</v>
      </c>
      <c r="O93">
        <v>73.285625156367274</v>
      </c>
      <c r="P93">
        <v>24.533128686549802</v>
      </c>
      <c r="Q93">
        <v>9.5842931442080364</v>
      </c>
      <c r="R93">
        <v>18.616576763990267</v>
      </c>
      <c r="S93">
        <v>11.591431184056271</v>
      </c>
      <c r="T93">
        <v>0</v>
      </c>
      <c r="U93">
        <v>50.390629268736909</v>
      </c>
      <c r="V93">
        <v>9.09644776119403</v>
      </c>
      <c r="W93">
        <v>15.279507296175508</v>
      </c>
      <c r="X93">
        <v>64.790125382427107</v>
      </c>
      <c r="Y93">
        <v>0</v>
      </c>
      <c r="Z93">
        <v>8.6352868800000007</v>
      </c>
      <c r="AA93">
        <v>18.511436736</v>
      </c>
      <c r="AB93">
        <v>17.973425519999999</v>
      </c>
      <c r="AC93">
        <v>12.7643852736</v>
      </c>
      <c r="AD93">
        <v>16.071074640000003</v>
      </c>
      <c r="AE93">
        <v>21.712535395200003</v>
      </c>
      <c r="AF93">
        <v>20.915099999999999</v>
      </c>
      <c r="AG93">
        <v>25.911816000000002</v>
      </c>
      <c r="AH93">
        <v>67.940924040000013</v>
      </c>
      <c r="AI93">
        <v>6.1501176000000006</v>
      </c>
      <c r="AJ93">
        <v>0</v>
      </c>
      <c r="AK93">
        <v>22.073040000000006</v>
      </c>
      <c r="AL93">
        <v>59.209269999999989</v>
      </c>
      <c r="AM93">
        <v>6.9552893142857153</v>
      </c>
      <c r="AN93">
        <v>0</v>
      </c>
      <c r="AO93">
        <v>12.912479999999999</v>
      </c>
      <c r="AP93">
        <v>2.5317683999999998</v>
      </c>
      <c r="AQ93">
        <v>43.145959999999995</v>
      </c>
      <c r="AR93">
        <v>17.455564800000001</v>
      </c>
      <c r="AS93">
        <v>10.634613120000001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31.622034024496777</v>
      </c>
      <c r="BB93">
        <f t="shared" si="1"/>
        <v>1008.5764332806889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160.78640343573548</v>
      </c>
      <c r="L94">
        <v>126.97075401632745</v>
      </c>
      <c r="M94">
        <v>31.890582959641257</v>
      </c>
      <c r="N94">
        <v>51.878874530690645</v>
      </c>
      <c r="O94">
        <v>73.285625156367274</v>
      </c>
      <c r="P94">
        <v>24.533128686549802</v>
      </c>
      <c r="Q94">
        <v>9.5842931442080364</v>
      </c>
      <c r="R94">
        <v>18.616576763990267</v>
      </c>
      <c r="S94">
        <v>11.591431184056271</v>
      </c>
      <c r="T94">
        <v>0</v>
      </c>
      <c r="U94">
        <v>50.390629268736909</v>
      </c>
      <c r="V94">
        <v>9.09644776119403</v>
      </c>
      <c r="W94">
        <v>15.279507296175508</v>
      </c>
      <c r="X94">
        <v>64.790125382427107</v>
      </c>
      <c r="Y94">
        <v>0</v>
      </c>
      <c r="Z94">
        <v>8.6352868800000007</v>
      </c>
      <c r="AA94">
        <v>18.511436736</v>
      </c>
      <c r="AB94">
        <v>17.973425519999999</v>
      </c>
      <c r="AC94">
        <v>12.7643852736</v>
      </c>
      <c r="AD94">
        <v>16.071074640000003</v>
      </c>
      <c r="AE94">
        <v>21.712535395200003</v>
      </c>
      <c r="AF94">
        <v>20.915099999999999</v>
      </c>
      <c r="AG94">
        <v>25.911816000000002</v>
      </c>
      <c r="AH94">
        <v>67.940924040000013</v>
      </c>
      <c r="AI94">
        <v>1.3977539999999999</v>
      </c>
      <c r="AJ94">
        <v>0</v>
      </c>
      <c r="AK94">
        <v>22.073040000000006</v>
      </c>
      <c r="AL94">
        <v>59.209269999999989</v>
      </c>
      <c r="AM94">
        <v>6.9552893142857153</v>
      </c>
      <c r="AN94">
        <v>0</v>
      </c>
      <c r="AO94">
        <v>12.912479999999999</v>
      </c>
      <c r="AP94">
        <v>2.5317683999999998</v>
      </c>
      <c r="AQ94">
        <v>43.145959999999995</v>
      </c>
      <c r="AR94">
        <v>17.455564800000001</v>
      </c>
      <c r="AS94">
        <v>10.634613120000001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31.477562258896782</v>
      </c>
      <c r="BB94">
        <f t="shared" si="1"/>
        <v>1003.9685414462888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160.78640343573548</v>
      </c>
      <c r="L95">
        <v>126.97075401632745</v>
      </c>
      <c r="M95">
        <v>31.890582959641257</v>
      </c>
      <c r="N95">
        <v>51.878874530690645</v>
      </c>
      <c r="O95">
        <v>73.285625156367274</v>
      </c>
      <c r="P95">
        <v>24.533128686549802</v>
      </c>
      <c r="Q95">
        <v>9.5842931442080364</v>
      </c>
      <c r="R95">
        <v>18.616576763990267</v>
      </c>
      <c r="S95">
        <v>11.591431184056271</v>
      </c>
      <c r="T95">
        <v>0</v>
      </c>
      <c r="U95">
        <v>50.390629268736909</v>
      </c>
      <c r="V95">
        <v>9.09644776119403</v>
      </c>
      <c r="W95">
        <v>15.279507296175508</v>
      </c>
      <c r="X95">
        <v>64.790125382427107</v>
      </c>
      <c r="Y95">
        <v>0</v>
      </c>
      <c r="Z95">
        <v>5.7974399999999999</v>
      </c>
      <c r="AA95">
        <v>18.511436736</v>
      </c>
      <c r="AB95">
        <v>17.352844703999999</v>
      </c>
      <c r="AC95">
        <v>12.7643852736</v>
      </c>
      <c r="AD95">
        <v>16.071074640000003</v>
      </c>
      <c r="AE95">
        <v>21.712535395200003</v>
      </c>
      <c r="AF95">
        <v>6.2881999999999998</v>
      </c>
      <c r="AG95">
        <v>25.911816000000002</v>
      </c>
      <c r="AH95">
        <v>67.171467599999986</v>
      </c>
      <c r="AI95">
        <v>1.3977539999999999</v>
      </c>
      <c r="AJ95">
        <v>0</v>
      </c>
      <c r="AK95">
        <v>22.073040000000006</v>
      </c>
      <c r="AL95">
        <v>59.209269999999989</v>
      </c>
      <c r="AM95">
        <v>6.9552893142857153</v>
      </c>
      <c r="AN95">
        <v>0</v>
      </c>
      <c r="AO95">
        <v>12.912479999999999</v>
      </c>
      <c r="AP95">
        <v>2.5317683999999998</v>
      </c>
      <c r="AQ95">
        <v>32.315800000000003</v>
      </c>
      <c r="AR95">
        <v>14.546303999999999</v>
      </c>
      <c r="AS95">
        <v>9.4529894400000014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30.45077629373484</v>
      </c>
      <c r="BB95">
        <f t="shared" si="1"/>
        <v>971.2194987954507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160.78640343573548</v>
      </c>
      <c r="L96">
        <v>126.97075401632745</v>
      </c>
      <c r="M96">
        <v>31.890582959641257</v>
      </c>
      <c r="N96">
        <v>51.878874530690645</v>
      </c>
      <c r="O96">
        <v>73.285625156367274</v>
      </c>
      <c r="P96">
        <v>24.533128686549802</v>
      </c>
      <c r="Q96">
        <v>9.5842931442080364</v>
      </c>
      <c r="R96">
        <v>18.616576763990267</v>
      </c>
      <c r="S96">
        <v>11.591431184056271</v>
      </c>
      <c r="T96">
        <v>0</v>
      </c>
      <c r="U96">
        <v>50.390629268736909</v>
      </c>
      <c r="V96">
        <v>9.09644776119403</v>
      </c>
      <c r="W96">
        <v>15.279507296175508</v>
      </c>
      <c r="X96">
        <v>64.790125382427107</v>
      </c>
      <c r="Y96">
        <v>0</v>
      </c>
      <c r="Z96">
        <v>5.7974399999999999</v>
      </c>
      <c r="AA96">
        <v>18.511436736</v>
      </c>
      <c r="AB96">
        <v>17.352844703999999</v>
      </c>
      <c r="AC96">
        <v>12.7643852736</v>
      </c>
      <c r="AD96">
        <v>16.071074640000003</v>
      </c>
      <c r="AE96">
        <v>21.712535395200003</v>
      </c>
      <c r="AF96">
        <v>6.1515000000000013</v>
      </c>
      <c r="AG96">
        <v>25.911816000000002</v>
      </c>
      <c r="AH96">
        <v>67.171467599999986</v>
      </c>
      <c r="AI96">
        <v>1.3977539999999999</v>
      </c>
      <c r="AJ96">
        <v>0</v>
      </c>
      <c r="AK96">
        <v>22.073040000000006</v>
      </c>
      <c r="AL96">
        <v>59.209269999999989</v>
      </c>
      <c r="AM96">
        <v>6.9552893142857153</v>
      </c>
      <c r="AN96">
        <v>0</v>
      </c>
      <c r="AO96">
        <v>12.912479999999999</v>
      </c>
      <c r="AP96">
        <v>5.0635367999999996</v>
      </c>
      <c r="AQ96">
        <v>32.315800000000003</v>
      </c>
      <c r="AR96">
        <v>14.546303999999999</v>
      </c>
      <c r="AS96">
        <v>9.4529894400000014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30.523587070955124</v>
      </c>
      <c r="BB96">
        <f t="shared" si="1"/>
        <v>973.54175641823042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160.78640343573548</v>
      </c>
      <c r="L97">
        <v>126.97075401632745</v>
      </c>
      <c r="M97">
        <v>31.890582959641257</v>
      </c>
      <c r="N97">
        <v>51.878874530690645</v>
      </c>
      <c r="O97">
        <v>73.285625156367274</v>
      </c>
      <c r="P97">
        <v>24.533128686549802</v>
      </c>
      <c r="Q97">
        <v>9.5842931442080364</v>
      </c>
      <c r="R97">
        <v>18.616576763990267</v>
      </c>
      <c r="S97">
        <v>11.591431184056271</v>
      </c>
      <c r="T97">
        <v>0</v>
      </c>
      <c r="U97">
        <v>50.390629268736909</v>
      </c>
      <c r="V97">
        <v>9.09644776119403</v>
      </c>
      <c r="W97">
        <v>15.279507296175508</v>
      </c>
      <c r="X97">
        <v>64.790125382427107</v>
      </c>
      <c r="Y97">
        <v>0</v>
      </c>
      <c r="Z97">
        <v>5.7974399999999999</v>
      </c>
      <c r="AA97">
        <v>18.511436736</v>
      </c>
      <c r="AB97">
        <v>17.352844703999999</v>
      </c>
      <c r="AC97">
        <v>12.7643852736</v>
      </c>
      <c r="AD97">
        <v>16.071074640000003</v>
      </c>
      <c r="AE97">
        <v>21.712535395200003</v>
      </c>
      <c r="AF97">
        <v>6.1515000000000013</v>
      </c>
      <c r="AG97">
        <v>25.911816000000002</v>
      </c>
      <c r="AH97">
        <v>67.171467599999986</v>
      </c>
      <c r="AI97">
        <v>1.3977539999999999</v>
      </c>
      <c r="AJ97">
        <v>0</v>
      </c>
      <c r="AK97">
        <v>22.073040000000006</v>
      </c>
      <c r="AL97">
        <v>59.209269999999989</v>
      </c>
      <c r="AM97">
        <v>6.9552893142857153</v>
      </c>
      <c r="AN97">
        <v>0</v>
      </c>
      <c r="AO97">
        <v>12.783355200000003</v>
      </c>
      <c r="AP97">
        <v>5.0635367999999996</v>
      </c>
      <c r="AQ97">
        <v>32.315800000000003</v>
      </c>
      <c r="AR97">
        <v>14.546303999999999</v>
      </c>
      <c r="AS97">
        <v>9.4529894400000014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30.519661501355131</v>
      </c>
      <c r="BB97">
        <f t="shared" si="1"/>
        <v>973.41655718783045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160.78640343573548</v>
      </c>
      <c r="L98">
        <v>126.97075401632745</v>
      </c>
      <c r="M98">
        <v>31.890582959641257</v>
      </c>
      <c r="N98">
        <v>51.878874530690645</v>
      </c>
      <c r="O98">
        <v>73.285625156367274</v>
      </c>
      <c r="P98">
        <v>24.533128686549802</v>
      </c>
      <c r="Q98">
        <v>9.5842931442080364</v>
      </c>
      <c r="R98">
        <v>18.616576763990267</v>
      </c>
      <c r="S98">
        <v>11.591431184056271</v>
      </c>
      <c r="T98">
        <v>0</v>
      </c>
      <c r="U98">
        <v>50.390629268736909</v>
      </c>
      <c r="V98">
        <v>9.09644776119403</v>
      </c>
      <c r="W98">
        <v>15.279507296175508</v>
      </c>
      <c r="X98">
        <v>64.790125382427107</v>
      </c>
      <c r="Y98">
        <v>0</v>
      </c>
      <c r="Z98">
        <v>5.7974399999999999</v>
      </c>
      <c r="AA98">
        <v>18.511436736</v>
      </c>
      <c r="AB98">
        <v>17.352844703999999</v>
      </c>
      <c r="AC98">
        <v>12.7643852736</v>
      </c>
      <c r="AD98">
        <v>16.071074640000003</v>
      </c>
      <c r="AE98">
        <v>21.712535395200003</v>
      </c>
      <c r="AF98">
        <v>6.1515000000000013</v>
      </c>
      <c r="AG98">
        <v>25.911816000000002</v>
      </c>
      <c r="AH98">
        <v>67.171467599999986</v>
      </c>
      <c r="AI98">
        <v>1.3977539999999999</v>
      </c>
      <c r="AJ98">
        <v>0</v>
      </c>
      <c r="AK98">
        <v>22.073040000000006</v>
      </c>
      <c r="AL98">
        <v>59.209269999999989</v>
      </c>
      <c r="AM98">
        <v>6.9552893142857153</v>
      </c>
      <c r="AN98">
        <v>0</v>
      </c>
      <c r="AO98">
        <v>12.783355200000003</v>
      </c>
      <c r="AP98">
        <v>5.0635367999999996</v>
      </c>
      <c r="AQ98">
        <v>32.315800000000003</v>
      </c>
      <c r="AR98">
        <v>14.546303999999999</v>
      </c>
      <c r="AS98">
        <v>9.4529894400000014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30.519661501355131</v>
      </c>
      <c r="BB98">
        <f t="shared" si="1"/>
        <v>973.41655718783045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3.8588849403521062</v>
      </c>
      <c r="L99">
        <f t="shared" si="2"/>
        <v>3.0482891408709767</v>
      </c>
      <c r="M99">
        <f t="shared" si="2"/>
        <v>0.76537399103138892</v>
      </c>
      <c r="N99">
        <f t="shared" si="2"/>
        <v>1.2450929887365767</v>
      </c>
      <c r="O99">
        <f t="shared" si="2"/>
        <v>1.7588550037528126</v>
      </c>
      <c r="P99">
        <f t="shared" si="2"/>
        <v>0.59109005113388147</v>
      </c>
      <c r="Q99">
        <f t="shared" si="2"/>
        <v>0.23001147506062791</v>
      </c>
      <c r="R99">
        <f t="shared" si="2"/>
        <v>0.44679059915919744</v>
      </c>
      <c r="S99">
        <f t="shared" si="2"/>
        <v>0.27818997715639027</v>
      </c>
      <c r="T99">
        <f t="shared" si="2"/>
        <v>0</v>
      </c>
      <c r="U99">
        <f t="shared" si="2"/>
        <v>1.1925929294837756</v>
      </c>
      <c r="V99">
        <f t="shared" si="2"/>
        <v>0.21833016390230267</v>
      </c>
      <c r="W99">
        <f t="shared" si="2"/>
        <v>0.36671464755062699</v>
      </c>
      <c r="X99">
        <f t="shared" si="2"/>
        <v>1.5549630091782531</v>
      </c>
      <c r="Y99">
        <f t="shared" si="2"/>
        <v>0</v>
      </c>
      <c r="Z99">
        <f t="shared" si="2"/>
        <v>0.10213760700000001</v>
      </c>
      <c r="AA99">
        <f t="shared" si="2"/>
        <v>0.18736133212799988</v>
      </c>
      <c r="AB99">
        <f t="shared" si="2"/>
        <v>0.309874735944</v>
      </c>
      <c r="AC99">
        <f t="shared" si="2"/>
        <v>0.2274696743184004</v>
      </c>
      <c r="AD99">
        <f t="shared" si="2"/>
        <v>0.37149130296000016</v>
      </c>
      <c r="AE99">
        <f t="shared" si="2"/>
        <v>0.5014563356015993</v>
      </c>
      <c r="AF99">
        <f t="shared" si="2"/>
        <v>0.20101735000000009</v>
      </c>
      <c r="AG99">
        <f t="shared" si="2"/>
        <v>0.62188358399999977</v>
      </c>
      <c r="AH99">
        <f t="shared" si="2"/>
        <v>1.6144235917200016</v>
      </c>
      <c r="AI99">
        <f t="shared" si="2"/>
        <v>0.14173225560000011</v>
      </c>
      <c r="AJ99">
        <f t="shared" si="2"/>
        <v>0</v>
      </c>
      <c r="AK99">
        <f t="shared" si="2"/>
        <v>0.52975296000000005</v>
      </c>
      <c r="AL99">
        <f t="shared" si="2"/>
        <v>1.43064507</v>
      </c>
      <c r="AM99">
        <f t="shared" si="2"/>
        <v>4.6813546596825427E-2</v>
      </c>
      <c r="AN99">
        <f t="shared" si="2"/>
        <v>0</v>
      </c>
      <c r="AO99">
        <f t="shared" si="2"/>
        <v>0.30370152959999958</v>
      </c>
      <c r="AP99">
        <f t="shared" si="2"/>
        <v>0.10880879510340007</v>
      </c>
      <c r="AQ99">
        <f t="shared" si="2"/>
        <v>0.3886630000000002</v>
      </c>
      <c r="AR99">
        <f t="shared" si="2"/>
        <v>0.37990097279999979</v>
      </c>
      <c r="AS99">
        <f t="shared" si="2"/>
        <v>0.26350208064000008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0.70788877304628128</v>
      </c>
      <c r="BB99">
        <f t="shared" si="1"/>
        <v>22.577925868334859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20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51.79405503875968</v>
      </c>
      <c r="L3">
        <v>65.254159748298576</v>
      </c>
      <c r="M3">
        <v>0</v>
      </c>
      <c r="N3">
        <v>30.00311053872348</v>
      </c>
      <c r="O3">
        <v>50.379999843632724</v>
      </c>
      <c r="P3">
        <v>62.236866685826904</v>
      </c>
      <c r="Q3">
        <v>5.5401134751773062</v>
      </c>
      <c r="R3">
        <v>10.767704233576641</v>
      </c>
      <c r="S3">
        <v>6.7032297772567411</v>
      </c>
      <c r="T3">
        <v>0</v>
      </c>
      <c r="U3">
        <v>194.94127669006281</v>
      </c>
      <c r="V3">
        <v>5.2701641791044782</v>
      </c>
      <c r="W3">
        <v>8.8416865312777926</v>
      </c>
      <c r="X3">
        <v>37.469059405940591</v>
      </c>
      <c r="Y3">
        <v>0</v>
      </c>
      <c r="Z3">
        <v>3.3293303999999999</v>
      </c>
      <c r="AA3">
        <v>10.705612319999998</v>
      </c>
      <c r="AB3">
        <v>6.69038032</v>
      </c>
      <c r="AC3">
        <v>4.9163427199999994</v>
      </c>
      <c r="AD3">
        <v>9.2942918000000017</v>
      </c>
      <c r="AE3">
        <v>12.556885224000002</v>
      </c>
      <c r="AF3">
        <v>0</v>
      </c>
      <c r="AG3">
        <v>0</v>
      </c>
      <c r="AH3">
        <v>38.846886999999995</v>
      </c>
      <c r="AI3">
        <v>0.80835499999999982</v>
      </c>
      <c r="AJ3">
        <v>0</v>
      </c>
      <c r="AK3">
        <v>12.763079999999997</v>
      </c>
      <c r="AL3">
        <v>20.155330000000003</v>
      </c>
      <c r="AM3">
        <v>0</v>
      </c>
      <c r="AN3">
        <v>0</v>
      </c>
      <c r="AO3">
        <v>7.3929239999999989</v>
      </c>
      <c r="AP3">
        <v>3.2862773999999995</v>
      </c>
      <c r="AQ3">
        <v>0</v>
      </c>
      <c r="AR3">
        <v>13.039344000000002</v>
      </c>
      <c r="AS3">
        <v>8.3028434400000002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20.711194737653472</v>
      </c>
      <c r="BB3">
        <f>SUM(B3:AZ3)-BA3</f>
        <v>660.57811503398432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51.79405503875968</v>
      </c>
      <c r="L4">
        <v>65.254159748298576</v>
      </c>
      <c r="M4">
        <v>0</v>
      </c>
      <c r="N4">
        <v>30.00311053872348</v>
      </c>
      <c r="O4">
        <v>50.379999843632724</v>
      </c>
      <c r="P4">
        <v>62.236866685826904</v>
      </c>
      <c r="Q4">
        <v>5.5401134751773062</v>
      </c>
      <c r="R4">
        <v>10.767704233576641</v>
      </c>
      <c r="S4">
        <v>6.7032297772567411</v>
      </c>
      <c r="T4">
        <v>0</v>
      </c>
      <c r="U4">
        <v>194.94127669006281</v>
      </c>
      <c r="V4">
        <v>5.2701641791044782</v>
      </c>
      <c r="W4">
        <v>8.8416865312777926</v>
      </c>
      <c r="X4">
        <v>37.469059405940591</v>
      </c>
      <c r="Y4">
        <v>0</v>
      </c>
      <c r="Z4">
        <v>3.3293303999999999</v>
      </c>
      <c r="AA4">
        <v>10.705612319999998</v>
      </c>
      <c r="AB4">
        <v>6.69038032</v>
      </c>
      <c r="AC4">
        <v>4.9163427199999994</v>
      </c>
      <c r="AD4">
        <v>9.2942918000000017</v>
      </c>
      <c r="AE4">
        <v>12.556885224000002</v>
      </c>
      <c r="AF4">
        <v>0</v>
      </c>
      <c r="AG4">
        <v>0</v>
      </c>
      <c r="AH4">
        <v>38.846886999999995</v>
      </c>
      <c r="AI4">
        <v>0.80835499999999982</v>
      </c>
      <c r="AJ4">
        <v>0</v>
      </c>
      <c r="AK4">
        <v>12.763079999999997</v>
      </c>
      <c r="AL4">
        <v>20.155330000000003</v>
      </c>
      <c r="AM4">
        <v>0</v>
      </c>
      <c r="AN4">
        <v>0</v>
      </c>
      <c r="AO4">
        <v>7.3929239999999989</v>
      </c>
      <c r="AP4">
        <v>3.2862773999999995</v>
      </c>
      <c r="AQ4">
        <v>0</v>
      </c>
      <c r="AR4">
        <v>13.039344000000002</v>
      </c>
      <c r="AS4">
        <v>8.3028434400000002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20.711194737653472</v>
      </c>
      <c r="BB4">
        <f t="shared" ref="BB4:BB67" si="0">SUM(B4:AZ4)-BA4</f>
        <v>660.57811503398432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51.79405503875968</v>
      </c>
      <c r="L5">
        <v>65.254159748298576</v>
      </c>
      <c r="M5">
        <v>0</v>
      </c>
      <c r="N5">
        <v>30.00311053872348</v>
      </c>
      <c r="O5">
        <v>50.379999843632724</v>
      </c>
      <c r="P5">
        <v>62.236866685826904</v>
      </c>
      <c r="Q5">
        <v>5.5401134751773062</v>
      </c>
      <c r="R5">
        <v>10.767704233576641</v>
      </c>
      <c r="S5">
        <v>6.7032297772567411</v>
      </c>
      <c r="T5">
        <v>0</v>
      </c>
      <c r="U5">
        <v>194.94127669006281</v>
      </c>
      <c r="V5">
        <v>5.2701641791044782</v>
      </c>
      <c r="W5">
        <v>8.8416865312777926</v>
      </c>
      <c r="X5">
        <v>37.469059405940591</v>
      </c>
      <c r="Y5">
        <v>0</v>
      </c>
      <c r="Z5">
        <v>3.3293303999999999</v>
      </c>
      <c r="AA5">
        <v>10.705612319999998</v>
      </c>
      <c r="AB5">
        <v>6.69038032</v>
      </c>
      <c r="AC5">
        <v>4.9163427199999994</v>
      </c>
      <c r="AD5">
        <v>9.2942918000000017</v>
      </c>
      <c r="AE5">
        <v>12.556885224000002</v>
      </c>
      <c r="AF5">
        <v>0</v>
      </c>
      <c r="AG5">
        <v>0</v>
      </c>
      <c r="AH5">
        <v>38.846886999999995</v>
      </c>
      <c r="AI5">
        <v>0.80835499999999982</v>
      </c>
      <c r="AJ5">
        <v>0</v>
      </c>
      <c r="AK5">
        <v>12.763079999999997</v>
      </c>
      <c r="AL5">
        <v>20.155330000000003</v>
      </c>
      <c r="AM5">
        <v>0</v>
      </c>
      <c r="AN5">
        <v>0</v>
      </c>
      <c r="AO5">
        <v>7.3929239999999989</v>
      </c>
      <c r="AP5">
        <v>3.2862773999999995</v>
      </c>
      <c r="AQ5">
        <v>0</v>
      </c>
      <c r="AR5">
        <v>8.4124799999999986</v>
      </c>
      <c r="AS5">
        <v>8.3028434400000002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20.570538173653475</v>
      </c>
      <c r="BB5">
        <f t="shared" si="0"/>
        <v>656.09190759798423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51.79405503875968</v>
      </c>
      <c r="L6">
        <v>65.254159748298576</v>
      </c>
      <c r="M6">
        <v>0</v>
      </c>
      <c r="N6">
        <v>30.00311053872348</v>
      </c>
      <c r="O6">
        <v>50.379999843632724</v>
      </c>
      <c r="P6">
        <v>62.236866685826904</v>
      </c>
      <c r="Q6">
        <v>5.5401134751773062</v>
      </c>
      <c r="R6">
        <v>10.767704233576641</v>
      </c>
      <c r="S6">
        <v>6.7032297772567411</v>
      </c>
      <c r="T6">
        <v>0</v>
      </c>
      <c r="U6">
        <v>194.94127669006281</v>
      </c>
      <c r="V6">
        <v>5.2701641791044782</v>
      </c>
      <c r="W6">
        <v>8.8416865312777926</v>
      </c>
      <c r="X6">
        <v>37.469059405940591</v>
      </c>
      <c r="Y6">
        <v>0</v>
      </c>
      <c r="Z6">
        <v>3.3293303999999999</v>
      </c>
      <c r="AA6">
        <v>10.705612319999998</v>
      </c>
      <c r="AB6">
        <v>6.69038032</v>
      </c>
      <c r="AC6">
        <v>4.9163427199999994</v>
      </c>
      <c r="AD6">
        <v>9.2942918000000017</v>
      </c>
      <c r="AE6">
        <v>12.556885224000002</v>
      </c>
      <c r="AF6">
        <v>0</v>
      </c>
      <c r="AG6">
        <v>0</v>
      </c>
      <c r="AH6">
        <v>38.846886999999995</v>
      </c>
      <c r="AI6">
        <v>0.80835499999999982</v>
      </c>
      <c r="AJ6">
        <v>0</v>
      </c>
      <c r="AK6">
        <v>12.763079999999997</v>
      </c>
      <c r="AL6">
        <v>20.155330000000003</v>
      </c>
      <c r="AM6">
        <v>0</v>
      </c>
      <c r="AN6">
        <v>0</v>
      </c>
      <c r="AO6">
        <v>7.3929239999999989</v>
      </c>
      <c r="AP6">
        <v>3.2862773999999995</v>
      </c>
      <c r="AQ6">
        <v>0</v>
      </c>
      <c r="AR6">
        <v>8.4124799999999986</v>
      </c>
      <c r="AS6">
        <v>8.3028434400000002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20.570538173653475</v>
      </c>
      <c r="BB6">
        <f t="shared" si="0"/>
        <v>656.09190759798423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51.79405503875968</v>
      </c>
      <c r="L7">
        <v>65.254159748298576</v>
      </c>
      <c r="M7">
        <v>0</v>
      </c>
      <c r="N7">
        <v>30.00311053872348</v>
      </c>
      <c r="O7">
        <v>50.379999843632724</v>
      </c>
      <c r="P7">
        <v>62.236866685826904</v>
      </c>
      <c r="Q7">
        <v>5.5401134751773062</v>
      </c>
      <c r="R7">
        <v>10.767704233576641</v>
      </c>
      <c r="S7">
        <v>6.7032297772567411</v>
      </c>
      <c r="T7">
        <v>0</v>
      </c>
      <c r="U7">
        <v>194.94127669006281</v>
      </c>
      <c r="V7">
        <v>5.2701641791044782</v>
      </c>
      <c r="W7">
        <v>8.8416865312777926</v>
      </c>
      <c r="X7">
        <v>37.469059405940591</v>
      </c>
      <c r="Y7">
        <v>0</v>
      </c>
      <c r="Z7">
        <v>3.3293303999999999</v>
      </c>
      <c r="AA7">
        <v>7.1350682800000005</v>
      </c>
      <c r="AB7">
        <v>6.69038032</v>
      </c>
      <c r="AC7">
        <v>4.9163427199999994</v>
      </c>
      <c r="AD7">
        <v>9.2942918000000017</v>
      </c>
      <c r="AE7">
        <v>12.556885224000002</v>
      </c>
      <c r="AF7">
        <v>0</v>
      </c>
      <c r="AG7">
        <v>0</v>
      </c>
      <c r="AH7">
        <v>38.846886999999995</v>
      </c>
      <c r="AI7">
        <v>0.80835499999999982</v>
      </c>
      <c r="AJ7">
        <v>0</v>
      </c>
      <c r="AK7">
        <v>12.763079999999997</v>
      </c>
      <c r="AL7">
        <v>20.155330000000003</v>
      </c>
      <c r="AM7">
        <v>0</v>
      </c>
      <c r="AN7">
        <v>0</v>
      </c>
      <c r="AO7">
        <v>7.3929239999999989</v>
      </c>
      <c r="AP7">
        <v>1.5360906540000001</v>
      </c>
      <c r="AQ7">
        <v>0</v>
      </c>
      <c r="AR7">
        <v>8.4124799999999986</v>
      </c>
      <c r="AS7">
        <v>5.8085735999999999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20.332962067653469</v>
      </c>
      <c r="BB7">
        <f t="shared" si="0"/>
        <v>648.51448307798432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51.79405503875968</v>
      </c>
      <c r="L8">
        <v>65.254159748298576</v>
      </c>
      <c r="M8">
        <v>0</v>
      </c>
      <c r="N8">
        <v>30.00311053872348</v>
      </c>
      <c r="O8">
        <v>50.379999843632724</v>
      </c>
      <c r="P8">
        <v>62.236866685826904</v>
      </c>
      <c r="Q8">
        <v>5.5401134751773062</v>
      </c>
      <c r="R8">
        <v>10.767704233576641</v>
      </c>
      <c r="S8">
        <v>6.7032297772567411</v>
      </c>
      <c r="T8">
        <v>0</v>
      </c>
      <c r="U8">
        <v>194.94127669006281</v>
      </c>
      <c r="V8">
        <v>5.2701641791044782</v>
      </c>
      <c r="W8">
        <v>8.8416865312777926</v>
      </c>
      <c r="X8">
        <v>37.469059405940591</v>
      </c>
      <c r="Y8">
        <v>0</v>
      </c>
      <c r="Z8">
        <v>3.3293303999999999</v>
      </c>
      <c r="AA8">
        <v>7.1350682800000005</v>
      </c>
      <c r="AB8">
        <v>6.69038032</v>
      </c>
      <c r="AC8">
        <v>4.9163427199999994</v>
      </c>
      <c r="AD8">
        <v>9.2942918000000017</v>
      </c>
      <c r="AE8">
        <v>12.556885224000002</v>
      </c>
      <c r="AF8">
        <v>0</v>
      </c>
      <c r="AG8">
        <v>0</v>
      </c>
      <c r="AH8">
        <v>38.846886999999995</v>
      </c>
      <c r="AI8">
        <v>0.80835499999999982</v>
      </c>
      <c r="AJ8">
        <v>0</v>
      </c>
      <c r="AK8">
        <v>12.763079999999997</v>
      </c>
      <c r="AL8">
        <v>20.155330000000003</v>
      </c>
      <c r="AM8">
        <v>0</v>
      </c>
      <c r="AN8">
        <v>0</v>
      </c>
      <c r="AO8">
        <v>7.3929239999999989</v>
      </c>
      <c r="AP8">
        <v>1.07536107</v>
      </c>
      <c r="AQ8">
        <v>0</v>
      </c>
      <c r="AR8">
        <v>8.4124799999999986</v>
      </c>
      <c r="AS8">
        <v>5.8085735999999999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20.318955999653468</v>
      </c>
      <c r="BB8">
        <f t="shared" si="0"/>
        <v>648.06775956198442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51.79405503875968</v>
      </c>
      <c r="L9">
        <v>65.254159748298576</v>
      </c>
      <c r="M9">
        <v>0</v>
      </c>
      <c r="N9">
        <v>30.00311053872348</v>
      </c>
      <c r="O9">
        <v>50.379999843632724</v>
      </c>
      <c r="P9">
        <v>62.236866685826904</v>
      </c>
      <c r="Q9">
        <v>5.5401134751773062</v>
      </c>
      <c r="R9">
        <v>10.767704233576641</v>
      </c>
      <c r="S9">
        <v>6.7032297772567411</v>
      </c>
      <c r="T9">
        <v>0</v>
      </c>
      <c r="U9">
        <v>194.94127669006281</v>
      </c>
      <c r="V9">
        <v>5.2701641791044782</v>
      </c>
      <c r="W9">
        <v>8.8416865312777926</v>
      </c>
      <c r="X9">
        <v>37.469059405940591</v>
      </c>
      <c r="Y9">
        <v>0</v>
      </c>
      <c r="Z9">
        <v>1.6646652</v>
      </c>
      <c r="AA9">
        <v>7.1350682800000005</v>
      </c>
      <c r="AB9">
        <v>6.69038032</v>
      </c>
      <c r="AC9">
        <v>4.9163427199999994</v>
      </c>
      <c r="AD9">
        <v>9.2942918000000017</v>
      </c>
      <c r="AE9">
        <v>12.556885224000002</v>
      </c>
      <c r="AF9">
        <v>0</v>
      </c>
      <c r="AG9">
        <v>0</v>
      </c>
      <c r="AH9">
        <v>38.846886999999995</v>
      </c>
      <c r="AI9">
        <v>0.80835499999999982</v>
      </c>
      <c r="AJ9">
        <v>0</v>
      </c>
      <c r="AK9">
        <v>12.763079999999997</v>
      </c>
      <c r="AL9">
        <v>20.155330000000003</v>
      </c>
      <c r="AM9">
        <v>0</v>
      </c>
      <c r="AN9">
        <v>0</v>
      </c>
      <c r="AO9">
        <v>7.3929239999999989</v>
      </c>
      <c r="AP9">
        <v>1.0714565819999999</v>
      </c>
      <c r="AQ9">
        <v>0</v>
      </c>
      <c r="AR9">
        <v>8.973312</v>
      </c>
      <c r="AS9">
        <v>5.8085735999999999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20.285280679653471</v>
      </c>
      <c r="BB9">
        <f t="shared" si="0"/>
        <v>646.9936971939843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51.79405503875968</v>
      </c>
      <c r="L10">
        <v>65.254159748298576</v>
      </c>
      <c r="M10">
        <v>0</v>
      </c>
      <c r="N10">
        <v>30.00311053872348</v>
      </c>
      <c r="O10">
        <v>50.379999843632724</v>
      </c>
      <c r="P10">
        <v>62.236866685826904</v>
      </c>
      <c r="Q10">
        <v>5.5401134751773062</v>
      </c>
      <c r="R10">
        <v>10.767704233576641</v>
      </c>
      <c r="S10">
        <v>6.7032297772567411</v>
      </c>
      <c r="T10">
        <v>0</v>
      </c>
      <c r="U10">
        <v>194.94127669006281</v>
      </c>
      <c r="V10">
        <v>5.2701641791044782</v>
      </c>
      <c r="W10">
        <v>8.8416865312777926</v>
      </c>
      <c r="X10">
        <v>37.469059405940591</v>
      </c>
      <c r="Y10">
        <v>0</v>
      </c>
      <c r="Z10">
        <v>1.6646652</v>
      </c>
      <c r="AA10">
        <v>7.1350682800000005</v>
      </c>
      <c r="AB10">
        <v>6.69038032</v>
      </c>
      <c r="AC10">
        <v>4.9163427199999994</v>
      </c>
      <c r="AD10">
        <v>9.2942918000000017</v>
      </c>
      <c r="AE10">
        <v>12.556885224000002</v>
      </c>
      <c r="AF10">
        <v>0</v>
      </c>
      <c r="AG10">
        <v>0</v>
      </c>
      <c r="AH10">
        <v>38.846886999999995</v>
      </c>
      <c r="AI10">
        <v>0.80835499999999982</v>
      </c>
      <c r="AJ10">
        <v>0</v>
      </c>
      <c r="AK10">
        <v>12.763079999999997</v>
      </c>
      <c r="AL10">
        <v>20.155330000000003</v>
      </c>
      <c r="AM10">
        <v>0</v>
      </c>
      <c r="AN10">
        <v>0</v>
      </c>
      <c r="AO10">
        <v>7.3929239999999989</v>
      </c>
      <c r="AP10">
        <v>1.0782894359999999</v>
      </c>
      <c r="AQ10">
        <v>0</v>
      </c>
      <c r="AR10">
        <v>8.973312</v>
      </c>
      <c r="AS10">
        <v>5.8085735999999999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20.285488451653475</v>
      </c>
      <c r="BB10">
        <f t="shared" si="0"/>
        <v>647.00032227598433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51.79405503875968</v>
      </c>
      <c r="L11">
        <v>65.254159748298576</v>
      </c>
      <c r="M11">
        <v>0</v>
      </c>
      <c r="N11">
        <v>30.00311053872348</v>
      </c>
      <c r="O11">
        <v>50.379999843632724</v>
      </c>
      <c r="P11">
        <v>62.236866685826904</v>
      </c>
      <c r="Q11">
        <v>5.5401134751773062</v>
      </c>
      <c r="R11">
        <v>10.767704233576641</v>
      </c>
      <c r="S11">
        <v>6.7032297772567411</v>
      </c>
      <c r="T11">
        <v>0</v>
      </c>
      <c r="U11">
        <v>212.10209330752775</v>
      </c>
      <c r="V11">
        <v>5.2701641791044782</v>
      </c>
      <c r="W11">
        <v>8.8416865312777926</v>
      </c>
      <c r="X11">
        <v>37.469059405940591</v>
      </c>
      <c r="Y11">
        <v>0</v>
      </c>
      <c r="Z11">
        <v>1.6646652</v>
      </c>
      <c r="AA11">
        <v>6.0197999999999983</v>
      </c>
      <c r="AB11">
        <v>6.69038032</v>
      </c>
      <c r="AC11">
        <v>4.9163427199999994</v>
      </c>
      <c r="AD11">
        <v>9.2942918000000017</v>
      </c>
      <c r="AE11">
        <v>12.556885224000002</v>
      </c>
      <c r="AF11">
        <v>0</v>
      </c>
      <c r="AG11">
        <v>0</v>
      </c>
      <c r="AH11">
        <v>38.846886999999995</v>
      </c>
      <c r="AI11">
        <v>0</v>
      </c>
      <c r="AJ11">
        <v>0</v>
      </c>
      <c r="AK11">
        <v>12.763079999999997</v>
      </c>
      <c r="AL11">
        <v>20.155330000000003</v>
      </c>
      <c r="AM11">
        <v>0</v>
      </c>
      <c r="AN11">
        <v>0</v>
      </c>
      <c r="AO11">
        <v>7.3929239999999989</v>
      </c>
      <c r="AP11">
        <v>1.3776335159999997</v>
      </c>
      <c r="AQ11">
        <v>0</v>
      </c>
      <c r="AR11">
        <v>8.973312</v>
      </c>
      <c r="AS11">
        <v>5.8085735999999999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20.757799168824331</v>
      </c>
      <c r="BB11">
        <f t="shared" si="0"/>
        <v>662.06454897627827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51.79405503875968</v>
      </c>
      <c r="L12">
        <v>65.254159748298576</v>
      </c>
      <c r="M12">
        <v>0</v>
      </c>
      <c r="N12">
        <v>30.00311053872348</v>
      </c>
      <c r="O12">
        <v>50.379999843632724</v>
      </c>
      <c r="P12">
        <v>62.236866685826904</v>
      </c>
      <c r="Q12">
        <v>5.5401134751773062</v>
      </c>
      <c r="R12">
        <v>10.767704233576641</v>
      </c>
      <c r="S12">
        <v>6.7032297772567411</v>
      </c>
      <c r="T12">
        <v>0</v>
      </c>
      <c r="U12">
        <v>216.02722772277227</v>
      </c>
      <c r="V12">
        <v>5.2701641791044782</v>
      </c>
      <c r="W12">
        <v>8.8416865312777926</v>
      </c>
      <c r="X12">
        <v>37.469059405940591</v>
      </c>
      <c r="Y12">
        <v>0</v>
      </c>
      <c r="Z12">
        <v>1.6646652</v>
      </c>
      <c r="AA12">
        <v>3.5685374399999996</v>
      </c>
      <c r="AB12">
        <v>6.69038032</v>
      </c>
      <c r="AC12">
        <v>4.9163427199999994</v>
      </c>
      <c r="AD12">
        <v>9.2942918000000017</v>
      </c>
      <c r="AE12">
        <v>12.556885224000002</v>
      </c>
      <c r="AF12">
        <v>0</v>
      </c>
      <c r="AG12">
        <v>0</v>
      </c>
      <c r="AH12">
        <v>38.846886999999995</v>
      </c>
      <c r="AI12">
        <v>0</v>
      </c>
      <c r="AJ12">
        <v>0</v>
      </c>
      <c r="AK12">
        <v>12.763079999999997</v>
      </c>
      <c r="AL12">
        <v>20.155330000000003</v>
      </c>
      <c r="AM12">
        <v>0</v>
      </c>
      <c r="AN12">
        <v>0</v>
      </c>
      <c r="AO12">
        <v>7.3929239999999989</v>
      </c>
      <c r="AP12">
        <v>1.4726427239999997</v>
      </c>
      <c r="AQ12">
        <v>0</v>
      </c>
      <c r="AR12">
        <v>8.973312</v>
      </c>
      <c r="AS12">
        <v>5.8085735999999999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20.805493223047787</v>
      </c>
      <c r="BB12">
        <f t="shared" si="0"/>
        <v>663.58573598529949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51.79405503875968</v>
      </c>
      <c r="L13">
        <v>65.254159748298576</v>
      </c>
      <c r="M13">
        <v>0</v>
      </c>
      <c r="N13">
        <v>30.00311053872348</v>
      </c>
      <c r="O13">
        <v>50.379999843632724</v>
      </c>
      <c r="P13">
        <v>62.236866685826904</v>
      </c>
      <c r="Q13">
        <v>5.5401134751773062</v>
      </c>
      <c r="R13">
        <v>10.767704233576641</v>
      </c>
      <c r="S13">
        <v>6.7032297772567411</v>
      </c>
      <c r="T13">
        <v>0</v>
      </c>
      <c r="U13">
        <v>219.95956387924826</v>
      </c>
      <c r="V13">
        <v>5.2701641791044782</v>
      </c>
      <c r="W13">
        <v>8.8416865312777926</v>
      </c>
      <c r="X13">
        <v>37.469059405940591</v>
      </c>
      <c r="Y13">
        <v>0</v>
      </c>
      <c r="Z13">
        <v>1.6646652</v>
      </c>
      <c r="AA13">
        <v>3.5685374399999996</v>
      </c>
      <c r="AB13">
        <v>6.69038032</v>
      </c>
      <c r="AC13">
        <v>4.9163427199999994</v>
      </c>
      <c r="AD13">
        <v>9.2942918000000017</v>
      </c>
      <c r="AE13">
        <v>12.556885224000002</v>
      </c>
      <c r="AF13">
        <v>0</v>
      </c>
      <c r="AG13">
        <v>0</v>
      </c>
      <c r="AH13">
        <v>38.846886999999995</v>
      </c>
      <c r="AI13">
        <v>0</v>
      </c>
      <c r="AJ13">
        <v>0</v>
      </c>
      <c r="AK13">
        <v>12.763079999999997</v>
      </c>
      <c r="AL13">
        <v>20.155330000000003</v>
      </c>
      <c r="AM13">
        <v>0</v>
      </c>
      <c r="AN13">
        <v>0</v>
      </c>
      <c r="AO13">
        <v>7.3929239999999989</v>
      </c>
      <c r="AP13">
        <v>3.2862773999999995</v>
      </c>
      <c r="AQ13">
        <v>0</v>
      </c>
      <c r="AR13">
        <v>13.039344000000002</v>
      </c>
      <c r="AS13">
        <v>8.3028434400000002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21.179603932204692</v>
      </c>
      <c r="BB13">
        <f t="shared" si="0"/>
        <v>675.5178979486185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51.79405503875968</v>
      </c>
      <c r="L14">
        <v>65.254159748298576</v>
      </c>
      <c r="M14">
        <v>0</v>
      </c>
      <c r="N14">
        <v>30.00311053872348</v>
      </c>
      <c r="O14">
        <v>50.379999843632724</v>
      </c>
      <c r="P14">
        <v>62.236866685826904</v>
      </c>
      <c r="Q14">
        <v>5.5401134751773062</v>
      </c>
      <c r="R14">
        <v>10.767704233576641</v>
      </c>
      <c r="S14">
        <v>6.7032297772567411</v>
      </c>
      <c r="T14">
        <v>0</v>
      </c>
      <c r="U14">
        <v>219.95956387924826</v>
      </c>
      <c r="V14">
        <v>5.2701641791044782</v>
      </c>
      <c r="W14">
        <v>8.8416865312777926</v>
      </c>
      <c r="X14">
        <v>37.469059405940591</v>
      </c>
      <c r="Y14">
        <v>0</v>
      </c>
      <c r="Z14">
        <v>1.6646652</v>
      </c>
      <c r="AA14">
        <v>3.5685374399999996</v>
      </c>
      <c r="AB14">
        <v>6.69038032</v>
      </c>
      <c r="AC14">
        <v>4.9163427199999994</v>
      </c>
      <c r="AD14">
        <v>9.2942918000000017</v>
      </c>
      <c r="AE14">
        <v>12.556885224000002</v>
      </c>
      <c r="AF14">
        <v>0</v>
      </c>
      <c r="AG14">
        <v>0</v>
      </c>
      <c r="AH14">
        <v>38.846886999999995</v>
      </c>
      <c r="AI14">
        <v>0</v>
      </c>
      <c r="AJ14">
        <v>0</v>
      </c>
      <c r="AK14">
        <v>12.763079999999997</v>
      </c>
      <c r="AL14">
        <v>20.155330000000003</v>
      </c>
      <c r="AM14">
        <v>0</v>
      </c>
      <c r="AN14">
        <v>0</v>
      </c>
      <c r="AO14">
        <v>7.3929239999999989</v>
      </c>
      <c r="AP14">
        <v>3.2862773999999995</v>
      </c>
      <c r="AQ14">
        <v>0</v>
      </c>
      <c r="AR14">
        <v>13.039344000000002</v>
      </c>
      <c r="AS14">
        <v>8.3028434400000002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21.179603932204692</v>
      </c>
      <c r="BB14">
        <f t="shared" si="0"/>
        <v>675.5178979486185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51.79405503875968</v>
      </c>
      <c r="L15">
        <v>65.254159748298576</v>
      </c>
      <c r="M15">
        <v>0</v>
      </c>
      <c r="N15">
        <v>30.00311053872348</v>
      </c>
      <c r="O15">
        <v>50.379999843632724</v>
      </c>
      <c r="P15">
        <v>62.236866685826904</v>
      </c>
      <c r="Q15">
        <v>5.5401134751773062</v>
      </c>
      <c r="R15">
        <v>10.767704233576641</v>
      </c>
      <c r="S15">
        <v>6.7032297772567411</v>
      </c>
      <c r="T15">
        <v>0</v>
      </c>
      <c r="U15">
        <v>219.95956387924826</v>
      </c>
      <c r="V15">
        <v>5.2701641791044782</v>
      </c>
      <c r="W15">
        <v>8.8416865312777926</v>
      </c>
      <c r="X15">
        <v>37.469059405940591</v>
      </c>
      <c r="Y15">
        <v>0</v>
      </c>
      <c r="Z15">
        <v>1.6646652</v>
      </c>
      <c r="AA15">
        <v>3.5685374399999996</v>
      </c>
      <c r="AB15">
        <v>6.69038032</v>
      </c>
      <c r="AC15">
        <v>4.9163427199999994</v>
      </c>
      <c r="AD15">
        <v>9.2942918000000017</v>
      </c>
      <c r="AE15">
        <v>12.556885224000002</v>
      </c>
      <c r="AF15">
        <v>0</v>
      </c>
      <c r="AG15">
        <v>0</v>
      </c>
      <c r="AH15">
        <v>38.846886999999995</v>
      </c>
      <c r="AI15">
        <v>0</v>
      </c>
      <c r="AJ15">
        <v>0</v>
      </c>
      <c r="AK15">
        <v>12.763079999999997</v>
      </c>
      <c r="AL15">
        <v>20.155330000000003</v>
      </c>
      <c r="AM15">
        <v>0</v>
      </c>
      <c r="AN15">
        <v>0</v>
      </c>
      <c r="AO15">
        <v>7.3929239999999989</v>
      </c>
      <c r="AP15">
        <v>2.9283659999999996</v>
      </c>
      <c r="AQ15">
        <v>0</v>
      </c>
      <c r="AR15">
        <v>8.4124799999999986</v>
      </c>
      <c r="AS15">
        <v>8.3028434400000002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21.028067024204695</v>
      </c>
      <c r="BB15">
        <f t="shared" si="0"/>
        <v>670.68465945661842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51.79405503875968</v>
      </c>
      <c r="L16">
        <v>65.254159748298576</v>
      </c>
      <c r="M16">
        <v>0</v>
      </c>
      <c r="N16">
        <v>30.00311053872348</v>
      </c>
      <c r="O16">
        <v>50.379999843632724</v>
      </c>
      <c r="P16">
        <v>62.236866685826904</v>
      </c>
      <c r="Q16">
        <v>5.5401134751773062</v>
      </c>
      <c r="R16">
        <v>10.767704233576641</v>
      </c>
      <c r="S16">
        <v>6.7032297772567411</v>
      </c>
      <c r="T16">
        <v>0</v>
      </c>
      <c r="U16">
        <v>219.95956387924826</v>
      </c>
      <c r="V16">
        <v>5.2701641791044782</v>
      </c>
      <c r="W16">
        <v>8.8416865312777926</v>
      </c>
      <c r="X16">
        <v>37.469059405940591</v>
      </c>
      <c r="Y16">
        <v>0</v>
      </c>
      <c r="Z16">
        <v>1.6646652</v>
      </c>
      <c r="AA16">
        <v>3.5685374399999996</v>
      </c>
      <c r="AB16">
        <v>6.69038032</v>
      </c>
      <c r="AC16">
        <v>4.9163427199999994</v>
      </c>
      <c r="AD16">
        <v>9.2942918000000017</v>
      </c>
      <c r="AE16">
        <v>12.556885224000002</v>
      </c>
      <c r="AF16">
        <v>0</v>
      </c>
      <c r="AG16">
        <v>0</v>
      </c>
      <c r="AH16">
        <v>38.846886999999995</v>
      </c>
      <c r="AI16">
        <v>0</v>
      </c>
      <c r="AJ16">
        <v>0</v>
      </c>
      <c r="AK16">
        <v>12.763079999999997</v>
      </c>
      <c r="AL16">
        <v>20.155330000000003</v>
      </c>
      <c r="AM16">
        <v>0</v>
      </c>
      <c r="AN16">
        <v>0</v>
      </c>
      <c r="AO16">
        <v>7.3929239999999989</v>
      </c>
      <c r="AP16">
        <v>2.9283659999999996</v>
      </c>
      <c r="AQ16">
        <v>0</v>
      </c>
      <c r="AR16">
        <v>8.4124799999999986</v>
      </c>
      <c r="AS16">
        <v>5.8085735999999999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20.952241166204693</v>
      </c>
      <c r="BB16">
        <f t="shared" si="0"/>
        <v>668.26621547461855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51.79405503875968</v>
      </c>
      <c r="L17">
        <v>65.254159748298576</v>
      </c>
      <c r="M17">
        <v>0</v>
      </c>
      <c r="N17">
        <v>30.00311053872348</v>
      </c>
      <c r="O17">
        <v>50.379999843632724</v>
      </c>
      <c r="P17">
        <v>62.236866685826904</v>
      </c>
      <c r="Q17">
        <v>5.5401134751773062</v>
      </c>
      <c r="R17">
        <v>10.767704233576641</v>
      </c>
      <c r="S17">
        <v>6.7032297772567411</v>
      </c>
      <c r="T17">
        <v>0</v>
      </c>
      <c r="U17">
        <v>219.95956387924826</v>
      </c>
      <c r="V17">
        <v>5.2701641791044782</v>
      </c>
      <c r="W17">
        <v>8.8416865312777926</v>
      </c>
      <c r="X17">
        <v>37.469059405940591</v>
      </c>
      <c r="Y17">
        <v>0</v>
      </c>
      <c r="Z17">
        <v>1.6646652</v>
      </c>
      <c r="AA17">
        <v>3.5685374399999996</v>
      </c>
      <c r="AB17">
        <v>6.69038032</v>
      </c>
      <c r="AC17">
        <v>4.9163427199999994</v>
      </c>
      <c r="AD17">
        <v>9.2942918000000017</v>
      </c>
      <c r="AE17">
        <v>12.556885224000002</v>
      </c>
      <c r="AF17">
        <v>0</v>
      </c>
      <c r="AG17">
        <v>0</v>
      </c>
      <c r="AH17">
        <v>38.846886999999995</v>
      </c>
      <c r="AI17">
        <v>3.8801039999999993</v>
      </c>
      <c r="AJ17">
        <v>0</v>
      </c>
      <c r="AK17">
        <v>12.763079999999997</v>
      </c>
      <c r="AL17">
        <v>20.155330000000003</v>
      </c>
      <c r="AM17">
        <v>0</v>
      </c>
      <c r="AN17">
        <v>0</v>
      </c>
      <c r="AO17">
        <v>7.3929239999999989</v>
      </c>
      <c r="AP17">
        <v>2.9283659999999996</v>
      </c>
      <c r="AQ17">
        <v>0</v>
      </c>
      <c r="AR17">
        <v>8.4124799999999986</v>
      </c>
      <c r="AS17">
        <v>5.8085735999999999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21.070196226204693</v>
      </c>
      <c r="BB17">
        <f t="shared" si="0"/>
        <v>672.02836441461852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51.79405503875968</v>
      </c>
      <c r="L18">
        <v>65.254159748298576</v>
      </c>
      <c r="M18">
        <v>0</v>
      </c>
      <c r="N18">
        <v>30.00311053872348</v>
      </c>
      <c r="O18">
        <v>50.379999843632724</v>
      </c>
      <c r="P18">
        <v>62.236866685826904</v>
      </c>
      <c r="Q18">
        <v>5.5401134751773062</v>
      </c>
      <c r="R18">
        <v>10.767704233576641</v>
      </c>
      <c r="S18">
        <v>6.7032297772567411</v>
      </c>
      <c r="T18">
        <v>0</v>
      </c>
      <c r="U18">
        <v>219.95956387924826</v>
      </c>
      <c r="V18">
        <v>5.2701641791044782</v>
      </c>
      <c r="W18">
        <v>8.8416865312777926</v>
      </c>
      <c r="X18">
        <v>37.469059405940591</v>
      </c>
      <c r="Y18">
        <v>0</v>
      </c>
      <c r="Z18">
        <v>1.6646652</v>
      </c>
      <c r="AA18">
        <v>3.5685374399999996</v>
      </c>
      <c r="AB18">
        <v>6.69038032</v>
      </c>
      <c r="AC18">
        <v>4.9163427199999994</v>
      </c>
      <c r="AD18">
        <v>9.2942918000000017</v>
      </c>
      <c r="AE18">
        <v>12.556885224000002</v>
      </c>
      <c r="AF18">
        <v>0</v>
      </c>
      <c r="AG18">
        <v>0</v>
      </c>
      <c r="AH18">
        <v>38.846886999999995</v>
      </c>
      <c r="AI18">
        <v>3.8801039999999993</v>
      </c>
      <c r="AJ18">
        <v>0</v>
      </c>
      <c r="AK18">
        <v>12.763079999999997</v>
      </c>
      <c r="AL18">
        <v>20.155330000000003</v>
      </c>
      <c r="AM18">
        <v>0</v>
      </c>
      <c r="AN18">
        <v>0</v>
      </c>
      <c r="AO18">
        <v>7.3929239999999989</v>
      </c>
      <c r="AP18">
        <v>2.9283659999999996</v>
      </c>
      <c r="AQ18">
        <v>0</v>
      </c>
      <c r="AR18">
        <v>8.4124799999999986</v>
      </c>
      <c r="AS18">
        <v>5.8085735999999999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21.070196226204693</v>
      </c>
      <c r="BB18">
        <f t="shared" si="0"/>
        <v>672.02836441461852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51.79405503875968</v>
      </c>
      <c r="L19">
        <v>65.254159748298576</v>
      </c>
      <c r="M19">
        <v>0</v>
      </c>
      <c r="N19">
        <v>30.00311053872348</v>
      </c>
      <c r="O19">
        <v>50.379999843632724</v>
      </c>
      <c r="P19">
        <v>62.236866685826904</v>
      </c>
      <c r="Q19">
        <v>5.5401134751773062</v>
      </c>
      <c r="R19">
        <v>10.767704233576641</v>
      </c>
      <c r="S19">
        <v>6.7032297772567411</v>
      </c>
      <c r="T19">
        <v>0</v>
      </c>
      <c r="U19">
        <v>219.95956387924826</v>
      </c>
      <c r="V19">
        <v>5.2701641791044782</v>
      </c>
      <c r="W19">
        <v>8.8416865312777926</v>
      </c>
      <c r="X19">
        <v>37.469059405940591</v>
      </c>
      <c r="Y19">
        <v>0</v>
      </c>
      <c r="Z19">
        <v>1.6646652</v>
      </c>
      <c r="AA19">
        <v>3.5685374399999996</v>
      </c>
      <c r="AB19">
        <v>6.69038032</v>
      </c>
      <c r="AC19">
        <v>4.9163427199999994</v>
      </c>
      <c r="AD19">
        <v>9.2942918000000017</v>
      </c>
      <c r="AE19">
        <v>12.556885224000002</v>
      </c>
      <c r="AF19">
        <v>0</v>
      </c>
      <c r="AG19">
        <v>0</v>
      </c>
      <c r="AH19">
        <v>38.846886999999995</v>
      </c>
      <c r="AI19">
        <v>3.8801039999999993</v>
      </c>
      <c r="AJ19">
        <v>0</v>
      </c>
      <c r="AK19">
        <v>12.763079999999997</v>
      </c>
      <c r="AL19">
        <v>20.155330000000003</v>
      </c>
      <c r="AM19">
        <v>0</v>
      </c>
      <c r="AN19">
        <v>0</v>
      </c>
      <c r="AO19">
        <v>7.3929239999999989</v>
      </c>
      <c r="AP19">
        <v>2.9283659999999996</v>
      </c>
      <c r="AQ19">
        <v>0</v>
      </c>
      <c r="AR19">
        <v>8.4124799999999986</v>
      </c>
      <c r="AS19">
        <v>5.4668927999999992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21.059809150204693</v>
      </c>
      <c r="BB19">
        <f t="shared" si="0"/>
        <v>671.69707069061838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51.79405503875968</v>
      </c>
      <c r="L20">
        <v>65.254159748298576</v>
      </c>
      <c r="M20">
        <v>0</v>
      </c>
      <c r="N20">
        <v>30.00311053872348</v>
      </c>
      <c r="O20">
        <v>50.379999843632724</v>
      </c>
      <c r="P20">
        <v>62.236866685826904</v>
      </c>
      <c r="Q20">
        <v>5.5401134751773062</v>
      </c>
      <c r="R20">
        <v>10.767704233576641</v>
      </c>
      <c r="S20">
        <v>6.7032297772567411</v>
      </c>
      <c r="T20">
        <v>0</v>
      </c>
      <c r="U20">
        <v>219.95956387924826</v>
      </c>
      <c r="V20">
        <v>5.2701641791044782</v>
      </c>
      <c r="W20">
        <v>8.8416865312777926</v>
      </c>
      <c r="X20">
        <v>37.469059405940591</v>
      </c>
      <c r="Y20">
        <v>0</v>
      </c>
      <c r="Z20">
        <v>1.6646652</v>
      </c>
      <c r="AA20">
        <v>3.5685374399999996</v>
      </c>
      <c r="AB20">
        <v>6.69038032</v>
      </c>
      <c r="AC20">
        <v>4.9163427199999994</v>
      </c>
      <c r="AD20">
        <v>9.2942918000000017</v>
      </c>
      <c r="AE20">
        <v>12.556885224000002</v>
      </c>
      <c r="AF20">
        <v>0</v>
      </c>
      <c r="AG20">
        <v>0</v>
      </c>
      <c r="AH20">
        <v>38.846886999999995</v>
      </c>
      <c r="AI20">
        <v>3.8801039999999993</v>
      </c>
      <c r="AJ20">
        <v>0</v>
      </c>
      <c r="AK20">
        <v>12.763079999999997</v>
      </c>
      <c r="AL20">
        <v>20.155330000000003</v>
      </c>
      <c r="AM20">
        <v>0</v>
      </c>
      <c r="AN20">
        <v>0</v>
      </c>
      <c r="AO20">
        <v>7.3929239999999989</v>
      </c>
      <c r="AP20">
        <v>2.9283659999999996</v>
      </c>
      <c r="AQ20">
        <v>0</v>
      </c>
      <c r="AR20">
        <v>8.4124799999999986</v>
      </c>
      <c r="AS20">
        <v>5.4668927999999992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21.059809150204693</v>
      </c>
      <c r="BB20">
        <f t="shared" si="0"/>
        <v>671.69707069061838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51.79405503875968</v>
      </c>
      <c r="L21">
        <v>65.254159748298576</v>
      </c>
      <c r="M21">
        <v>0</v>
      </c>
      <c r="N21">
        <v>30.00311053872348</v>
      </c>
      <c r="O21">
        <v>50.379999843632724</v>
      </c>
      <c r="P21">
        <v>62.236866685826904</v>
      </c>
      <c r="Q21">
        <v>5.5401134751773062</v>
      </c>
      <c r="R21">
        <v>10.767704233576641</v>
      </c>
      <c r="S21">
        <v>6.7032297772567411</v>
      </c>
      <c r="T21">
        <v>0</v>
      </c>
      <c r="U21">
        <v>219.95956387924826</v>
      </c>
      <c r="V21">
        <v>5.2701641791044782</v>
      </c>
      <c r="W21">
        <v>8.8416865312777926</v>
      </c>
      <c r="X21">
        <v>37.469059405940591</v>
      </c>
      <c r="Y21">
        <v>0</v>
      </c>
      <c r="Z21">
        <v>1.6646652</v>
      </c>
      <c r="AA21">
        <v>3.5685374399999996</v>
      </c>
      <c r="AB21">
        <v>6.69038032</v>
      </c>
      <c r="AC21">
        <v>4.9163427199999994</v>
      </c>
      <c r="AD21">
        <v>9.2942918000000017</v>
      </c>
      <c r="AE21">
        <v>12.556885224000002</v>
      </c>
      <c r="AF21">
        <v>0</v>
      </c>
      <c r="AG21">
        <v>0</v>
      </c>
      <c r="AH21">
        <v>38.846886999999995</v>
      </c>
      <c r="AI21">
        <v>3.8801039999999993</v>
      </c>
      <c r="AJ21">
        <v>0</v>
      </c>
      <c r="AK21">
        <v>12.763079999999997</v>
      </c>
      <c r="AL21">
        <v>20.155330000000003</v>
      </c>
      <c r="AM21">
        <v>0</v>
      </c>
      <c r="AN21">
        <v>0</v>
      </c>
      <c r="AO21">
        <v>7.1688959999999993</v>
      </c>
      <c r="AP21">
        <v>3.2862773999999995</v>
      </c>
      <c r="AQ21">
        <v>0</v>
      </c>
      <c r="AR21">
        <v>7.2908159999999986</v>
      </c>
      <c r="AS21">
        <v>5.4668927999999992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21.029780762204691</v>
      </c>
      <c r="BB21">
        <f t="shared" si="0"/>
        <v>670.73931847861843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51.79405503875968</v>
      </c>
      <c r="L22">
        <v>65.254159748298576</v>
      </c>
      <c r="M22">
        <v>0</v>
      </c>
      <c r="N22">
        <v>30.00311053872348</v>
      </c>
      <c r="O22">
        <v>50.379999843632724</v>
      </c>
      <c r="P22">
        <v>62.236866685826904</v>
      </c>
      <c r="Q22">
        <v>5.5401134751773062</v>
      </c>
      <c r="R22">
        <v>10.767704233576641</v>
      </c>
      <c r="S22">
        <v>6.7032297772567411</v>
      </c>
      <c r="T22">
        <v>0</v>
      </c>
      <c r="U22">
        <v>219.95956387924826</v>
      </c>
      <c r="V22">
        <v>5.2701641791044782</v>
      </c>
      <c r="W22">
        <v>8.8416865312777926</v>
      </c>
      <c r="X22">
        <v>37.469059405940591</v>
      </c>
      <c r="Y22">
        <v>0</v>
      </c>
      <c r="Z22">
        <v>1.6646652</v>
      </c>
      <c r="AA22">
        <v>3.5685374399999996</v>
      </c>
      <c r="AB22">
        <v>6.69038032</v>
      </c>
      <c r="AC22">
        <v>4.9163427199999994</v>
      </c>
      <c r="AD22">
        <v>9.2942918000000017</v>
      </c>
      <c r="AE22">
        <v>12.556885224000002</v>
      </c>
      <c r="AF22">
        <v>0</v>
      </c>
      <c r="AG22">
        <v>0</v>
      </c>
      <c r="AH22">
        <v>38.846886999999995</v>
      </c>
      <c r="AI22">
        <v>3.8801039999999993</v>
      </c>
      <c r="AJ22">
        <v>0</v>
      </c>
      <c r="AK22">
        <v>12.763079999999997</v>
      </c>
      <c r="AL22">
        <v>20.155330000000003</v>
      </c>
      <c r="AM22">
        <v>0</v>
      </c>
      <c r="AN22">
        <v>0</v>
      </c>
      <c r="AO22">
        <v>7.1688959999999993</v>
      </c>
      <c r="AP22">
        <v>3.2862773999999995</v>
      </c>
      <c r="AQ22">
        <v>0</v>
      </c>
      <c r="AR22">
        <v>7.2908159999999986</v>
      </c>
      <c r="AS22">
        <v>5.4668927999999992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21.029780762204691</v>
      </c>
      <c r="BB22">
        <f t="shared" si="0"/>
        <v>670.73931847861843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51.79405503875968</v>
      </c>
      <c r="L23">
        <v>65.254159748298576</v>
      </c>
      <c r="M23">
        <v>0</v>
      </c>
      <c r="N23">
        <v>30.00311053872348</v>
      </c>
      <c r="O23">
        <v>50.379999843632724</v>
      </c>
      <c r="P23">
        <v>62.236866685826904</v>
      </c>
      <c r="Q23">
        <v>5.5401134751773062</v>
      </c>
      <c r="R23">
        <v>10.767704233576641</v>
      </c>
      <c r="S23">
        <v>6.7032297772567411</v>
      </c>
      <c r="T23">
        <v>0</v>
      </c>
      <c r="U23">
        <v>235.66730328495035</v>
      </c>
      <c r="V23">
        <v>5.2701641791044782</v>
      </c>
      <c r="W23">
        <v>8.8416865312777926</v>
      </c>
      <c r="X23">
        <v>37.469059405940591</v>
      </c>
      <c r="Y23">
        <v>0</v>
      </c>
      <c r="Z23">
        <v>1.6646652</v>
      </c>
      <c r="AA23">
        <v>6.2204599999999992</v>
      </c>
      <c r="AB23">
        <v>6.69038032</v>
      </c>
      <c r="AC23">
        <v>4.9163427199999994</v>
      </c>
      <c r="AD23">
        <v>9.2942918000000017</v>
      </c>
      <c r="AE23">
        <v>12.556885224000002</v>
      </c>
      <c r="AF23">
        <v>0</v>
      </c>
      <c r="AG23">
        <v>0</v>
      </c>
      <c r="AH23">
        <v>38.846886999999995</v>
      </c>
      <c r="AI23">
        <v>3.8801039999999993</v>
      </c>
      <c r="AJ23">
        <v>0</v>
      </c>
      <c r="AK23">
        <v>12.763079999999997</v>
      </c>
      <c r="AL23">
        <v>20.155330000000003</v>
      </c>
      <c r="AM23">
        <v>0</v>
      </c>
      <c r="AN23">
        <v>0</v>
      </c>
      <c r="AO23">
        <v>7.1688959999999993</v>
      </c>
      <c r="AP23">
        <v>3.2862773999999995</v>
      </c>
      <c r="AQ23">
        <v>0</v>
      </c>
      <c r="AR23">
        <v>7.2908159999999986</v>
      </c>
      <c r="AS23">
        <v>5.3985566399999989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21.585836904138013</v>
      </c>
      <c r="BB23">
        <f t="shared" si="0"/>
        <v>688.47458814238723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51.79405503875968</v>
      </c>
      <c r="L24">
        <v>65.254159748298576</v>
      </c>
      <c r="M24">
        <v>0</v>
      </c>
      <c r="N24">
        <v>30.00311053872348</v>
      </c>
      <c r="O24">
        <v>50.379999843632724</v>
      </c>
      <c r="P24">
        <v>62.236866685826904</v>
      </c>
      <c r="Q24">
        <v>5.5401134751773062</v>
      </c>
      <c r="R24">
        <v>10.767704233576641</v>
      </c>
      <c r="S24">
        <v>6.7032297772567411</v>
      </c>
      <c r="T24">
        <v>0</v>
      </c>
      <c r="U24">
        <v>239.59652754816796</v>
      </c>
      <c r="V24">
        <v>5.2701641791044782</v>
      </c>
      <c r="W24">
        <v>8.8416865312777926</v>
      </c>
      <c r="X24">
        <v>37.469059405940591</v>
      </c>
      <c r="Y24">
        <v>0</v>
      </c>
      <c r="Z24">
        <v>1.6646652</v>
      </c>
      <c r="AA24">
        <v>7.1370748800000001</v>
      </c>
      <c r="AB24">
        <v>6.69038032</v>
      </c>
      <c r="AC24">
        <v>4.9163427199999994</v>
      </c>
      <c r="AD24">
        <v>9.2942918000000017</v>
      </c>
      <c r="AE24">
        <v>12.556885224000002</v>
      </c>
      <c r="AF24">
        <v>0</v>
      </c>
      <c r="AG24">
        <v>0</v>
      </c>
      <c r="AH24">
        <v>38.846886999999995</v>
      </c>
      <c r="AI24">
        <v>3.8801039999999993</v>
      </c>
      <c r="AJ24">
        <v>0</v>
      </c>
      <c r="AK24">
        <v>12.763079999999997</v>
      </c>
      <c r="AL24">
        <v>20.155330000000003</v>
      </c>
      <c r="AM24">
        <v>0</v>
      </c>
      <c r="AN24">
        <v>0</v>
      </c>
      <c r="AO24">
        <v>7.1688959999999993</v>
      </c>
      <c r="AP24">
        <v>3.2862773999999995</v>
      </c>
      <c r="AQ24">
        <v>0</v>
      </c>
      <c r="AR24">
        <v>7.2908159999999986</v>
      </c>
      <c r="AS24">
        <v>5.3985566399999989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21.733150391739819</v>
      </c>
      <c r="BB24">
        <f t="shared" si="0"/>
        <v>693.17311379800299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51.79405503875968</v>
      </c>
      <c r="L25">
        <v>65.254159748298576</v>
      </c>
      <c r="M25">
        <v>0</v>
      </c>
      <c r="N25">
        <v>30.00311053872348</v>
      </c>
      <c r="O25">
        <v>50.379999843632724</v>
      </c>
      <c r="P25">
        <v>62.236866685826904</v>
      </c>
      <c r="Q25">
        <v>5.5401134751773062</v>
      </c>
      <c r="R25">
        <v>10.767704233576641</v>
      </c>
      <c r="S25">
        <v>6.7032297772567411</v>
      </c>
      <c r="T25">
        <v>0</v>
      </c>
      <c r="U25">
        <v>243.68535331146379</v>
      </c>
      <c r="V25">
        <v>5.2701641791044782</v>
      </c>
      <c r="W25">
        <v>8.8416865312777926</v>
      </c>
      <c r="X25">
        <v>37.469059405940591</v>
      </c>
      <c r="Y25">
        <v>0</v>
      </c>
      <c r="Z25">
        <v>1.6646652</v>
      </c>
      <c r="AA25">
        <v>7.1370748800000001</v>
      </c>
      <c r="AB25">
        <v>6.69038032</v>
      </c>
      <c r="AC25">
        <v>4.9163427199999994</v>
      </c>
      <c r="AD25">
        <v>9.2942918000000017</v>
      </c>
      <c r="AE25">
        <v>12.556885224000002</v>
      </c>
      <c r="AF25">
        <v>0</v>
      </c>
      <c r="AG25">
        <v>0</v>
      </c>
      <c r="AH25">
        <v>38.846886999999995</v>
      </c>
      <c r="AI25">
        <v>4.8501300000000001</v>
      </c>
      <c r="AJ25">
        <v>0</v>
      </c>
      <c r="AK25">
        <v>12.763079999999997</v>
      </c>
      <c r="AL25">
        <v>20.155330000000003</v>
      </c>
      <c r="AM25">
        <v>0</v>
      </c>
      <c r="AN25">
        <v>0</v>
      </c>
      <c r="AO25">
        <v>7.1688959999999993</v>
      </c>
      <c r="AP25">
        <v>3.2862773999999995</v>
      </c>
      <c r="AQ25">
        <v>0</v>
      </c>
      <c r="AR25">
        <v>7.2908159999999986</v>
      </c>
      <c r="AS25">
        <v>5.3985566399999989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21.886939586944045</v>
      </c>
      <c r="BB25">
        <f t="shared" si="0"/>
        <v>698.07817636609457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51.79405503875968</v>
      </c>
      <c r="L26">
        <v>65.254159748298576</v>
      </c>
      <c r="M26">
        <v>0</v>
      </c>
      <c r="N26">
        <v>30.00311053872348</v>
      </c>
      <c r="O26">
        <v>50.379999843632724</v>
      </c>
      <c r="P26">
        <v>62.236866685826904</v>
      </c>
      <c r="Q26">
        <v>5.5401134751773062</v>
      </c>
      <c r="R26">
        <v>10.767704233576641</v>
      </c>
      <c r="S26">
        <v>6.7032297772567411</v>
      </c>
      <c r="T26">
        <v>0</v>
      </c>
      <c r="U26">
        <v>243.68535331146379</v>
      </c>
      <c r="V26">
        <v>5.2701641791044782</v>
      </c>
      <c r="W26">
        <v>8.8416865312777926</v>
      </c>
      <c r="X26">
        <v>37.469059405940591</v>
      </c>
      <c r="Y26">
        <v>0</v>
      </c>
      <c r="Z26">
        <v>1.6646652</v>
      </c>
      <c r="AA26">
        <v>7.1370748800000001</v>
      </c>
      <c r="AB26">
        <v>6.69038032</v>
      </c>
      <c r="AC26">
        <v>4.9163427199999994</v>
      </c>
      <c r="AD26">
        <v>9.2942918000000017</v>
      </c>
      <c r="AE26">
        <v>12.556885224000002</v>
      </c>
      <c r="AF26">
        <v>0</v>
      </c>
      <c r="AG26">
        <v>0</v>
      </c>
      <c r="AH26">
        <v>38.846886999999995</v>
      </c>
      <c r="AI26">
        <v>4.8501300000000001</v>
      </c>
      <c r="AJ26">
        <v>0</v>
      </c>
      <c r="AK26">
        <v>12.763079999999997</v>
      </c>
      <c r="AL26">
        <v>20.155330000000003</v>
      </c>
      <c r="AM26">
        <v>0</v>
      </c>
      <c r="AN26">
        <v>0</v>
      </c>
      <c r="AO26">
        <v>7.1688959999999993</v>
      </c>
      <c r="AP26">
        <v>3.2862773999999995</v>
      </c>
      <c r="AQ26">
        <v>0</v>
      </c>
      <c r="AR26">
        <v>7.2908159999999986</v>
      </c>
      <c r="AS26">
        <v>5.3985566399999989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21.886939586944045</v>
      </c>
      <c r="BB26">
        <f t="shared" si="0"/>
        <v>698.07817636609457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51.79405503875968</v>
      </c>
      <c r="L27">
        <v>65.254159748298576</v>
      </c>
      <c r="M27">
        <v>0</v>
      </c>
      <c r="N27">
        <v>30.00311053872348</v>
      </c>
      <c r="O27">
        <v>50.379999843632724</v>
      </c>
      <c r="P27">
        <v>62.236866685826904</v>
      </c>
      <c r="Q27">
        <v>5.5401134751773062</v>
      </c>
      <c r="R27">
        <v>10.767704233576641</v>
      </c>
      <c r="S27">
        <v>6.7032297772567411</v>
      </c>
      <c r="T27">
        <v>0</v>
      </c>
      <c r="U27">
        <v>243.68535331146379</v>
      </c>
      <c r="V27">
        <v>5.2701641791044782</v>
      </c>
      <c r="W27">
        <v>8.8416865312777926</v>
      </c>
      <c r="X27">
        <v>37.469059405940591</v>
      </c>
      <c r="Y27">
        <v>0</v>
      </c>
      <c r="Z27">
        <v>1.6646652</v>
      </c>
      <c r="AA27">
        <v>7.1370748800000001</v>
      </c>
      <c r="AB27">
        <v>6.69038032</v>
      </c>
      <c r="AC27">
        <v>4.9163427199999994</v>
      </c>
      <c r="AD27">
        <v>9.2942918000000017</v>
      </c>
      <c r="AE27">
        <v>12.556885224000002</v>
      </c>
      <c r="AF27">
        <v>0</v>
      </c>
      <c r="AG27">
        <v>0</v>
      </c>
      <c r="AH27">
        <v>38.846886999999995</v>
      </c>
      <c r="AI27">
        <v>4.8501300000000001</v>
      </c>
      <c r="AJ27">
        <v>0</v>
      </c>
      <c r="AK27">
        <v>12.763079999999997</v>
      </c>
      <c r="AL27">
        <v>20.155330000000003</v>
      </c>
      <c r="AM27">
        <v>0</v>
      </c>
      <c r="AN27">
        <v>0</v>
      </c>
      <c r="AO27">
        <v>7.1688959999999993</v>
      </c>
      <c r="AP27">
        <v>2.9283659999999996</v>
      </c>
      <c r="AQ27">
        <v>0</v>
      </c>
      <c r="AR27">
        <v>13.039344000000002</v>
      </c>
      <c r="AS27">
        <v>8.3028434400000002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22.139104690944045</v>
      </c>
      <c r="BB27">
        <f t="shared" si="0"/>
        <v>706.12091466209461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51.79405503875968</v>
      </c>
      <c r="L28">
        <v>65.254159748298576</v>
      </c>
      <c r="M28">
        <v>0</v>
      </c>
      <c r="N28">
        <v>30.00311053872348</v>
      </c>
      <c r="O28">
        <v>50.379999843632724</v>
      </c>
      <c r="P28">
        <v>62.236866685826904</v>
      </c>
      <c r="Q28">
        <v>5.5401134751773062</v>
      </c>
      <c r="R28">
        <v>10.767704233576641</v>
      </c>
      <c r="S28">
        <v>6.7032297772567411</v>
      </c>
      <c r="T28">
        <v>0</v>
      </c>
      <c r="U28">
        <v>243.68535331146379</v>
      </c>
      <c r="V28">
        <v>5.2701641791044782</v>
      </c>
      <c r="W28">
        <v>8.8416865312777926</v>
      </c>
      <c r="X28">
        <v>37.469059405940591</v>
      </c>
      <c r="Y28">
        <v>0</v>
      </c>
      <c r="Z28">
        <v>1.6646652</v>
      </c>
      <c r="AA28">
        <v>6.0197999999999983</v>
      </c>
      <c r="AB28">
        <v>6.69038032</v>
      </c>
      <c r="AC28">
        <v>4.9163427199999994</v>
      </c>
      <c r="AD28">
        <v>9.2942918000000017</v>
      </c>
      <c r="AE28">
        <v>12.556885224000002</v>
      </c>
      <c r="AF28">
        <v>0</v>
      </c>
      <c r="AG28">
        <v>0</v>
      </c>
      <c r="AH28">
        <v>38.846886999999995</v>
      </c>
      <c r="AI28">
        <v>8.4068919999999991</v>
      </c>
      <c r="AJ28">
        <v>0</v>
      </c>
      <c r="AK28">
        <v>12.763079999999997</v>
      </c>
      <c r="AL28">
        <v>20.155330000000003</v>
      </c>
      <c r="AM28">
        <v>0</v>
      </c>
      <c r="AN28">
        <v>0</v>
      </c>
      <c r="AO28">
        <v>7.1688959999999993</v>
      </c>
      <c r="AP28">
        <v>2.9283659999999996</v>
      </c>
      <c r="AQ28">
        <v>0</v>
      </c>
      <c r="AR28">
        <v>13.039344000000002</v>
      </c>
      <c r="AS28">
        <v>8.3028434400000002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22.213265070944033</v>
      </c>
      <c r="BB28">
        <f t="shared" si="0"/>
        <v>708.48624140209449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51.79405503875968</v>
      </c>
      <c r="L29">
        <v>65.254159748298576</v>
      </c>
      <c r="M29">
        <v>0</v>
      </c>
      <c r="N29">
        <v>30.00311053872348</v>
      </c>
      <c r="O29">
        <v>50.379999843632724</v>
      </c>
      <c r="P29">
        <v>62.236866685826904</v>
      </c>
      <c r="Q29">
        <v>5.5401134751773062</v>
      </c>
      <c r="R29">
        <v>10.767704233576641</v>
      </c>
      <c r="S29">
        <v>6.7032297772567411</v>
      </c>
      <c r="T29">
        <v>0</v>
      </c>
      <c r="U29">
        <v>243.68535331146379</v>
      </c>
      <c r="V29">
        <v>5.2701641791044782</v>
      </c>
      <c r="W29">
        <v>8.8416865312777926</v>
      </c>
      <c r="X29">
        <v>37.469059405940591</v>
      </c>
      <c r="Y29">
        <v>0</v>
      </c>
      <c r="Z29">
        <v>1.6646652</v>
      </c>
      <c r="AA29">
        <v>3.5685374399999996</v>
      </c>
      <c r="AB29">
        <v>6.69038032</v>
      </c>
      <c r="AC29">
        <v>4.9163427199999994</v>
      </c>
      <c r="AD29">
        <v>9.2942918000000017</v>
      </c>
      <c r="AE29">
        <v>12.556885224000002</v>
      </c>
      <c r="AF29">
        <v>0</v>
      </c>
      <c r="AG29">
        <v>0</v>
      </c>
      <c r="AH29">
        <v>38.846886999999995</v>
      </c>
      <c r="AI29">
        <v>8.4068919999999991</v>
      </c>
      <c r="AJ29">
        <v>0</v>
      </c>
      <c r="AK29">
        <v>12.763079999999997</v>
      </c>
      <c r="AL29">
        <v>20.155330000000003</v>
      </c>
      <c r="AM29">
        <v>0</v>
      </c>
      <c r="AN29">
        <v>0</v>
      </c>
      <c r="AO29">
        <v>7.1688959999999993</v>
      </c>
      <c r="AP29">
        <v>1.4641829999999998</v>
      </c>
      <c r="AQ29">
        <v>0</v>
      </c>
      <c r="AR29">
        <v>7.2908159999999986</v>
      </c>
      <c r="AS29">
        <v>5.3985566399999989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21.831190142944038</v>
      </c>
      <c r="BB29">
        <f t="shared" si="0"/>
        <v>696.3000559700946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51.79405503875968</v>
      </c>
      <c r="L30">
        <v>65.254159748298576</v>
      </c>
      <c r="M30">
        <v>0</v>
      </c>
      <c r="N30">
        <v>30.00311053872348</v>
      </c>
      <c r="O30">
        <v>50.379999843632724</v>
      </c>
      <c r="P30">
        <v>62.236866685826904</v>
      </c>
      <c r="Q30">
        <v>5.5401134751773062</v>
      </c>
      <c r="R30">
        <v>10.767704233576641</v>
      </c>
      <c r="S30">
        <v>6.7032297772567411</v>
      </c>
      <c r="T30">
        <v>0</v>
      </c>
      <c r="U30">
        <v>243.68535331146379</v>
      </c>
      <c r="V30">
        <v>5.2701641791044782</v>
      </c>
      <c r="W30">
        <v>8.8416865312777926</v>
      </c>
      <c r="X30">
        <v>37.469059405940591</v>
      </c>
      <c r="Y30">
        <v>0</v>
      </c>
      <c r="Z30">
        <v>1.6646652</v>
      </c>
      <c r="AA30">
        <v>0</v>
      </c>
      <c r="AB30">
        <v>6.69038032</v>
      </c>
      <c r="AC30">
        <v>4.9163427199999994</v>
      </c>
      <c r="AD30">
        <v>9.2942918000000017</v>
      </c>
      <c r="AE30">
        <v>12.556885224000002</v>
      </c>
      <c r="AF30">
        <v>0</v>
      </c>
      <c r="AG30">
        <v>0</v>
      </c>
      <c r="AH30">
        <v>38.846886999999995</v>
      </c>
      <c r="AI30">
        <v>8.4068919999999991</v>
      </c>
      <c r="AJ30">
        <v>0</v>
      </c>
      <c r="AK30">
        <v>12.763079999999997</v>
      </c>
      <c r="AL30">
        <v>20.155330000000003</v>
      </c>
      <c r="AM30">
        <v>0</v>
      </c>
      <c r="AN30">
        <v>0</v>
      </c>
      <c r="AO30">
        <v>7.1688959999999993</v>
      </c>
      <c r="AP30">
        <v>1.4641829999999998</v>
      </c>
      <c r="AQ30">
        <v>0</v>
      </c>
      <c r="AR30">
        <v>7.2908159999999986</v>
      </c>
      <c r="AS30">
        <v>5.3985566399999989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21.722706488944041</v>
      </c>
      <c r="BB30">
        <f t="shared" si="0"/>
        <v>692.8400021840946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51.79405503875968</v>
      </c>
      <c r="L31">
        <v>65.254159748298576</v>
      </c>
      <c r="M31">
        <v>0</v>
      </c>
      <c r="N31">
        <v>30.00311053872348</v>
      </c>
      <c r="O31">
        <v>50.379999843632724</v>
      </c>
      <c r="P31">
        <v>62.236866685826904</v>
      </c>
      <c r="Q31">
        <v>5.5401134751773062</v>
      </c>
      <c r="R31">
        <v>10.767704233576641</v>
      </c>
      <c r="S31">
        <v>6.7032297772567411</v>
      </c>
      <c r="T31">
        <v>0</v>
      </c>
      <c r="U31">
        <v>243.68535331146379</v>
      </c>
      <c r="V31">
        <v>5.2701641791044782</v>
      </c>
      <c r="W31">
        <v>8.8416865312777926</v>
      </c>
      <c r="X31">
        <v>37.469059405940591</v>
      </c>
      <c r="Y31">
        <v>0</v>
      </c>
      <c r="Z31">
        <v>1.6646652</v>
      </c>
      <c r="AA31">
        <v>0</v>
      </c>
      <c r="AB31">
        <v>6.69038032</v>
      </c>
      <c r="AC31">
        <v>4.9163427199999994</v>
      </c>
      <c r="AD31">
        <v>9.2942918000000017</v>
      </c>
      <c r="AE31">
        <v>12.556885224000002</v>
      </c>
      <c r="AF31">
        <v>0</v>
      </c>
      <c r="AG31">
        <v>0</v>
      </c>
      <c r="AH31">
        <v>38.846886999999995</v>
      </c>
      <c r="AI31">
        <v>8.4068919999999991</v>
      </c>
      <c r="AJ31">
        <v>0</v>
      </c>
      <c r="AK31">
        <v>12.763079999999997</v>
      </c>
      <c r="AL31">
        <v>21.247200000000007</v>
      </c>
      <c r="AM31">
        <v>0</v>
      </c>
      <c r="AN31">
        <v>0</v>
      </c>
      <c r="AO31">
        <v>7.1688959999999993</v>
      </c>
      <c r="AP31">
        <v>1.4641829999999998</v>
      </c>
      <c r="AQ31">
        <v>0</v>
      </c>
      <c r="AR31">
        <v>7.2908159999999986</v>
      </c>
      <c r="AS31">
        <v>5.3985566399999989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21.755899397894126</v>
      </c>
      <c r="BB31">
        <f t="shared" si="0"/>
        <v>693.89867927514445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51.79405503875968</v>
      </c>
      <c r="L32">
        <v>65.254159748298576</v>
      </c>
      <c r="M32">
        <v>0</v>
      </c>
      <c r="N32">
        <v>30.00311053872348</v>
      </c>
      <c r="O32">
        <v>50.379999843632724</v>
      </c>
      <c r="P32">
        <v>62.236866685826904</v>
      </c>
      <c r="Q32">
        <v>5.5401134751773062</v>
      </c>
      <c r="R32">
        <v>10.767704233576641</v>
      </c>
      <c r="S32">
        <v>6.7032297772567411</v>
      </c>
      <c r="T32">
        <v>0</v>
      </c>
      <c r="U32">
        <v>243.68535331146379</v>
      </c>
      <c r="V32">
        <v>5.2701641791044782</v>
      </c>
      <c r="W32">
        <v>8.8416865312777926</v>
      </c>
      <c r="X32">
        <v>37.469059405940591</v>
      </c>
      <c r="Y32">
        <v>0</v>
      </c>
      <c r="Z32">
        <v>1.6646652</v>
      </c>
      <c r="AA32">
        <v>0</v>
      </c>
      <c r="AB32">
        <v>6.69038032</v>
      </c>
      <c r="AC32">
        <v>4.9163427199999994</v>
      </c>
      <c r="AD32">
        <v>9.2942918000000017</v>
      </c>
      <c r="AE32">
        <v>12.556885224000002</v>
      </c>
      <c r="AF32">
        <v>0</v>
      </c>
      <c r="AG32">
        <v>0</v>
      </c>
      <c r="AH32">
        <v>38.846886999999995</v>
      </c>
      <c r="AI32">
        <v>8.4068919999999991</v>
      </c>
      <c r="AJ32">
        <v>0</v>
      </c>
      <c r="AK32">
        <v>12.763079999999997</v>
      </c>
      <c r="AL32">
        <v>21.247200000000007</v>
      </c>
      <c r="AM32">
        <v>0</v>
      </c>
      <c r="AN32">
        <v>0</v>
      </c>
      <c r="AO32">
        <v>7.1688959999999993</v>
      </c>
      <c r="AP32">
        <v>1.4641829999999998</v>
      </c>
      <c r="AQ32">
        <v>0</v>
      </c>
      <c r="AR32">
        <v>7.2908159999999986</v>
      </c>
      <c r="AS32">
        <v>8.3028434400000002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21.844189797894124</v>
      </c>
      <c r="BB32">
        <f t="shared" si="0"/>
        <v>696.71467567514435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51.79405503875968</v>
      </c>
      <c r="L33">
        <v>65.254159748298576</v>
      </c>
      <c r="M33">
        <v>0</v>
      </c>
      <c r="N33">
        <v>30.00311053872348</v>
      </c>
      <c r="O33">
        <v>50.379999843632724</v>
      </c>
      <c r="P33">
        <v>62.236866685826904</v>
      </c>
      <c r="Q33">
        <v>5.5401134751773062</v>
      </c>
      <c r="R33">
        <v>10.767704233576641</v>
      </c>
      <c r="S33">
        <v>6.7032297772567411</v>
      </c>
      <c r="T33">
        <v>0</v>
      </c>
      <c r="U33">
        <v>243.68535331146379</v>
      </c>
      <c r="V33">
        <v>5.2701641791044782</v>
      </c>
      <c r="W33">
        <v>8.8416865312777926</v>
      </c>
      <c r="X33">
        <v>37.469059405940591</v>
      </c>
      <c r="Y33">
        <v>0</v>
      </c>
      <c r="Z33">
        <v>1.6646652</v>
      </c>
      <c r="AA33">
        <v>0</v>
      </c>
      <c r="AB33">
        <v>6.69038032</v>
      </c>
      <c r="AC33">
        <v>4.9163427199999994</v>
      </c>
      <c r="AD33">
        <v>9.2942918000000017</v>
      </c>
      <c r="AE33">
        <v>12.556885224000002</v>
      </c>
      <c r="AF33">
        <v>0</v>
      </c>
      <c r="AG33">
        <v>0</v>
      </c>
      <c r="AH33">
        <v>38.846886999999995</v>
      </c>
      <c r="AI33">
        <v>8.4068919999999991</v>
      </c>
      <c r="AJ33">
        <v>0</v>
      </c>
      <c r="AK33">
        <v>12.763079999999997</v>
      </c>
      <c r="AL33">
        <v>21.247200000000007</v>
      </c>
      <c r="AM33">
        <v>0</v>
      </c>
      <c r="AN33">
        <v>0</v>
      </c>
      <c r="AO33">
        <v>7.1688959999999993</v>
      </c>
      <c r="AP33">
        <v>2.9283659999999996</v>
      </c>
      <c r="AQ33">
        <v>0</v>
      </c>
      <c r="AR33">
        <v>13.039344000000002</v>
      </c>
      <c r="AS33">
        <v>8.3028434400000002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22.063456059894122</v>
      </c>
      <c r="BB33">
        <f t="shared" si="0"/>
        <v>703.70812041314434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51.79405503875968</v>
      </c>
      <c r="L34">
        <v>65.254159748298576</v>
      </c>
      <c r="M34">
        <v>0</v>
      </c>
      <c r="N34">
        <v>30.00311053872348</v>
      </c>
      <c r="O34">
        <v>50.379999843632724</v>
      </c>
      <c r="P34">
        <v>62.236866685826904</v>
      </c>
      <c r="Q34">
        <v>5.5401134751773062</v>
      </c>
      <c r="R34">
        <v>10.767704233576641</v>
      </c>
      <c r="S34">
        <v>6.7032297772567411</v>
      </c>
      <c r="T34">
        <v>0</v>
      </c>
      <c r="U34">
        <v>243.68535331146379</v>
      </c>
      <c r="V34">
        <v>5.2701641791044782</v>
      </c>
      <c r="W34">
        <v>8.8416865312777926</v>
      </c>
      <c r="X34">
        <v>37.469059405940591</v>
      </c>
      <c r="Y34">
        <v>0</v>
      </c>
      <c r="Z34">
        <v>1.6646652</v>
      </c>
      <c r="AA34">
        <v>0</v>
      </c>
      <c r="AB34">
        <v>6.69038032</v>
      </c>
      <c r="AC34">
        <v>4.9163427199999994</v>
      </c>
      <c r="AD34">
        <v>9.2942918000000017</v>
      </c>
      <c r="AE34">
        <v>12.556885224000002</v>
      </c>
      <c r="AF34">
        <v>0</v>
      </c>
      <c r="AG34">
        <v>0</v>
      </c>
      <c r="AH34">
        <v>38.846886999999995</v>
      </c>
      <c r="AI34">
        <v>3.7184329999999992</v>
      </c>
      <c r="AJ34">
        <v>0</v>
      </c>
      <c r="AK34">
        <v>12.763079999999997</v>
      </c>
      <c r="AL34">
        <v>21.247200000000007</v>
      </c>
      <c r="AM34">
        <v>0</v>
      </c>
      <c r="AN34">
        <v>0</v>
      </c>
      <c r="AO34">
        <v>7.1688959999999993</v>
      </c>
      <c r="AP34">
        <v>2.9283659999999996</v>
      </c>
      <c r="AQ34">
        <v>0</v>
      </c>
      <c r="AR34">
        <v>13.039344000000002</v>
      </c>
      <c r="AS34">
        <v>5.3985566399999989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21.832636607894131</v>
      </c>
      <c r="BB34">
        <f t="shared" si="0"/>
        <v>696.34619406514457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25.00007632786885</v>
      </c>
      <c r="L35">
        <v>51.269920047513494</v>
      </c>
      <c r="M35">
        <v>0</v>
      </c>
      <c r="N35">
        <v>30.00311053872348</v>
      </c>
      <c r="O35">
        <v>50.379999843632724</v>
      </c>
      <c r="P35">
        <v>61.703404572564615</v>
      </c>
      <c r="Q35">
        <v>5.5401134751773062</v>
      </c>
      <c r="R35">
        <v>10.767704233576641</v>
      </c>
      <c r="S35">
        <v>6.7032297772567411</v>
      </c>
      <c r="T35">
        <v>0</v>
      </c>
      <c r="U35">
        <v>243.68535331146379</v>
      </c>
      <c r="V35">
        <v>5.2701641791044782</v>
      </c>
      <c r="W35">
        <v>8.8416865312777926</v>
      </c>
      <c r="X35">
        <v>37.469059405940591</v>
      </c>
      <c r="Y35">
        <v>0</v>
      </c>
      <c r="Z35">
        <v>3.3293303999999999</v>
      </c>
      <c r="AA35">
        <v>0</v>
      </c>
      <c r="AB35">
        <v>6.69038032</v>
      </c>
      <c r="AC35">
        <v>4.9163427199999994</v>
      </c>
      <c r="AD35">
        <v>9.2942918000000017</v>
      </c>
      <c r="AE35">
        <v>12.556885224000002</v>
      </c>
      <c r="AF35">
        <v>0</v>
      </c>
      <c r="AG35">
        <v>0</v>
      </c>
      <c r="AH35">
        <v>38.846886999999995</v>
      </c>
      <c r="AI35">
        <v>3.7184329999999992</v>
      </c>
      <c r="AJ35">
        <v>0</v>
      </c>
      <c r="AK35">
        <v>12.763079999999997</v>
      </c>
      <c r="AL35">
        <v>21.247200000000007</v>
      </c>
      <c r="AM35">
        <v>0</v>
      </c>
      <c r="AN35">
        <v>0</v>
      </c>
      <c r="AO35">
        <v>7.1688959999999993</v>
      </c>
      <c r="AP35">
        <v>2.9283659999999996</v>
      </c>
      <c r="AQ35">
        <v>0</v>
      </c>
      <c r="AR35">
        <v>13.039344000000002</v>
      </c>
      <c r="AS35">
        <v>8.3028434400000002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20.715657577114044</v>
      </c>
      <c r="BB35">
        <f t="shared" si="0"/>
        <v>660.7204445709865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25.00007632786885</v>
      </c>
      <c r="L36">
        <v>20.998481241821679</v>
      </c>
      <c r="M36">
        <v>0</v>
      </c>
      <c r="N36">
        <v>30.00311053872348</v>
      </c>
      <c r="O36">
        <v>50.379999843632724</v>
      </c>
      <c r="P36">
        <v>61.703404572564615</v>
      </c>
      <c r="Q36">
        <v>5.5401134751773062</v>
      </c>
      <c r="R36">
        <v>10.767704233576641</v>
      </c>
      <c r="S36">
        <v>6.7032297772567411</v>
      </c>
      <c r="T36">
        <v>0</v>
      </c>
      <c r="U36">
        <v>243.68535331146379</v>
      </c>
      <c r="V36">
        <v>5.2701641791044782</v>
      </c>
      <c r="W36">
        <v>8.8416865312777926</v>
      </c>
      <c r="X36">
        <v>37.469059405940591</v>
      </c>
      <c r="Y36">
        <v>0</v>
      </c>
      <c r="Z36">
        <v>3.3293303999999999</v>
      </c>
      <c r="AA36">
        <v>0</v>
      </c>
      <c r="AB36">
        <v>6.69038032</v>
      </c>
      <c r="AC36">
        <v>4.9163427199999994</v>
      </c>
      <c r="AD36">
        <v>9.2942918000000017</v>
      </c>
      <c r="AE36">
        <v>12.556885224000002</v>
      </c>
      <c r="AF36">
        <v>0</v>
      </c>
      <c r="AG36">
        <v>0</v>
      </c>
      <c r="AH36">
        <v>38.846886999999995</v>
      </c>
      <c r="AI36">
        <v>3.7184329999999992</v>
      </c>
      <c r="AJ36">
        <v>0</v>
      </c>
      <c r="AK36">
        <v>12.763079999999997</v>
      </c>
      <c r="AL36">
        <v>21.247200000000007</v>
      </c>
      <c r="AM36">
        <v>0</v>
      </c>
      <c r="AN36">
        <v>0</v>
      </c>
      <c r="AO36">
        <v>7.1688959999999993</v>
      </c>
      <c r="AP36">
        <v>2.9283659999999996</v>
      </c>
      <c r="AQ36">
        <v>0</v>
      </c>
      <c r="AR36">
        <v>7.2908159999999986</v>
      </c>
      <c r="AS36">
        <v>5.3985566399999989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19.532360400852674</v>
      </c>
      <c r="BB36">
        <f t="shared" si="0"/>
        <v>622.97948814155598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24.999656356167424</v>
      </c>
      <c r="L37">
        <v>20.998481241821679</v>
      </c>
      <c r="M37">
        <v>0</v>
      </c>
      <c r="N37">
        <v>30.00311053872348</v>
      </c>
      <c r="O37">
        <v>50.379999843632724</v>
      </c>
      <c r="P37">
        <v>61.521032405484007</v>
      </c>
      <c r="Q37">
        <v>2.0008809415337887</v>
      </c>
      <c r="R37">
        <v>5.0015962743732594</v>
      </c>
      <c r="S37">
        <v>3.0004633943427619</v>
      </c>
      <c r="T37">
        <v>0</v>
      </c>
      <c r="U37">
        <v>243.68535331146379</v>
      </c>
      <c r="V37">
        <v>0</v>
      </c>
      <c r="W37">
        <v>8.838714749893116</v>
      </c>
      <c r="X37">
        <v>37.469059405940591</v>
      </c>
      <c r="Y37">
        <v>0</v>
      </c>
      <c r="Z37">
        <v>3.3293303999999999</v>
      </c>
      <c r="AA37">
        <v>0</v>
      </c>
      <c r="AB37">
        <v>6.69038032</v>
      </c>
      <c r="AC37">
        <v>4.9163427199999994</v>
      </c>
      <c r="AD37">
        <v>9.2942918000000017</v>
      </c>
      <c r="AE37">
        <v>12.556885224000002</v>
      </c>
      <c r="AF37">
        <v>0</v>
      </c>
      <c r="AG37">
        <v>0</v>
      </c>
      <c r="AH37">
        <v>38.846886999999995</v>
      </c>
      <c r="AI37">
        <v>3.7184329999999992</v>
      </c>
      <c r="AJ37">
        <v>0</v>
      </c>
      <c r="AK37">
        <v>12.763079999999997</v>
      </c>
      <c r="AL37">
        <v>20.155330000000003</v>
      </c>
      <c r="AM37">
        <v>0</v>
      </c>
      <c r="AN37">
        <v>0</v>
      </c>
      <c r="AO37">
        <v>7.1688959999999993</v>
      </c>
      <c r="AP37">
        <v>2.9283659999999996</v>
      </c>
      <c r="AQ37">
        <v>0</v>
      </c>
      <c r="AR37">
        <v>7.2908159999999986</v>
      </c>
      <c r="AS37">
        <v>5.3985566399999989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18.937860645809614</v>
      </c>
      <c r="BB37">
        <f t="shared" si="0"/>
        <v>604.01808292156716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24.999656356167424</v>
      </c>
      <c r="L38">
        <v>20.998481241821679</v>
      </c>
      <c r="M38">
        <v>0</v>
      </c>
      <c r="N38">
        <v>30.00311053872348</v>
      </c>
      <c r="O38">
        <v>50.379999843632724</v>
      </c>
      <c r="P38">
        <v>61.521032405484007</v>
      </c>
      <c r="Q38">
        <v>2.0008809415337887</v>
      </c>
      <c r="R38">
        <v>5.0015962743732594</v>
      </c>
      <c r="S38">
        <v>3.0004633943427619</v>
      </c>
      <c r="T38">
        <v>0</v>
      </c>
      <c r="U38">
        <v>243.68535331146379</v>
      </c>
      <c r="V38">
        <v>0</v>
      </c>
      <c r="W38">
        <v>8.838714749893116</v>
      </c>
      <c r="X38">
        <v>37.469059405940591</v>
      </c>
      <c r="Y38">
        <v>0</v>
      </c>
      <c r="Z38">
        <v>3.3293303999999999</v>
      </c>
      <c r="AA38">
        <v>0</v>
      </c>
      <c r="AB38">
        <v>6.69038032</v>
      </c>
      <c r="AC38">
        <v>4.9163427199999994</v>
      </c>
      <c r="AD38">
        <v>9.2942918000000017</v>
      </c>
      <c r="AE38">
        <v>12.556885224000002</v>
      </c>
      <c r="AF38">
        <v>0</v>
      </c>
      <c r="AG38">
        <v>0</v>
      </c>
      <c r="AH38">
        <v>38.846886999999995</v>
      </c>
      <c r="AI38">
        <v>3.7184329999999992</v>
      </c>
      <c r="AJ38">
        <v>0</v>
      </c>
      <c r="AK38">
        <v>12.763079999999997</v>
      </c>
      <c r="AL38">
        <v>20.155330000000003</v>
      </c>
      <c r="AM38">
        <v>0</v>
      </c>
      <c r="AN38">
        <v>0</v>
      </c>
      <c r="AO38">
        <v>7.1688959999999993</v>
      </c>
      <c r="AP38">
        <v>2.9283659999999996</v>
      </c>
      <c r="AQ38">
        <v>0</v>
      </c>
      <c r="AR38">
        <v>7.2908159999999986</v>
      </c>
      <c r="AS38">
        <v>5.3985566399999989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18.937860645809614</v>
      </c>
      <c r="BB38">
        <f t="shared" si="0"/>
        <v>604.01808292156716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24.999656356167424</v>
      </c>
      <c r="L39">
        <v>20.998481241821679</v>
      </c>
      <c r="M39">
        <v>0</v>
      </c>
      <c r="N39">
        <v>30.00311053872348</v>
      </c>
      <c r="O39">
        <v>50.379999843632724</v>
      </c>
      <c r="P39">
        <v>61.521032405484007</v>
      </c>
      <c r="Q39">
        <v>2.0008809415337887</v>
      </c>
      <c r="R39">
        <v>5.0015962743732594</v>
      </c>
      <c r="S39">
        <v>3.0004633943427619</v>
      </c>
      <c r="T39">
        <v>0</v>
      </c>
      <c r="U39">
        <v>243.68535331146379</v>
      </c>
      <c r="V39">
        <v>0</v>
      </c>
      <c r="W39">
        <v>8.838714749893116</v>
      </c>
      <c r="X39">
        <v>37.469059405940591</v>
      </c>
      <c r="Y39">
        <v>0</v>
      </c>
      <c r="Z39">
        <v>3.3293303999999999</v>
      </c>
      <c r="AA39">
        <v>0</v>
      </c>
      <c r="AB39">
        <v>6.69038032</v>
      </c>
      <c r="AC39">
        <v>4.9163427199999994</v>
      </c>
      <c r="AD39">
        <v>9.2942918000000017</v>
      </c>
      <c r="AE39">
        <v>12.556885224000002</v>
      </c>
      <c r="AF39">
        <v>0</v>
      </c>
      <c r="AG39">
        <v>0</v>
      </c>
      <c r="AH39">
        <v>38.846886999999995</v>
      </c>
      <c r="AI39">
        <v>3.7184329999999992</v>
      </c>
      <c r="AJ39">
        <v>0</v>
      </c>
      <c r="AK39">
        <v>12.763079999999997</v>
      </c>
      <c r="AL39">
        <v>20.155330000000003</v>
      </c>
      <c r="AM39">
        <v>0</v>
      </c>
      <c r="AN39">
        <v>0</v>
      </c>
      <c r="AO39">
        <v>7.1688959999999993</v>
      </c>
      <c r="AP39">
        <v>2.9283659999999996</v>
      </c>
      <c r="AQ39">
        <v>0</v>
      </c>
      <c r="AR39">
        <v>7.2908159999999986</v>
      </c>
      <c r="AS39">
        <v>5.3985566399999989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18.937860645809614</v>
      </c>
      <c r="BB39">
        <f t="shared" si="0"/>
        <v>604.01808292156716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24.999656356167424</v>
      </c>
      <c r="L40">
        <v>20.998481241821679</v>
      </c>
      <c r="M40">
        <v>0</v>
      </c>
      <c r="N40">
        <v>30.00311053872348</v>
      </c>
      <c r="O40">
        <v>50.379999843632724</v>
      </c>
      <c r="P40">
        <v>61.521032405484007</v>
      </c>
      <c r="Q40">
        <v>2.0008809415337887</v>
      </c>
      <c r="R40">
        <v>5.0015962743732594</v>
      </c>
      <c r="S40">
        <v>3.0004633943427619</v>
      </c>
      <c r="T40">
        <v>0</v>
      </c>
      <c r="U40">
        <v>243.68535331146379</v>
      </c>
      <c r="V40">
        <v>0</v>
      </c>
      <c r="W40">
        <v>8.838714749893116</v>
      </c>
      <c r="X40">
        <v>37.469059405940591</v>
      </c>
      <c r="Y40">
        <v>0</v>
      </c>
      <c r="Z40">
        <v>3.3293303999999999</v>
      </c>
      <c r="AA40">
        <v>0</v>
      </c>
      <c r="AB40">
        <v>6.69038032</v>
      </c>
      <c r="AC40">
        <v>4.9163427199999994</v>
      </c>
      <c r="AD40">
        <v>9.2942918000000017</v>
      </c>
      <c r="AE40">
        <v>12.556885224000002</v>
      </c>
      <c r="AF40">
        <v>0</v>
      </c>
      <c r="AG40">
        <v>0</v>
      </c>
      <c r="AH40">
        <v>38.846886999999995</v>
      </c>
      <c r="AI40">
        <v>3.7184329999999992</v>
      </c>
      <c r="AJ40">
        <v>0</v>
      </c>
      <c r="AK40">
        <v>12.763079999999997</v>
      </c>
      <c r="AL40">
        <v>20.155330000000003</v>
      </c>
      <c r="AM40">
        <v>0</v>
      </c>
      <c r="AN40">
        <v>0</v>
      </c>
      <c r="AO40">
        <v>7.1688959999999993</v>
      </c>
      <c r="AP40">
        <v>2.9283659999999996</v>
      </c>
      <c r="AQ40">
        <v>0</v>
      </c>
      <c r="AR40">
        <v>7.2908159999999986</v>
      </c>
      <c r="AS40">
        <v>5.3985566399999989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18.937860645809614</v>
      </c>
      <c r="BB40">
        <f t="shared" si="0"/>
        <v>604.01808292156716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24.999656356167424</v>
      </c>
      <c r="L41">
        <v>20.998481241821679</v>
      </c>
      <c r="M41">
        <v>0</v>
      </c>
      <c r="N41">
        <v>30.00311053872348</v>
      </c>
      <c r="O41">
        <v>50.379999843632724</v>
      </c>
      <c r="P41">
        <v>61.521032405484007</v>
      </c>
      <c r="Q41">
        <v>2.0008809415337887</v>
      </c>
      <c r="R41">
        <v>5.0015962743732594</v>
      </c>
      <c r="S41">
        <v>3.0004633943427619</v>
      </c>
      <c r="T41">
        <v>0</v>
      </c>
      <c r="U41">
        <v>243.68535331146379</v>
      </c>
      <c r="V41">
        <v>0</v>
      </c>
      <c r="W41">
        <v>8.838714749893116</v>
      </c>
      <c r="X41">
        <v>37.469059405940591</v>
      </c>
      <c r="Y41">
        <v>0</v>
      </c>
      <c r="Z41">
        <v>3.3293303999999999</v>
      </c>
      <c r="AA41">
        <v>0</v>
      </c>
      <c r="AB41">
        <v>6.69038032</v>
      </c>
      <c r="AC41">
        <v>4.9163427199999994</v>
      </c>
      <c r="AD41">
        <v>9.2942918000000017</v>
      </c>
      <c r="AE41">
        <v>12.556885224000002</v>
      </c>
      <c r="AF41">
        <v>0</v>
      </c>
      <c r="AG41">
        <v>0</v>
      </c>
      <c r="AH41">
        <v>38.846886999999995</v>
      </c>
      <c r="AI41">
        <v>3.7184329999999992</v>
      </c>
      <c r="AJ41">
        <v>0</v>
      </c>
      <c r="AK41">
        <v>12.763079999999997</v>
      </c>
      <c r="AL41">
        <v>20.155330000000003</v>
      </c>
      <c r="AM41">
        <v>0</v>
      </c>
      <c r="AN41">
        <v>0</v>
      </c>
      <c r="AO41">
        <v>7.1688959999999993</v>
      </c>
      <c r="AP41">
        <v>2.9283659999999996</v>
      </c>
      <c r="AQ41">
        <v>0</v>
      </c>
      <c r="AR41">
        <v>8.4124799999999986</v>
      </c>
      <c r="AS41">
        <v>5.3985566399999989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18.971959129809616</v>
      </c>
      <c r="BB41">
        <f t="shared" si="0"/>
        <v>605.10564843756708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24.999656356167424</v>
      </c>
      <c r="L42">
        <v>20.998481241821679</v>
      </c>
      <c r="M42">
        <v>0</v>
      </c>
      <c r="N42">
        <v>30.00311053872348</v>
      </c>
      <c r="O42">
        <v>50.379999843632724</v>
      </c>
      <c r="P42">
        <v>61.521032405484007</v>
      </c>
      <c r="Q42">
        <v>2.0010574492099322</v>
      </c>
      <c r="R42">
        <v>4.9991992682240358</v>
      </c>
      <c r="S42">
        <v>3.0008713636363642</v>
      </c>
      <c r="T42">
        <v>0</v>
      </c>
      <c r="U42">
        <v>243.68535331146379</v>
      </c>
      <c r="V42">
        <v>0</v>
      </c>
      <c r="W42">
        <v>8.8416865312777926</v>
      </c>
      <c r="X42">
        <v>37.469059405940591</v>
      </c>
      <c r="Y42">
        <v>0</v>
      </c>
      <c r="Z42">
        <v>3.3293303999999999</v>
      </c>
      <c r="AA42">
        <v>0</v>
      </c>
      <c r="AB42">
        <v>6.69038032</v>
      </c>
      <c r="AC42">
        <v>4.9163427199999994</v>
      </c>
      <c r="AD42">
        <v>9.2942918000000017</v>
      </c>
      <c r="AE42">
        <v>12.556885224000002</v>
      </c>
      <c r="AF42">
        <v>0</v>
      </c>
      <c r="AG42">
        <v>0</v>
      </c>
      <c r="AH42">
        <v>38.846886999999995</v>
      </c>
      <c r="AI42">
        <v>3.7184329999999992</v>
      </c>
      <c r="AJ42">
        <v>0</v>
      </c>
      <c r="AK42">
        <v>12.763079999999997</v>
      </c>
      <c r="AL42">
        <v>20.155330000000003</v>
      </c>
      <c r="AM42">
        <v>0</v>
      </c>
      <c r="AN42">
        <v>0</v>
      </c>
      <c r="AO42">
        <v>7.1688959999999993</v>
      </c>
      <c r="AP42">
        <v>2.9283659999999996</v>
      </c>
      <c r="AQ42">
        <v>0</v>
      </c>
      <c r="AR42">
        <v>8.4124799999999986</v>
      </c>
      <c r="AS42">
        <v>5.3985566399999989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18.971994580203262</v>
      </c>
      <c r="BB42">
        <f t="shared" si="0"/>
        <v>605.10677223937853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25.00007632786885</v>
      </c>
      <c r="L43">
        <v>20.998481241821679</v>
      </c>
      <c r="M43">
        <v>0</v>
      </c>
      <c r="N43">
        <v>30.00311053872348</v>
      </c>
      <c r="O43">
        <v>50.379999843632724</v>
      </c>
      <c r="P43">
        <v>61.521032405484007</v>
      </c>
      <c r="Q43">
        <v>2.0010574492099322</v>
      </c>
      <c r="R43">
        <v>4.9991992682240358</v>
      </c>
      <c r="S43">
        <v>3.0008713636363642</v>
      </c>
      <c r="T43">
        <v>0</v>
      </c>
      <c r="U43">
        <v>243.68535331146379</v>
      </c>
      <c r="V43">
        <v>0</v>
      </c>
      <c r="W43">
        <v>8.8416865312777926</v>
      </c>
      <c r="X43">
        <v>37.469059405940591</v>
      </c>
      <c r="Y43">
        <v>0</v>
      </c>
      <c r="Z43">
        <v>3.3293303999999999</v>
      </c>
      <c r="AA43">
        <v>0</v>
      </c>
      <c r="AB43">
        <v>6.69038032</v>
      </c>
      <c r="AC43">
        <v>4.9163427199999994</v>
      </c>
      <c r="AD43">
        <v>6.945553799999999</v>
      </c>
      <c r="AE43">
        <v>12.556885224000002</v>
      </c>
      <c r="AF43">
        <v>0</v>
      </c>
      <c r="AG43">
        <v>0</v>
      </c>
      <c r="AH43">
        <v>38.846886999999995</v>
      </c>
      <c r="AI43">
        <v>3.7184329999999992</v>
      </c>
      <c r="AJ43">
        <v>0</v>
      </c>
      <c r="AK43">
        <v>12.763079999999997</v>
      </c>
      <c r="AL43">
        <v>20.155330000000003</v>
      </c>
      <c r="AM43">
        <v>0</v>
      </c>
      <c r="AN43">
        <v>0</v>
      </c>
      <c r="AO43">
        <v>7.1688959999999993</v>
      </c>
      <c r="AP43">
        <v>2.9283659999999996</v>
      </c>
      <c r="AQ43">
        <v>0</v>
      </c>
      <c r="AR43">
        <v>8.4124799999999986</v>
      </c>
      <c r="AS43">
        <v>5.3985566399999989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18.900605645784385</v>
      </c>
      <c r="BB43">
        <f t="shared" si="0"/>
        <v>602.8298431454989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25.00007632786885</v>
      </c>
      <c r="L44">
        <v>20.998144604831349</v>
      </c>
      <c r="M44">
        <v>0</v>
      </c>
      <c r="N44">
        <v>30.00311053872348</v>
      </c>
      <c r="O44">
        <v>50.379999843632724</v>
      </c>
      <c r="P44">
        <v>61.521032405484007</v>
      </c>
      <c r="Q44">
        <v>2.0010574492099322</v>
      </c>
      <c r="R44">
        <v>4.9991992682240358</v>
      </c>
      <c r="S44">
        <v>3.0008713636363642</v>
      </c>
      <c r="T44">
        <v>0</v>
      </c>
      <c r="U44">
        <v>243.68535331146379</v>
      </c>
      <c r="V44">
        <v>0</v>
      </c>
      <c r="W44">
        <v>8.8416865312777926</v>
      </c>
      <c r="X44">
        <v>37.469059405940591</v>
      </c>
      <c r="Y44">
        <v>0</v>
      </c>
      <c r="Z44">
        <v>3.3293303999999999</v>
      </c>
      <c r="AA44">
        <v>0</v>
      </c>
      <c r="AB44">
        <v>6.69038032</v>
      </c>
      <c r="AC44">
        <v>4.9163427199999994</v>
      </c>
      <c r="AD44">
        <v>6.945553799999999</v>
      </c>
      <c r="AE44">
        <v>12.556885224000002</v>
      </c>
      <c r="AF44">
        <v>0</v>
      </c>
      <c r="AG44">
        <v>0</v>
      </c>
      <c r="AH44">
        <v>38.846886999999995</v>
      </c>
      <c r="AI44">
        <v>3.7184329999999992</v>
      </c>
      <c r="AJ44">
        <v>0</v>
      </c>
      <c r="AK44">
        <v>12.763079999999997</v>
      </c>
      <c r="AL44">
        <v>20.155330000000003</v>
      </c>
      <c r="AM44">
        <v>0</v>
      </c>
      <c r="AN44">
        <v>0</v>
      </c>
      <c r="AO44">
        <v>7.1688959999999993</v>
      </c>
      <c r="AP44">
        <v>2.9283659999999996</v>
      </c>
      <c r="AQ44">
        <v>0</v>
      </c>
      <c r="AR44">
        <v>8.4124799999999986</v>
      </c>
      <c r="AS44">
        <v>5.3985566399999989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18.900595411939857</v>
      </c>
      <c r="BB44">
        <f t="shared" si="0"/>
        <v>602.82951674235301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25.00007632786885</v>
      </c>
      <c r="L45">
        <v>20.998252870531719</v>
      </c>
      <c r="M45">
        <v>0</v>
      </c>
      <c r="N45">
        <v>30.00311053872348</v>
      </c>
      <c r="O45">
        <v>50.379999843632724</v>
      </c>
      <c r="P45">
        <v>61.521032405484007</v>
      </c>
      <c r="Q45">
        <v>2.0010574492099322</v>
      </c>
      <c r="R45">
        <v>4.9991992682240358</v>
      </c>
      <c r="S45">
        <v>3.0008713636363642</v>
      </c>
      <c r="T45">
        <v>0</v>
      </c>
      <c r="U45">
        <v>243.68535331146379</v>
      </c>
      <c r="V45">
        <v>0</v>
      </c>
      <c r="W45">
        <v>8.8416865312777926</v>
      </c>
      <c r="X45">
        <v>37.469059405940591</v>
      </c>
      <c r="Y45">
        <v>0</v>
      </c>
      <c r="Z45">
        <v>3.3293303999999999</v>
      </c>
      <c r="AA45">
        <v>0</v>
      </c>
      <c r="AB45">
        <v>6.69038032</v>
      </c>
      <c r="AC45">
        <v>4.9163427199999994</v>
      </c>
      <c r="AD45">
        <v>6.945553799999999</v>
      </c>
      <c r="AE45">
        <v>12.556885224000002</v>
      </c>
      <c r="AF45">
        <v>0</v>
      </c>
      <c r="AG45">
        <v>0</v>
      </c>
      <c r="AH45">
        <v>38.846886999999995</v>
      </c>
      <c r="AI45">
        <v>3.7184329999999992</v>
      </c>
      <c r="AJ45">
        <v>0</v>
      </c>
      <c r="AK45">
        <v>12.763079999999997</v>
      </c>
      <c r="AL45">
        <v>20.155330000000003</v>
      </c>
      <c r="AM45">
        <v>0</v>
      </c>
      <c r="AN45">
        <v>0</v>
      </c>
      <c r="AO45">
        <v>7.1688959999999993</v>
      </c>
      <c r="AP45">
        <v>1.4641829999999998</v>
      </c>
      <c r="AQ45">
        <v>0</v>
      </c>
      <c r="AR45">
        <v>8.4124799999999986</v>
      </c>
      <c r="AS45">
        <v>5.3985566399999989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18.856087489125393</v>
      </c>
      <c r="BB45">
        <f t="shared" si="0"/>
        <v>601.40994993086792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25.00007632786885</v>
      </c>
      <c r="L46">
        <v>20.99835168111699</v>
      </c>
      <c r="M46">
        <v>0</v>
      </c>
      <c r="N46">
        <v>30.00311053872348</v>
      </c>
      <c r="O46">
        <v>50.379999843632724</v>
      </c>
      <c r="P46">
        <v>61.521032405484007</v>
      </c>
      <c r="Q46">
        <v>2.0010574492099322</v>
      </c>
      <c r="R46">
        <v>4.9991992682240358</v>
      </c>
      <c r="S46">
        <v>3.0008713636363642</v>
      </c>
      <c r="T46">
        <v>0</v>
      </c>
      <c r="U46">
        <v>243.68535331146379</v>
      </c>
      <c r="V46">
        <v>0</v>
      </c>
      <c r="W46">
        <v>8.8416865312777926</v>
      </c>
      <c r="X46">
        <v>37.469059405940591</v>
      </c>
      <c r="Y46">
        <v>0</v>
      </c>
      <c r="Z46">
        <v>3.3293303999999999</v>
      </c>
      <c r="AA46">
        <v>0</v>
      </c>
      <c r="AB46">
        <v>6.69038032</v>
      </c>
      <c r="AC46">
        <v>4.9163427199999994</v>
      </c>
      <c r="AD46">
        <v>6.945553799999999</v>
      </c>
      <c r="AE46">
        <v>12.556885224000002</v>
      </c>
      <c r="AF46">
        <v>0</v>
      </c>
      <c r="AG46">
        <v>0</v>
      </c>
      <c r="AH46">
        <v>38.846886999999995</v>
      </c>
      <c r="AI46">
        <v>3.7184329999999992</v>
      </c>
      <c r="AJ46">
        <v>0</v>
      </c>
      <c r="AK46">
        <v>12.763079999999997</v>
      </c>
      <c r="AL46">
        <v>20.155330000000003</v>
      </c>
      <c r="AM46">
        <v>0</v>
      </c>
      <c r="AN46">
        <v>0</v>
      </c>
      <c r="AO46">
        <v>7.1688959999999993</v>
      </c>
      <c r="AP46">
        <v>1.4641829999999998</v>
      </c>
      <c r="AQ46">
        <v>0</v>
      </c>
      <c r="AR46">
        <v>8.4124799999999986</v>
      </c>
      <c r="AS46">
        <v>5.3985566399999989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18.856090492883439</v>
      </c>
      <c r="BB46">
        <f t="shared" si="0"/>
        <v>601.4100457376951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25.00007632786885</v>
      </c>
      <c r="L47">
        <v>20.998166532231409</v>
      </c>
      <c r="M47">
        <v>0</v>
      </c>
      <c r="N47">
        <v>30.00311053872348</v>
      </c>
      <c r="O47">
        <v>50.379999843632724</v>
      </c>
      <c r="P47">
        <v>61.521032405484007</v>
      </c>
      <c r="Q47">
        <v>2.0010574492099322</v>
      </c>
      <c r="R47">
        <v>4.9991992682240358</v>
      </c>
      <c r="S47">
        <v>3.0008713636363642</v>
      </c>
      <c r="T47">
        <v>0</v>
      </c>
      <c r="U47">
        <v>243.68535331146379</v>
      </c>
      <c r="V47">
        <v>0</v>
      </c>
      <c r="W47">
        <v>8.8416865312777926</v>
      </c>
      <c r="X47">
        <v>37.469059405940591</v>
      </c>
      <c r="Y47">
        <v>0</v>
      </c>
      <c r="Z47">
        <v>3.3293303999999999</v>
      </c>
      <c r="AA47">
        <v>0</v>
      </c>
      <c r="AB47">
        <v>6.69038032</v>
      </c>
      <c r="AC47">
        <v>4.9163427199999994</v>
      </c>
      <c r="AD47">
        <v>6.945553799999999</v>
      </c>
      <c r="AE47">
        <v>12.556885224000002</v>
      </c>
      <c r="AF47">
        <v>0</v>
      </c>
      <c r="AG47">
        <v>0</v>
      </c>
      <c r="AH47">
        <v>38.846886999999995</v>
      </c>
      <c r="AI47">
        <v>3.7184329999999992</v>
      </c>
      <c r="AJ47">
        <v>0</v>
      </c>
      <c r="AK47">
        <v>12.763079999999997</v>
      </c>
      <c r="AL47">
        <v>20.155330000000003</v>
      </c>
      <c r="AM47">
        <v>0</v>
      </c>
      <c r="AN47">
        <v>0</v>
      </c>
      <c r="AO47">
        <v>7.1688959999999993</v>
      </c>
      <c r="AP47">
        <v>1.4641829999999998</v>
      </c>
      <c r="AQ47">
        <v>0</v>
      </c>
      <c r="AR47">
        <v>8.4124799999999986</v>
      </c>
      <c r="AS47">
        <v>6.4919352000000003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18.889323812318121</v>
      </c>
      <c r="BB47">
        <f t="shared" si="0"/>
        <v>602.47000582937483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25.00007632786885</v>
      </c>
      <c r="L48">
        <v>20.998262805934818</v>
      </c>
      <c r="M48">
        <v>0</v>
      </c>
      <c r="N48">
        <v>30.00311053872348</v>
      </c>
      <c r="O48">
        <v>50.379999843632724</v>
      </c>
      <c r="P48">
        <v>61.521032405484007</v>
      </c>
      <c r="Q48">
        <v>2.0010574492099322</v>
      </c>
      <c r="R48">
        <v>4.9991992682240358</v>
      </c>
      <c r="S48">
        <v>3.0008713636363642</v>
      </c>
      <c r="T48">
        <v>0</v>
      </c>
      <c r="U48">
        <v>243.68535331146379</v>
      </c>
      <c r="V48">
        <v>0</v>
      </c>
      <c r="W48">
        <v>8.8416865312777926</v>
      </c>
      <c r="X48">
        <v>37.469059405940591</v>
      </c>
      <c r="Y48">
        <v>0</v>
      </c>
      <c r="Z48">
        <v>3.3293303999999999</v>
      </c>
      <c r="AA48">
        <v>0</v>
      </c>
      <c r="AB48">
        <v>6.69038032</v>
      </c>
      <c r="AC48">
        <v>4.9163427199999994</v>
      </c>
      <c r="AD48">
        <v>6.945553799999999</v>
      </c>
      <c r="AE48">
        <v>12.556885224000002</v>
      </c>
      <c r="AF48">
        <v>0</v>
      </c>
      <c r="AG48">
        <v>0</v>
      </c>
      <c r="AH48">
        <v>38.846886999999995</v>
      </c>
      <c r="AI48">
        <v>3.7184329999999992</v>
      </c>
      <c r="AJ48">
        <v>0</v>
      </c>
      <c r="AK48">
        <v>12.763079999999997</v>
      </c>
      <c r="AL48">
        <v>20.155330000000003</v>
      </c>
      <c r="AM48">
        <v>0</v>
      </c>
      <c r="AN48">
        <v>0</v>
      </c>
      <c r="AO48">
        <v>7.1688959999999993</v>
      </c>
      <c r="AP48">
        <v>1.4641829999999998</v>
      </c>
      <c r="AQ48">
        <v>0</v>
      </c>
      <c r="AR48">
        <v>8.4124799999999986</v>
      </c>
      <c r="AS48">
        <v>6.4919352000000003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18.889326738965142</v>
      </c>
      <c r="BB48">
        <f t="shared" si="0"/>
        <v>602.47009917643118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25.00007632786885</v>
      </c>
      <c r="L49">
        <v>20.998184226350478</v>
      </c>
      <c r="M49">
        <v>0</v>
      </c>
      <c r="N49">
        <v>30.00311053872348</v>
      </c>
      <c r="O49">
        <v>50.379999843632724</v>
      </c>
      <c r="P49">
        <v>61.521032405484007</v>
      </c>
      <c r="Q49">
        <v>2.0010574492099322</v>
      </c>
      <c r="R49">
        <v>4.9991992682240358</v>
      </c>
      <c r="S49">
        <v>3.0008713636363642</v>
      </c>
      <c r="T49">
        <v>0</v>
      </c>
      <c r="U49">
        <v>243.68535331146379</v>
      </c>
      <c r="V49">
        <v>0</v>
      </c>
      <c r="W49">
        <v>8.8416865312777926</v>
      </c>
      <c r="X49">
        <v>37.469059405940591</v>
      </c>
      <c r="Y49">
        <v>0</v>
      </c>
      <c r="Z49">
        <v>3.3293303999999999</v>
      </c>
      <c r="AA49">
        <v>0</v>
      </c>
      <c r="AB49">
        <v>6.69038032</v>
      </c>
      <c r="AC49">
        <v>4.9163427199999994</v>
      </c>
      <c r="AD49">
        <v>6.945553799999999</v>
      </c>
      <c r="AE49">
        <v>12.556885224000002</v>
      </c>
      <c r="AF49">
        <v>0</v>
      </c>
      <c r="AG49">
        <v>0</v>
      </c>
      <c r="AH49">
        <v>38.846886999999995</v>
      </c>
      <c r="AI49">
        <v>3.556762</v>
      </c>
      <c r="AJ49">
        <v>0</v>
      </c>
      <c r="AK49">
        <v>12.763079999999997</v>
      </c>
      <c r="AL49">
        <v>20.155330000000003</v>
      </c>
      <c r="AM49">
        <v>0</v>
      </c>
      <c r="AN49">
        <v>0</v>
      </c>
      <c r="AO49">
        <v>7.1688959999999993</v>
      </c>
      <c r="AP49">
        <v>2.9283659999999996</v>
      </c>
      <c r="AQ49">
        <v>0</v>
      </c>
      <c r="AR49">
        <v>8.4124799999999986</v>
      </c>
      <c r="AS49">
        <v>7.5169775999999997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18.96008189204608</v>
      </c>
      <c r="BB49">
        <f t="shared" si="0"/>
        <v>604.72681984376595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25.00007632786885</v>
      </c>
      <c r="L50">
        <v>20.998433473980306</v>
      </c>
      <c r="M50">
        <v>0</v>
      </c>
      <c r="N50">
        <v>30.00311053872348</v>
      </c>
      <c r="O50">
        <v>50.379999843632724</v>
      </c>
      <c r="P50">
        <v>61.521032405484007</v>
      </c>
      <c r="Q50">
        <v>2.0010574492099322</v>
      </c>
      <c r="R50">
        <v>4.9991992682240358</v>
      </c>
      <c r="S50">
        <v>3.0008713636363642</v>
      </c>
      <c r="T50">
        <v>0</v>
      </c>
      <c r="U50">
        <v>243.68535331146379</v>
      </c>
      <c r="V50">
        <v>0</v>
      </c>
      <c r="W50">
        <v>8.8416865312777926</v>
      </c>
      <c r="X50">
        <v>37.469059405940591</v>
      </c>
      <c r="Y50">
        <v>0</v>
      </c>
      <c r="Z50">
        <v>3.3293303999999999</v>
      </c>
      <c r="AA50">
        <v>0</v>
      </c>
      <c r="AB50">
        <v>6.69038032</v>
      </c>
      <c r="AC50">
        <v>4.9163427199999994</v>
      </c>
      <c r="AD50">
        <v>6.945553799999999</v>
      </c>
      <c r="AE50">
        <v>12.556885224000002</v>
      </c>
      <c r="AF50">
        <v>0</v>
      </c>
      <c r="AG50">
        <v>0</v>
      </c>
      <c r="AH50">
        <v>38.846886999999995</v>
      </c>
      <c r="AI50">
        <v>3.556762</v>
      </c>
      <c r="AJ50">
        <v>0</v>
      </c>
      <c r="AK50">
        <v>12.763079999999997</v>
      </c>
      <c r="AL50">
        <v>20.155330000000003</v>
      </c>
      <c r="AM50">
        <v>0</v>
      </c>
      <c r="AN50">
        <v>0</v>
      </c>
      <c r="AO50">
        <v>7.1688959999999993</v>
      </c>
      <c r="AP50">
        <v>2.9283659999999996</v>
      </c>
      <c r="AQ50">
        <v>0</v>
      </c>
      <c r="AR50">
        <v>8.4124799999999986</v>
      </c>
      <c r="AS50">
        <v>7.5169775999999997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18.96008946914333</v>
      </c>
      <c r="BB50">
        <f t="shared" si="0"/>
        <v>604.7270615142985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25.00007632786885</v>
      </c>
      <c r="L51">
        <v>20.998433473980306</v>
      </c>
      <c r="M51">
        <v>0</v>
      </c>
      <c r="N51">
        <v>30.00311053872348</v>
      </c>
      <c r="O51">
        <v>50.379999843632724</v>
      </c>
      <c r="P51">
        <v>61.521032405484007</v>
      </c>
      <c r="Q51">
        <v>2.0010574492099322</v>
      </c>
      <c r="R51">
        <v>4.9991992682240358</v>
      </c>
      <c r="S51">
        <v>3.0008713636363642</v>
      </c>
      <c r="T51">
        <v>0</v>
      </c>
      <c r="U51">
        <v>243.68535331146379</v>
      </c>
      <c r="V51">
        <v>0</v>
      </c>
      <c r="W51">
        <v>8.8416865312777926</v>
      </c>
      <c r="X51">
        <v>37.469059405940591</v>
      </c>
      <c r="Y51">
        <v>0</v>
      </c>
      <c r="Z51">
        <v>3.3293303999999999</v>
      </c>
      <c r="AA51">
        <v>0</v>
      </c>
      <c r="AB51">
        <v>6.69038032</v>
      </c>
      <c r="AC51">
        <v>4.9163427199999994</v>
      </c>
      <c r="AD51">
        <v>6.945553799999999</v>
      </c>
      <c r="AE51">
        <v>12.556885224000002</v>
      </c>
      <c r="AF51">
        <v>0</v>
      </c>
      <c r="AG51">
        <v>0</v>
      </c>
      <c r="AH51">
        <v>38.846886999999995</v>
      </c>
      <c r="AI51">
        <v>3.556762</v>
      </c>
      <c r="AJ51">
        <v>0</v>
      </c>
      <c r="AK51">
        <v>12.763079999999997</v>
      </c>
      <c r="AL51">
        <v>20.155330000000003</v>
      </c>
      <c r="AM51">
        <v>0</v>
      </c>
      <c r="AN51">
        <v>0</v>
      </c>
      <c r="AO51">
        <v>7.1688959999999993</v>
      </c>
      <c r="AP51">
        <v>2.9283659999999996</v>
      </c>
      <c r="AQ51">
        <v>0</v>
      </c>
      <c r="AR51">
        <v>8.4124799999999986</v>
      </c>
      <c r="AS51">
        <v>6.4919352000000003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18.928928241143332</v>
      </c>
      <c r="BB51">
        <f t="shared" si="0"/>
        <v>603.7331803422984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25.00007632786885</v>
      </c>
      <c r="L52">
        <v>20.998509465283924</v>
      </c>
      <c r="M52">
        <v>0</v>
      </c>
      <c r="N52">
        <v>30.00311053872348</v>
      </c>
      <c r="O52">
        <v>50.379999843632724</v>
      </c>
      <c r="P52">
        <v>61.521032405484007</v>
      </c>
      <c r="Q52">
        <v>2.0010574492099322</v>
      </c>
      <c r="R52">
        <v>4.9991992682240358</v>
      </c>
      <c r="S52">
        <v>3.0008713636363642</v>
      </c>
      <c r="T52">
        <v>0</v>
      </c>
      <c r="U52">
        <v>243.68535331146379</v>
      </c>
      <c r="V52">
        <v>0</v>
      </c>
      <c r="W52">
        <v>8.8416865312777926</v>
      </c>
      <c r="X52">
        <v>37.469059405940591</v>
      </c>
      <c r="Y52">
        <v>0</v>
      </c>
      <c r="Z52">
        <v>3.3293303999999999</v>
      </c>
      <c r="AA52">
        <v>0</v>
      </c>
      <c r="AB52">
        <v>6.69038032</v>
      </c>
      <c r="AC52">
        <v>4.9163427199999994</v>
      </c>
      <c r="AD52">
        <v>6.945553799999999</v>
      </c>
      <c r="AE52">
        <v>12.556885224000002</v>
      </c>
      <c r="AF52">
        <v>0</v>
      </c>
      <c r="AG52">
        <v>0</v>
      </c>
      <c r="AH52">
        <v>38.846886999999995</v>
      </c>
      <c r="AI52">
        <v>3.556762</v>
      </c>
      <c r="AJ52">
        <v>0</v>
      </c>
      <c r="AK52">
        <v>12.763079999999997</v>
      </c>
      <c r="AL52">
        <v>20.155330000000003</v>
      </c>
      <c r="AM52">
        <v>0</v>
      </c>
      <c r="AN52">
        <v>0</v>
      </c>
      <c r="AO52">
        <v>7.1688959999999993</v>
      </c>
      <c r="AP52">
        <v>2.9283659999999996</v>
      </c>
      <c r="AQ52">
        <v>0</v>
      </c>
      <c r="AR52">
        <v>8.4124799999999986</v>
      </c>
      <c r="AS52">
        <v>6.4919352000000003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18.928930551220908</v>
      </c>
      <c r="BB52">
        <f t="shared" si="0"/>
        <v>603.73325402352452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25.00007632786885</v>
      </c>
      <c r="L53">
        <v>20.998509465283924</v>
      </c>
      <c r="M53">
        <v>0</v>
      </c>
      <c r="N53">
        <v>30.00311053872348</v>
      </c>
      <c r="O53">
        <v>50.379999843632724</v>
      </c>
      <c r="P53">
        <v>61.521032405484007</v>
      </c>
      <c r="Q53">
        <v>2.0010574492099322</v>
      </c>
      <c r="R53">
        <v>4.9991992682240358</v>
      </c>
      <c r="S53">
        <v>3.0008713636363642</v>
      </c>
      <c r="T53">
        <v>0</v>
      </c>
      <c r="U53">
        <v>243.68535331146379</v>
      </c>
      <c r="V53">
        <v>0</v>
      </c>
      <c r="W53">
        <v>8.8416865312777926</v>
      </c>
      <c r="X53">
        <v>37.469059405940591</v>
      </c>
      <c r="Y53">
        <v>0</v>
      </c>
      <c r="Z53">
        <v>3.3293303999999999</v>
      </c>
      <c r="AA53">
        <v>0</v>
      </c>
      <c r="AB53">
        <v>6.69038032</v>
      </c>
      <c r="AC53">
        <v>4.9163427199999994</v>
      </c>
      <c r="AD53">
        <v>6.945553799999999</v>
      </c>
      <c r="AE53">
        <v>12.556885224000002</v>
      </c>
      <c r="AF53">
        <v>0</v>
      </c>
      <c r="AG53">
        <v>0</v>
      </c>
      <c r="AH53">
        <v>38.846886999999995</v>
      </c>
      <c r="AI53">
        <v>3.556762</v>
      </c>
      <c r="AJ53">
        <v>0</v>
      </c>
      <c r="AK53">
        <v>12.763079999999997</v>
      </c>
      <c r="AL53">
        <v>20.155330000000003</v>
      </c>
      <c r="AM53">
        <v>0</v>
      </c>
      <c r="AN53">
        <v>0</v>
      </c>
      <c r="AO53">
        <v>7.1688959999999993</v>
      </c>
      <c r="AP53">
        <v>2.9283659999999996</v>
      </c>
      <c r="AQ53">
        <v>0</v>
      </c>
      <c r="AR53">
        <v>8.4124799999999986</v>
      </c>
      <c r="AS53">
        <v>5.8085735999999999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18.908156145220907</v>
      </c>
      <c r="BB53">
        <f t="shared" si="0"/>
        <v>603.07066682952461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25.00007632786885</v>
      </c>
      <c r="L54">
        <v>20.998433473980306</v>
      </c>
      <c r="M54">
        <v>0</v>
      </c>
      <c r="N54">
        <v>30.00311053872348</v>
      </c>
      <c r="O54">
        <v>50.379999843632724</v>
      </c>
      <c r="P54">
        <v>61.521032405484007</v>
      </c>
      <c r="Q54">
        <v>2.0010574492099322</v>
      </c>
      <c r="R54">
        <v>4.9991992682240358</v>
      </c>
      <c r="S54">
        <v>3.0008713636363642</v>
      </c>
      <c r="T54">
        <v>0</v>
      </c>
      <c r="U54">
        <v>243.68535331146379</v>
      </c>
      <c r="V54">
        <v>0</v>
      </c>
      <c r="W54">
        <v>8.8416865312777926</v>
      </c>
      <c r="X54">
        <v>37.469059405940591</v>
      </c>
      <c r="Y54">
        <v>0</v>
      </c>
      <c r="Z54">
        <v>3.3293303999999999</v>
      </c>
      <c r="AA54">
        <v>0</v>
      </c>
      <c r="AB54">
        <v>6.69038032</v>
      </c>
      <c r="AC54">
        <v>4.9163427199999994</v>
      </c>
      <c r="AD54">
        <v>6.945553799999999</v>
      </c>
      <c r="AE54">
        <v>12.556885224000002</v>
      </c>
      <c r="AF54">
        <v>0</v>
      </c>
      <c r="AG54">
        <v>0</v>
      </c>
      <c r="AH54">
        <v>38.846886999999995</v>
      </c>
      <c r="AI54">
        <v>3.556762</v>
      </c>
      <c r="AJ54">
        <v>0</v>
      </c>
      <c r="AK54">
        <v>12.763079999999997</v>
      </c>
      <c r="AL54">
        <v>20.155330000000003</v>
      </c>
      <c r="AM54">
        <v>0</v>
      </c>
      <c r="AN54">
        <v>0</v>
      </c>
      <c r="AO54">
        <v>7.1688959999999993</v>
      </c>
      <c r="AP54">
        <v>2.9283659999999996</v>
      </c>
      <c r="AQ54">
        <v>0</v>
      </c>
      <c r="AR54">
        <v>8.4124799999999986</v>
      </c>
      <c r="AS54">
        <v>5.8085735999999999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18.908153835143331</v>
      </c>
      <c r="BB54">
        <f t="shared" si="0"/>
        <v>603.07059314829849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25.00007632786885</v>
      </c>
      <c r="L55">
        <v>20.998166532231409</v>
      </c>
      <c r="M55">
        <v>0</v>
      </c>
      <c r="N55">
        <v>30.00311053872348</v>
      </c>
      <c r="O55">
        <v>50.379999843632724</v>
      </c>
      <c r="P55">
        <v>61.521032405484007</v>
      </c>
      <c r="Q55">
        <v>2.0010574492099322</v>
      </c>
      <c r="R55">
        <v>4.9991992682240358</v>
      </c>
      <c r="S55">
        <v>3.0008713636363642</v>
      </c>
      <c r="T55">
        <v>0</v>
      </c>
      <c r="U55">
        <v>239.59652754816796</v>
      </c>
      <c r="V55">
        <v>0</v>
      </c>
      <c r="W55">
        <v>8.8416865312777926</v>
      </c>
      <c r="X55">
        <v>37.469059405940591</v>
      </c>
      <c r="Y55">
        <v>0</v>
      </c>
      <c r="Z55">
        <v>1.6646652</v>
      </c>
      <c r="AA55">
        <v>0</v>
      </c>
      <c r="AB55">
        <v>6.69038032</v>
      </c>
      <c r="AC55">
        <v>4.9163427199999994</v>
      </c>
      <c r="AD55">
        <v>6.945553799999999</v>
      </c>
      <c r="AE55">
        <v>12.556885224000002</v>
      </c>
      <c r="AF55">
        <v>0</v>
      </c>
      <c r="AG55">
        <v>0</v>
      </c>
      <c r="AH55">
        <v>38.846886999999995</v>
      </c>
      <c r="AI55">
        <v>0.80835499999999982</v>
      </c>
      <c r="AJ55">
        <v>0</v>
      </c>
      <c r="AK55">
        <v>12.763079999999997</v>
      </c>
      <c r="AL55">
        <v>20.155330000000003</v>
      </c>
      <c r="AM55">
        <v>0</v>
      </c>
      <c r="AN55">
        <v>0</v>
      </c>
      <c r="AO55">
        <v>7.3929239999999989</v>
      </c>
      <c r="AP55">
        <v>2.9283659999999996</v>
      </c>
      <c r="AQ55">
        <v>0</v>
      </c>
      <c r="AR55">
        <v>8.4124799999999986</v>
      </c>
      <c r="AS55">
        <v>5.8085735999999999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18.65649845311389</v>
      </c>
      <c r="BB55">
        <f t="shared" si="0"/>
        <v>595.04411162528322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25.00007632786885</v>
      </c>
      <c r="L56">
        <v>20.998545099574073</v>
      </c>
      <c r="M56">
        <v>0</v>
      </c>
      <c r="N56">
        <v>30.00311053872348</v>
      </c>
      <c r="O56">
        <v>50.379999843632724</v>
      </c>
      <c r="P56">
        <v>61.521032405484007</v>
      </c>
      <c r="Q56">
        <v>2.0010574492099322</v>
      </c>
      <c r="R56">
        <v>4.9991992682240358</v>
      </c>
      <c r="S56">
        <v>3.0008713636363642</v>
      </c>
      <c r="T56">
        <v>0</v>
      </c>
      <c r="U56">
        <v>239.59652754816796</v>
      </c>
      <c r="V56">
        <v>0</v>
      </c>
      <c r="W56">
        <v>8.8416865312777926</v>
      </c>
      <c r="X56">
        <v>37.469059405940591</v>
      </c>
      <c r="Y56">
        <v>0</v>
      </c>
      <c r="Z56">
        <v>1.6646652</v>
      </c>
      <c r="AA56">
        <v>0</v>
      </c>
      <c r="AB56">
        <v>6.69038032</v>
      </c>
      <c r="AC56">
        <v>4.9163427199999994</v>
      </c>
      <c r="AD56">
        <v>6.945553799999999</v>
      </c>
      <c r="AE56">
        <v>12.556885224000002</v>
      </c>
      <c r="AF56">
        <v>0</v>
      </c>
      <c r="AG56">
        <v>0</v>
      </c>
      <c r="AH56">
        <v>38.846886999999995</v>
      </c>
      <c r="AI56">
        <v>0.80835499999999982</v>
      </c>
      <c r="AJ56">
        <v>0</v>
      </c>
      <c r="AK56">
        <v>12.763079999999997</v>
      </c>
      <c r="AL56">
        <v>20.155330000000003</v>
      </c>
      <c r="AM56">
        <v>0</v>
      </c>
      <c r="AN56">
        <v>0</v>
      </c>
      <c r="AO56">
        <v>7.3929239999999989</v>
      </c>
      <c r="AP56">
        <v>2.9283659999999996</v>
      </c>
      <c r="AQ56">
        <v>0</v>
      </c>
      <c r="AR56">
        <v>8.4124799999999986</v>
      </c>
      <c r="AS56">
        <v>5.8085735999999999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18.65650996164127</v>
      </c>
      <c r="BB56">
        <f t="shared" si="0"/>
        <v>595.04447868409841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25.00007632786885</v>
      </c>
      <c r="L57">
        <v>20.99835149940105</v>
      </c>
      <c r="M57">
        <v>0</v>
      </c>
      <c r="N57">
        <v>30.00311053872348</v>
      </c>
      <c r="O57">
        <v>50.379999843632724</v>
      </c>
      <c r="P57">
        <v>61.521032405484007</v>
      </c>
      <c r="Q57">
        <v>2.0010574492099322</v>
      </c>
      <c r="R57">
        <v>4.9991992682240358</v>
      </c>
      <c r="S57">
        <v>3.0008713636363642</v>
      </c>
      <c r="T57">
        <v>0</v>
      </c>
      <c r="U57">
        <v>239.59652754816796</v>
      </c>
      <c r="V57">
        <v>0</v>
      </c>
      <c r="W57">
        <v>8.8416865312777926</v>
      </c>
      <c r="X57">
        <v>37.469059405940591</v>
      </c>
      <c r="Y57">
        <v>0</v>
      </c>
      <c r="Z57">
        <v>1.6646652</v>
      </c>
      <c r="AA57">
        <v>0</v>
      </c>
      <c r="AB57">
        <v>6.69038032</v>
      </c>
      <c r="AC57">
        <v>4.9163427199999994</v>
      </c>
      <c r="AD57">
        <v>9.2942918000000017</v>
      </c>
      <c r="AE57">
        <v>12.556885224000002</v>
      </c>
      <c r="AF57">
        <v>0</v>
      </c>
      <c r="AG57">
        <v>0</v>
      </c>
      <c r="AH57">
        <v>38.846886999999995</v>
      </c>
      <c r="AI57">
        <v>0.80835499999999982</v>
      </c>
      <c r="AJ57">
        <v>0</v>
      </c>
      <c r="AK57">
        <v>12.763079999999997</v>
      </c>
      <c r="AL57">
        <v>20.155330000000003</v>
      </c>
      <c r="AM57">
        <v>0</v>
      </c>
      <c r="AN57">
        <v>0</v>
      </c>
      <c r="AO57">
        <v>7.3929239999999989</v>
      </c>
      <c r="AP57">
        <v>2.9283659999999996</v>
      </c>
      <c r="AQ57">
        <v>0</v>
      </c>
      <c r="AR57">
        <v>8.4124799999999986</v>
      </c>
      <c r="AS57">
        <v>5.3985566399999989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18.715441219974526</v>
      </c>
      <c r="BB57">
        <f t="shared" si="0"/>
        <v>596.92407486559216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25.00007632786885</v>
      </c>
      <c r="L58">
        <v>20.998509465283924</v>
      </c>
      <c r="M58">
        <v>0</v>
      </c>
      <c r="N58">
        <v>30.00311053872348</v>
      </c>
      <c r="O58">
        <v>50.379999843632724</v>
      </c>
      <c r="P58">
        <v>61.521032405484007</v>
      </c>
      <c r="Q58">
        <v>2.0010574492099322</v>
      </c>
      <c r="R58">
        <v>4.9991992682240358</v>
      </c>
      <c r="S58">
        <v>3.0008713636363642</v>
      </c>
      <c r="T58">
        <v>0</v>
      </c>
      <c r="U58">
        <v>239.59652754816796</v>
      </c>
      <c r="V58">
        <v>0</v>
      </c>
      <c r="W58">
        <v>8.8416865312777926</v>
      </c>
      <c r="X58">
        <v>37.469059405940591</v>
      </c>
      <c r="Y58">
        <v>0</v>
      </c>
      <c r="Z58">
        <v>1.6646652</v>
      </c>
      <c r="AA58">
        <v>0</v>
      </c>
      <c r="AB58">
        <v>6.69038032</v>
      </c>
      <c r="AC58">
        <v>4.9163427199999994</v>
      </c>
      <c r="AD58">
        <v>9.2942918000000017</v>
      </c>
      <c r="AE58">
        <v>12.556885224000002</v>
      </c>
      <c r="AF58">
        <v>0</v>
      </c>
      <c r="AG58">
        <v>0</v>
      </c>
      <c r="AH58">
        <v>38.846886999999995</v>
      </c>
      <c r="AI58">
        <v>0.80835499999999982</v>
      </c>
      <c r="AJ58">
        <v>0</v>
      </c>
      <c r="AK58">
        <v>12.763079999999997</v>
      </c>
      <c r="AL58">
        <v>20.155330000000003</v>
      </c>
      <c r="AM58">
        <v>0</v>
      </c>
      <c r="AN58">
        <v>0</v>
      </c>
      <c r="AO58">
        <v>7.3929239999999989</v>
      </c>
      <c r="AP58">
        <v>2.9283659999999996</v>
      </c>
      <c r="AQ58">
        <v>0</v>
      </c>
      <c r="AR58">
        <v>8.4124799999999986</v>
      </c>
      <c r="AS58">
        <v>5.3985566399999989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18.715446022016682</v>
      </c>
      <c r="BB58">
        <f t="shared" si="0"/>
        <v>596.92422802943292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25.00007632786885</v>
      </c>
      <c r="L59">
        <v>20.998277607437291</v>
      </c>
      <c r="M59">
        <v>0</v>
      </c>
      <c r="N59">
        <v>30.00311053872348</v>
      </c>
      <c r="O59">
        <v>50.379999843632724</v>
      </c>
      <c r="P59">
        <v>61.521032405484007</v>
      </c>
      <c r="Q59">
        <v>5.5401134751773062</v>
      </c>
      <c r="R59">
        <v>10.767704233576641</v>
      </c>
      <c r="S59">
        <v>6.7032297772567411</v>
      </c>
      <c r="T59">
        <v>0</v>
      </c>
      <c r="U59">
        <v>239.59652754816796</v>
      </c>
      <c r="V59">
        <v>5.2701641791044782</v>
      </c>
      <c r="W59">
        <v>8.8416865312777926</v>
      </c>
      <c r="X59">
        <v>37.469059405940591</v>
      </c>
      <c r="Y59">
        <v>0</v>
      </c>
      <c r="Z59">
        <v>1.6646652</v>
      </c>
      <c r="AA59">
        <v>0</v>
      </c>
      <c r="AB59">
        <v>6.69038032</v>
      </c>
      <c r="AC59">
        <v>4.9163427199999994</v>
      </c>
      <c r="AD59">
        <v>9.2942918000000017</v>
      </c>
      <c r="AE59">
        <v>12.556885224000002</v>
      </c>
      <c r="AF59">
        <v>0</v>
      </c>
      <c r="AG59">
        <v>0</v>
      </c>
      <c r="AH59">
        <v>38.846886999999995</v>
      </c>
      <c r="AI59">
        <v>3.556762</v>
      </c>
      <c r="AJ59">
        <v>0</v>
      </c>
      <c r="AK59">
        <v>12.763079999999997</v>
      </c>
      <c r="AL59">
        <v>20.155330000000003</v>
      </c>
      <c r="AM59">
        <v>0</v>
      </c>
      <c r="AN59">
        <v>0</v>
      </c>
      <c r="AO59">
        <v>7.3929239999999989</v>
      </c>
      <c r="AP59">
        <v>2.9283659999999996</v>
      </c>
      <c r="AQ59">
        <v>0</v>
      </c>
      <c r="AR59">
        <v>10.094975999999999</v>
      </c>
      <c r="AS59">
        <v>5.3985566399999989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19.40585300567281</v>
      </c>
      <c r="BB59">
        <f t="shared" si="0"/>
        <v>618.944575771975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25.00007632786885</v>
      </c>
      <c r="L60">
        <v>20.998343711783733</v>
      </c>
      <c r="M60">
        <v>0</v>
      </c>
      <c r="N60">
        <v>30.00311053872348</v>
      </c>
      <c r="O60">
        <v>50.379999843632724</v>
      </c>
      <c r="P60">
        <v>61.521032405484007</v>
      </c>
      <c r="Q60">
        <v>5.5401134751773062</v>
      </c>
      <c r="R60">
        <v>10.767704233576641</v>
      </c>
      <c r="S60">
        <v>6.7032297772567411</v>
      </c>
      <c r="T60">
        <v>0</v>
      </c>
      <c r="U60">
        <v>239.59652754816796</v>
      </c>
      <c r="V60">
        <v>5.2701641791044782</v>
      </c>
      <c r="W60">
        <v>8.8416865312777926</v>
      </c>
      <c r="X60">
        <v>37.469059405940591</v>
      </c>
      <c r="Y60">
        <v>0</v>
      </c>
      <c r="Z60">
        <v>1.6646652</v>
      </c>
      <c r="AA60">
        <v>0</v>
      </c>
      <c r="AB60">
        <v>6.69038032</v>
      </c>
      <c r="AC60">
        <v>4.9163427199999994</v>
      </c>
      <c r="AD60">
        <v>9.2942918000000017</v>
      </c>
      <c r="AE60">
        <v>12.556885224000002</v>
      </c>
      <c r="AF60">
        <v>0</v>
      </c>
      <c r="AG60">
        <v>0</v>
      </c>
      <c r="AH60">
        <v>38.846886999999995</v>
      </c>
      <c r="AI60">
        <v>3.556762</v>
      </c>
      <c r="AJ60">
        <v>0</v>
      </c>
      <c r="AK60">
        <v>12.763079999999997</v>
      </c>
      <c r="AL60">
        <v>20.155330000000003</v>
      </c>
      <c r="AM60">
        <v>0</v>
      </c>
      <c r="AN60">
        <v>0</v>
      </c>
      <c r="AO60">
        <v>7.3929239999999989</v>
      </c>
      <c r="AP60">
        <v>2.9283659999999996</v>
      </c>
      <c r="AQ60">
        <v>0</v>
      </c>
      <c r="AR60">
        <v>10.094975999999999</v>
      </c>
      <c r="AS60">
        <v>5.3985566399999989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19.405855008298701</v>
      </c>
      <c r="BB60">
        <f t="shared" si="0"/>
        <v>618.94463987369568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25.00007632786885</v>
      </c>
      <c r="L61">
        <v>20.998343711783733</v>
      </c>
      <c r="M61">
        <v>0</v>
      </c>
      <c r="N61">
        <v>30.00311053872348</v>
      </c>
      <c r="O61">
        <v>50.379999843632724</v>
      </c>
      <c r="P61">
        <v>61.521032405484007</v>
      </c>
      <c r="Q61">
        <v>5.5401134751773062</v>
      </c>
      <c r="R61">
        <v>10.767704233576641</v>
      </c>
      <c r="S61">
        <v>6.7032297772567411</v>
      </c>
      <c r="T61">
        <v>0</v>
      </c>
      <c r="U61">
        <v>239.59652754816796</v>
      </c>
      <c r="V61">
        <v>5.2701641791044782</v>
      </c>
      <c r="W61">
        <v>8.8416865312777926</v>
      </c>
      <c r="X61">
        <v>37.469059405940591</v>
      </c>
      <c r="Y61">
        <v>0</v>
      </c>
      <c r="Z61">
        <v>1.6646652</v>
      </c>
      <c r="AA61">
        <v>0</v>
      </c>
      <c r="AB61">
        <v>6.69038032</v>
      </c>
      <c r="AC61">
        <v>4.9163427199999994</v>
      </c>
      <c r="AD61">
        <v>9.2942918000000017</v>
      </c>
      <c r="AE61">
        <v>12.556885224000002</v>
      </c>
      <c r="AF61">
        <v>0</v>
      </c>
      <c r="AG61">
        <v>0</v>
      </c>
      <c r="AH61">
        <v>38.846886999999995</v>
      </c>
      <c r="AI61">
        <v>3.556762</v>
      </c>
      <c r="AJ61">
        <v>0</v>
      </c>
      <c r="AK61">
        <v>12.763079999999997</v>
      </c>
      <c r="AL61">
        <v>20.155330000000003</v>
      </c>
      <c r="AM61">
        <v>0</v>
      </c>
      <c r="AN61">
        <v>0</v>
      </c>
      <c r="AO61">
        <v>7.3929239999999989</v>
      </c>
      <c r="AP61">
        <v>2.9283659999999996</v>
      </c>
      <c r="AQ61">
        <v>0</v>
      </c>
      <c r="AR61">
        <v>10.094975999999999</v>
      </c>
      <c r="AS61">
        <v>5.8085735999999999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19.418319550298701</v>
      </c>
      <c r="BB61">
        <f t="shared" si="0"/>
        <v>619.3421922916956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25.00007632786885</v>
      </c>
      <c r="L62">
        <v>20.998343711783733</v>
      </c>
      <c r="M62">
        <v>0</v>
      </c>
      <c r="N62">
        <v>30.00311053872348</v>
      </c>
      <c r="O62">
        <v>50.379999843632724</v>
      </c>
      <c r="P62">
        <v>61.521032405484007</v>
      </c>
      <c r="Q62">
        <v>5.5401134751773062</v>
      </c>
      <c r="R62">
        <v>10.767704233576641</v>
      </c>
      <c r="S62">
        <v>6.7032297772567411</v>
      </c>
      <c r="T62">
        <v>0</v>
      </c>
      <c r="U62">
        <v>239.59652754816796</v>
      </c>
      <c r="V62">
        <v>5.2701641791044782</v>
      </c>
      <c r="W62">
        <v>8.8416865312777926</v>
      </c>
      <c r="X62">
        <v>37.469059405940591</v>
      </c>
      <c r="Y62">
        <v>0</v>
      </c>
      <c r="Z62">
        <v>1.6646652</v>
      </c>
      <c r="AA62">
        <v>0</v>
      </c>
      <c r="AB62">
        <v>6.69038032</v>
      </c>
      <c r="AC62">
        <v>4.9163427199999994</v>
      </c>
      <c r="AD62">
        <v>9.2942918000000017</v>
      </c>
      <c r="AE62">
        <v>12.556885224000002</v>
      </c>
      <c r="AF62">
        <v>0</v>
      </c>
      <c r="AG62">
        <v>0</v>
      </c>
      <c r="AH62">
        <v>38.846886999999995</v>
      </c>
      <c r="AI62">
        <v>3.556762</v>
      </c>
      <c r="AJ62">
        <v>0</v>
      </c>
      <c r="AK62">
        <v>12.763079999999997</v>
      </c>
      <c r="AL62">
        <v>20.155330000000003</v>
      </c>
      <c r="AM62">
        <v>0</v>
      </c>
      <c r="AN62">
        <v>0</v>
      </c>
      <c r="AO62">
        <v>7.3929239999999989</v>
      </c>
      <c r="AP62">
        <v>2.9283659999999996</v>
      </c>
      <c r="AQ62">
        <v>0</v>
      </c>
      <c r="AR62">
        <v>10.094975999999999</v>
      </c>
      <c r="AS62">
        <v>5.8085735999999999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19.418319550298701</v>
      </c>
      <c r="BB62">
        <f t="shared" si="0"/>
        <v>619.3421922916956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25.00007632786885</v>
      </c>
      <c r="L63">
        <v>20.998343711783733</v>
      </c>
      <c r="M63">
        <v>0</v>
      </c>
      <c r="N63">
        <v>30.00311053872348</v>
      </c>
      <c r="O63">
        <v>50.379999843632724</v>
      </c>
      <c r="P63">
        <v>61.521032405484007</v>
      </c>
      <c r="Q63">
        <v>5.5401134751773062</v>
      </c>
      <c r="R63">
        <v>10.767704233576641</v>
      </c>
      <c r="S63">
        <v>6.7032297772567411</v>
      </c>
      <c r="T63">
        <v>0</v>
      </c>
      <c r="U63">
        <v>239.59652754816796</v>
      </c>
      <c r="V63">
        <v>5.2701641791044782</v>
      </c>
      <c r="W63">
        <v>8.8416865312777926</v>
      </c>
      <c r="X63">
        <v>37.469059405940591</v>
      </c>
      <c r="Y63">
        <v>0</v>
      </c>
      <c r="Z63">
        <v>1.6646652</v>
      </c>
      <c r="AA63">
        <v>0</v>
      </c>
      <c r="AB63">
        <v>6.69038032</v>
      </c>
      <c r="AC63">
        <v>4.9163427199999994</v>
      </c>
      <c r="AD63">
        <v>9.2942918000000017</v>
      </c>
      <c r="AE63">
        <v>12.556885224000002</v>
      </c>
      <c r="AF63">
        <v>0</v>
      </c>
      <c r="AG63">
        <v>0</v>
      </c>
      <c r="AH63">
        <v>38.846886999999995</v>
      </c>
      <c r="AI63">
        <v>0.80835499999999982</v>
      </c>
      <c r="AJ63">
        <v>0</v>
      </c>
      <c r="AK63">
        <v>12.763079999999997</v>
      </c>
      <c r="AL63">
        <v>20.155330000000003</v>
      </c>
      <c r="AM63">
        <v>0</v>
      </c>
      <c r="AN63">
        <v>0</v>
      </c>
      <c r="AO63">
        <v>7.3929239999999989</v>
      </c>
      <c r="AP63">
        <v>2.9283659999999996</v>
      </c>
      <c r="AQ63">
        <v>0</v>
      </c>
      <c r="AR63">
        <v>13.039344000000002</v>
      </c>
      <c r="AS63">
        <v>5.8085735999999999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19.424276612298701</v>
      </c>
      <c r="BB63">
        <f t="shared" si="0"/>
        <v>619.53219622969561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25.00007632786885</v>
      </c>
      <c r="L64">
        <v>20.998343711783733</v>
      </c>
      <c r="M64">
        <v>0</v>
      </c>
      <c r="N64">
        <v>30.00311053872348</v>
      </c>
      <c r="O64">
        <v>50.379999843632724</v>
      </c>
      <c r="P64">
        <v>61.521032405484007</v>
      </c>
      <c r="Q64">
        <v>5.5401134751773062</v>
      </c>
      <c r="R64">
        <v>10.767704233576641</v>
      </c>
      <c r="S64">
        <v>6.7032297772567411</v>
      </c>
      <c r="T64">
        <v>0</v>
      </c>
      <c r="U64">
        <v>239.59652754816796</v>
      </c>
      <c r="V64">
        <v>5.2701641791044782</v>
      </c>
      <c r="W64">
        <v>8.8416865312777926</v>
      </c>
      <c r="X64">
        <v>37.469059405940591</v>
      </c>
      <c r="Y64">
        <v>0</v>
      </c>
      <c r="Z64">
        <v>1.6646652</v>
      </c>
      <c r="AA64">
        <v>0</v>
      </c>
      <c r="AB64">
        <v>6.69038032</v>
      </c>
      <c r="AC64">
        <v>4.9163427199999994</v>
      </c>
      <c r="AD64">
        <v>9.2942918000000017</v>
      </c>
      <c r="AE64">
        <v>12.556885224000002</v>
      </c>
      <c r="AF64">
        <v>0</v>
      </c>
      <c r="AG64">
        <v>0</v>
      </c>
      <c r="AH64">
        <v>38.846886999999995</v>
      </c>
      <c r="AI64">
        <v>0.80835499999999982</v>
      </c>
      <c r="AJ64">
        <v>0</v>
      </c>
      <c r="AK64">
        <v>12.763079999999997</v>
      </c>
      <c r="AL64">
        <v>20.155330000000003</v>
      </c>
      <c r="AM64">
        <v>0</v>
      </c>
      <c r="AN64">
        <v>0</v>
      </c>
      <c r="AO64">
        <v>7.3929239999999989</v>
      </c>
      <c r="AP64">
        <v>2.9283659999999996</v>
      </c>
      <c r="AQ64">
        <v>0</v>
      </c>
      <c r="AR64">
        <v>10.094975999999999</v>
      </c>
      <c r="AS64">
        <v>5.8085735999999999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19.334768028298701</v>
      </c>
      <c r="BB64">
        <f t="shared" si="0"/>
        <v>616.67733681369555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51.79405503875968</v>
      </c>
      <c r="L65">
        <v>65.254159748298576</v>
      </c>
      <c r="M65">
        <v>0</v>
      </c>
      <c r="N65">
        <v>30.00311053872348</v>
      </c>
      <c r="O65">
        <v>50.379999843632724</v>
      </c>
      <c r="P65">
        <v>61.521032405484007</v>
      </c>
      <c r="Q65">
        <v>5.5401134751773062</v>
      </c>
      <c r="R65">
        <v>10.767704233576641</v>
      </c>
      <c r="S65">
        <v>6.7032297772567411</v>
      </c>
      <c r="T65">
        <v>0</v>
      </c>
      <c r="U65">
        <v>239.59652754816796</v>
      </c>
      <c r="V65">
        <v>5.2701641791044782</v>
      </c>
      <c r="W65">
        <v>8.8416865312777926</v>
      </c>
      <c r="X65">
        <v>37.469059405940591</v>
      </c>
      <c r="Y65">
        <v>0</v>
      </c>
      <c r="Z65">
        <v>1.6646652</v>
      </c>
      <c r="AA65">
        <v>0</v>
      </c>
      <c r="AB65">
        <v>6.69038032</v>
      </c>
      <c r="AC65">
        <v>4.9163427199999994</v>
      </c>
      <c r="AD65">
        <v>9.2942918000000017</v>
      </c>
      <c r="AE65">
        <v>11.731752</v>
      </c>
      <c r="AF65">
        <v>0</v>
      </c>
      <c r="AG65">
        <v>0</v>
      </c>
      <c r="AH65">
        <v>38.846886999999995</v>
      </c>
      <c r="AI65">
        <v>0.80835499999999982</v>
      </c>
      <c r="AJ65">
        <v>0</v>
      </c>
      <c r="AK65">
        <v>12.763079999999997</v>
      </c>
      <c r="AL65">
        <v>20.155330000000003</v>
      </c>
      <c r="AM65">
        <v>0</v>
      </c>
      <c r="AN65">
        <v>0</v>
      </c>
      <c r="AO65">
        <v>7.3929239999999989</v>
      </c>
      <c r="AP65">
        <v>2.9283659999999996</v>
      </c>
      <c r="AQ65">
        <v>0</v>
      </c>
      <c r="AR65">
        <v>10.094975999999999</v>
      </c>
      <c r="AS65">
        <v>6.8336159999999992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21.500759275617391</v>
      </c>
      <c r="BB65">
        <f t="shared" si="0"/>
        <v>685.76104948978252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51.79405503875968</v>
      </c>
      <c r="L66">
        <v>65.254159748298576</v>
      </c>
      <c r="M66">
        <v>0</v>
      </c>
      <c r="N66">
        <v>30.00311053872348</v>
      </c>
      <c r="O66">
        <v>50.379999843632724</v>
      </c>
      <c r="P66">
        <v>61.521032405484007</v>
      </c>
      <c r="Q66">
        <v>5.5401134751773062</v>
      </c>
      <c r="R66">
        <v>10.767704233576641</v>
      </c>
      <c r="S66">
        <v>6.7032297772567411</v>
      </c>
      <c r="T66">
        <v>0</v>
      </c>
      <c r="U66">
        <v>239.59652754816796</v>
      </c>
      <c r="V66">
        <v>5.2701641791044782</v>
      </c>
      <c r="W66">
        <v>8.8416865312777926</v>
      </c>
      <c r="X66">
        <v>37.469059405940591</v>
      </c>
      <c r="Y66">
        <v>0</v>
      </c>
      <c r="Z66">
        <v>1.6646652</v>
      </c>
      <c r="AA66">
        <v>0</v>
      </c>
      <c r="AB66">
        <v>6.69038032</v>
      </c>
      <c r="AC66">
        <v>4.9163427199999994</v>
      </c>
      <c r="AD66">
        <v>9.2942918000000017</v>
      </c>
      <c r="AE66">
        <v>11.731752</v>
      </c>
      <c r="AF66">
        <v>0</v>
      </c>
      <c r="AG66">
        <v>0</v>
      </c>
      <c r="AH66">
        <v>38.846886999999995</v>
      </c>
      <c r="AI66">
        <v>0.80835499999999982</v>
      </c>
      <c r="AJ66">
        <v>0</v>
      </c>
      <c r="AK66">
        <v>12.763079999999997</v>
      </c>
      <c r="AL66">
        <v>20.155330000000003</v>
      </c>
      <c r="AM66">
        <v>0</v>
      </c>
      <c r="AN66">
        <v>0</v>
      </c>
      <c r="AO66">
        <v>7.3929239999999989</v>
      </c>
      <c r="AP66">
        <v>2.9283659999999996</v>
      </c>
      <c r="AQ66">
        <v>0</v>
      </c>
      <c r="AR66">
        <v>10.094975999999999</v>
      </c>
      <c r="AS66">
        <v>6.8336159999999992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21.500759275617391</v>
      </c>
      <c r="BB66">
        <f t="shared" si="0"/>
        <v>685.76104948978252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51.79405503875968</v>
      </c>
      <c r="L67">
        <v>65.254159748298576</v>
      </c>
      <c r="M67">
        <v>0</v>
      </c>
      <c r="N67">
        <v>30.00311053872348</v>
      </c>
      <c r="O67">
        <v>50.379999843632724</v>
      </c>
      <c r="P67">
        <v>61.521032405484007</v>
      </c>
      <c r="Q67">
        <v>5.5401134751773062</v>
      </c>
      <c r="R67">
        <v>10.767704233576641</v>
      </c>
      <c r="S67">
        <v>6.7032297772567411</v>
      </c>
      <c r="T67">
        <v>0</v>
      </c>
      <c r="U67">
        <v>239.59652754816796</v>
      </c>
      <c r="V67">
        <v>5.2701641791044782</v>
      </c>
      <c r="W67">
        <v>8.8416865312777926</v>
      </c>
      <c r="X67">
        <v>37.469059405940591</v>
      </c>
      <c r="Y67">
        <v>0</v>
      </c>
      <c r="Z67">
        <v>0</v>
      </c>
      <c r="AA67">
        <v>0</v>
      </c>
      <c r="AB67">
        <v>6.69038032</v>
      </c>
      <c r="AC67">
        <v>4.9163427199999994</v>
      </c>
      <c r="AD67">
        <v>9.2942918000000017</v>
      </c>
      <c r="AE67">
        <v>11.731752</v>
      </c>
      <c r="AF67">
        <v>0</v>
      </c>
      <c r="AG67">
        <v>0</v>
      </c>
      <c r="AH67">
        <v>38.846886999999995</v>
      </c>
      <c r="AI67">
        <v>0.80835499999999982</v>
      </c>
      <c r="AJ67">
        <v>0</v>
      </c>
      <c r="AK67">
        <v>12.763079999999997</v>
      </c>
      <c r="AL67">
        <v>20.155330000000003</v>
      </c>
      <c r="AM67">
        <v>0</v>
      </c>
      <c r="AN67">
        <v>0</v>
      </c>
      <c r="AO67">
        <v>7.3929239999999989</v>
      </c>
      <c r="AP67">
        <v>2.9283659999999996</v>
      </c>
      <c r="AQ67">
        <v>0</v>
      </c>
      <c r="AR67">
        <v>10.094975999999999</v>
      </c>
      <c r="AS67">
        <v>6.8336159999999992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21.450153331617386</v>
      </c>
      <c r="BB67">
        <f t="shared" si="0"/>
        <v>684.14699023378262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51.79405503875968</v>
      </c>
      <c r="L68">
        <v>65.254159748298576</v>
      </c>
      <c r="M68">
        <v>0</v>
      </c>
      <c r="N68">
        <v>30.00311053872348</v>
      </c>
      <c r="O68">
        <v>50.379999843632724</v>
      </c>
      <c r="P68">
        <v>61.521032405484007</v>
      </c>
      <c r="Q68">
        <v>5.5401134751773062</v>
      </c>
      <c r="R68">
        <v>10.767704233576641</v>
      </c>
      <c r="S68">
        <v>6.7032297772567411</v>
      </c>
      <c r="T68">
        <v>0</v>
      </c>
      <c r="U68">
        <v>239.59652754816796</v>
      </c>
      <c r="V68">
        <v>5.2701641791044782</v>
      </c>
      <c r="W68">
        <v>8.8416865312777926</v>
      </c>
      <c r="X68">
        <v>37.469059405940591</v>
      </c>
      <c r="Y68">
        <v>0</v>
      </c>
      <c r="Z68">
        <v>0</v>
      </c>
      <c r="AA68">
        <v>0</v>
      </c>
      <c r="AB68">
        <v>6.69038032</v>
      </c>
      <c r="AC68">
        <v>4.9163427199999994</v>
      </c>
      <c r="AD68">
        <v>9.2942918000000017</v>
      </c>
      <c r="AE68">
        <v>11.731752</v>
      </c>
      <c r="AF68">
        <v>0</v>
      </c>
      <c r="AG68">
        <v>0</v>
      </c>
      <c r="AH68">
        <v>38.846886999999995</v>
      </c>
      <c r="AI68">
        <v>0.80835499999999982</v>
      </c>
      <c r="AJ68">
        <v>0</v>
      </c>
      <c r="AK68">
        <v>12.763079999999997</v>
      </c>
      <c r="AL68">
        <v>20.155330000000003</v>
      </c>
      <c r="AM68">
        <v>0</v>
      </c>
      <c r="AN68">
        <v>0</v>
      </c>
      <c r="AO68">
        <v>7.3929239999999989</v>
      </c>
      <c r="AP68">
        <v>2.9283659999999996</v>
      </c>
      <c r="AQ68">
        <v>0</v>
      </c>
      <c r="AR68">
        <v>10.094975999999999</v>
      </c>
      <c r="AS68">
        <v>6.8336159999999992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21.450153331617386</v>
      </c>
      <c r="BB68">
        <f t="shared" ref="BB68:BB99" si="1">SUM(B68:AZ68)-BA68</f>
        <v>684.14699023378262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51.79405503875968</v>
      </c>
      <c r="L69">
        <v>65.254159748298576</v>
      </c>
      <c r="M69">
        <v>0</v>
      </c>
      <c r="N69">
        <v>30.00311053872348</v>
      </c>
      <c r="O69">
        <v>50.379999843632724</v>
      </c>
      <c r="P69">
        <v>61.521032405484007</v>
      </c>
      <c r="Q69">
        <v>5.5401134751773062</v>
      </c>
      <c r="R69">
        <v>10.767704233576641</v>
      </c>
      <c r="S69">
        <v>6.7032297772567411</v>
      </c>
      <c r="T69">
        <v>0</v>
      </c>
      <c r="U69">
        <v>239.59652754816796</v>
      </c>
      <c r="V69">
        <v>5.2701641791044782</v>
      </c>
      <c r="W69">
        <v>8.8416865312777926</v>
      </c>
      <c r="X69">
        <v>37.469059405940591</v>
      </c>
      <c r="Y69">
        <v>0</v>
      </c>
      <c r="Z69">
        <v>0</v>
      </c>
      <c r="AA69">
        <v>0</v>
      </c>
      <c r="AB69">
        <v>6.69038032</v>
      </c>
      <c r="AC69">
        <v>4.9163427199999994</v>
      </c>
      <c r="AD69">
        <v>9.2942918000000017</v>
      </c>
      <c r="AE69">
        <v>11.731752</v>
      </c>
      <c r="AF69">
        <v>0</v>
      </c>
      <c r="AG69">
        <v>0</v>
      </c>
      <c r="AH69">
        <v>38.846886999999995</v>
      </c>
      <c r="AI69">
        <v>0.80835499999999982</v>
      </c>
      <c r="AJ69">
        <v>0</v>
      </c>
      <c r="AK69">
        <v>12.763079999999997</v>
      </c>
      <c r="AL69">
        <v>20.155330000000003</v>
      </c>
      <c r="AM69">
        <v>0</v>
      </c>
      <c r="AN69">
        <v>0</v>
      </c>
      <c r="AO69">
        <v>7.3929239999999989</v>
      </c>
      <c r="AP69">
        <v>2.9283659999999996</v>
      </c>
      <c r="AQ69">
        <v>0</v>
      </c>
      <c r="AR69">
        <v>10.094975999999999</v>
      </c>
      <c r="AS69">
        <v>7.1752967999999999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21.460540407617387</v>
      </c>
      <c r="BB69">
        <f t="shared" si="1"/>
        <v>684.47828395778254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51.79405503875968</v>
      </c>
      <c r="L70">
        <v>65.254159748298576</v>
      </c>
      <c r="M70">
        <v>0</v>
      </c>
      <c r="N70">
        <v>30.00311053872348</v>
      </c>
      <c r="O70">
        <v>50.379999843632724</v>
      </c>
      <c r="P70">
        <v>61.521032405484007</v>
      </c>
      <c r="Q70">
        <v>5.5401134751773062</v>
      </c>
      <c r="R70">
        <v>10.767704233576641</v>
      </c>
      <c r="S70">
        <v>6.7032297772567411</v>
      </c>
      <c r="T70">
        <v>0</v>
      </c>
      <c r="U70">
        <v>239.59652754816796</v>
      </c>
      <c r="V70">
        <v>5.2701641791044782</v>
      </c>
      <c r="W70">
        <v>8.8416865312777926</v>
      </c>
      <c r="X70">
        <v>37.469059405940591</v>
      </c>
      <c r="Y70">
        <v>0</v>
      </c>
      <c r="Z70">
        <v>0</v>
      </c>
      <c r="AA70">
        <v>0</v>
      </c>
      <c r="AB70">
        <v>6.69038032</v>
      </c>
      <c r="AC70">
        <v>4.9163427199999994</v>
      </c>
      <c r="AD70">
        <v>9.2942918000000017</v>
      </c>
      <c r="AE70">
        <v>11.731752</v>
      </c>
      <c r="AF70">
        <v>0</v>
      </c>
      <c r="AG70">
        <v>0</v>
      </c>
      <c r="AH70">
        <v>38.846886999999995</v>
      </c>
      <c r="AI70">
        <v>0.80835499999999982</v>
      </c>
      <c r="AJ70">
        <v>0</v>
      </c>
      <c r="AK70">
        <v>12.763079999999997</v>
      </c>
      <c r="AL70">
        <v>20.155330000000003</v>
      </c>
      <c r="AM70">
        <v>0</v>
      </c>
      <c r="AN70">
        <v>0</v>
      </c>
      <c r="AO70">
        <v>7.3929239999999989</v>
      </c>
      <c r="AP70">
        <v>2.9283659999999996</v>
      </c>
      <c r="AQ70">
        <v>0</v>
      </c>
      <c r="AR70">
        <v>10.094975999999999</v>
      </c>
      <c r="AS70">
        <v>7.1752967999999999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21.460540407617387</v>
      </c>
      <c r="BB70">
        <f t="shared" si="1"/>
        <v>684.47828395778254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51.79405503875968</v>
      </c>
      <c r="L71">
        <v>65.254159748298576</v>
      </c>
      <c r="M71">
        <v>0</v>
      </c>
      <c r="N71">
        <v>30.00311053872348</v>
      </c>
      <c r="O71">
        <v>50.379999843632724</v>
      </c>
      <c r="P71">
        <v>61.521032405484007</v>
      </c>
      <c r="Q71">
        <v>5.5401134751773062</v>
      </c>
      <c r="R71">
        <v>10.767704233576641</v>
      </c>
      <c r="S71">
        <v>6.7032297772567411</v>
      </c>
      <c r="T71">
        <v>0</v>
      </c>
      <c r="U71">
        <v>239.59652754816796</v>
      </c>
      <c r="V71">
        <v>5.2701641791044782</v>
      </c>
      <c r="W71">
        <v>8.8416865312777926</v>
      </c>
      <c r="X71">
        <v>37.469059405940591</v>
      </c>
      <c r="Y71">
        <v>0</v>
      </c>
      <c r="Z71">
        <v>0</v>
      </c>
      <c r="AA71">
        <v>0</v>
      </c>
      <c r="AB71">
        <v>6.69038032</v>
      </c>
      <c r="AC71">
        <v>4.9163427199999994</v>
      </c>
      <c r="AD71">
        <v>9.2942918000000017</v>
      </c>
      <c r="AE71">
        <v>7.495286000000001</v>
      </c>
      <c r="AF71">
        <v>0</v>
      </c>
      <c r="AG71">
        <v>0</v>
      </c>
      <c r="AH71">
        <v>38.846886999999995</v>
      </c>
      <c r="AI71">
        <v>0.80835499999999982</v>
      </c>
      <c r="AJ71">
        <v>0</v>
      </c>
      <c r="AK71">
        <v>12.763079999999997</v>
      </c>
      <c r="AL71">
        <v>20.155330000000003</v>
      </c>
      <c r="AM71">
        <v>2.3697777777777773</v>
      </c>
      <c r="AN71">
        <v>0</v>
      </c>
      <c r="AO71">
        <v>7.3929239999999989</v>
      </c>
      <c r="AP71">
        <v>2.9283659999999996</v>
      </c>
      <c r="AQ71">
        <v>0</v>
      </c>
      <c r="AR71">
        <v>10.094975999999999</v>
      </c>
      <c r="AS71">
        <v>7.1752967999999999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21.403793136474526</v>
      </c>
      <c r="BB71">
        <f t="shared" si="1"/>
        <v>682.66834300670314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51.79405503875968</v>
      </c>
      <c r="L72">
        <v>65.254159748298576</v>
      </c>
      <c r="M72">
        <v>0</v>
      </c>
      <c r="N72">
        <v>30.00311053872348</v>
      </c>
      <c r="O72">
        <v>50.379999843632724</v>
      </c>
      <c r="P72">
        <v>61.521032405484007</v>
      </c>
      <c r="Q72">
        <v>5.5401134751773062</v>
      </c>
      <c r="R72">
        <v>10.767704233576641</v>
      </c>
      <c r="S72">
        <v>6.7032297772567411</v>
      </c>
      <c r="T72">
        <v>0</v>
      </c>
      <c r="U72">
        <v>239.59652754816796</v>
      </c>
      <c r="V72">
        <v>5.2701641791044782</v>
      </c>
      <c r="W72">
        <v>8.8416865312777926</v>
      </c>
      <c r="X72">
        <v>37.469059405940591</v>
      </c>
      <c r="Y72">
        <v>0</v>
      </c>
      <c r="Z72">
        <v>0</v>
      </c>
      <c r="AA72">
        <v>3.5886034399999995</v>
      </c>
      <c r="AB72">
        <v>6.69038032</v>
      </c>
      <c r="AC72">
        <v>4.9163427199999994</v>
      </c>
      <c r="AD72">
        <v>9.2942918000000017</v>
      </c>
      <c r="AE72">
        <v>7.495286000000001</v>
      </c>
      <c r="AF72">
        <v>0</v>
      </c>
      <c r="AG72">
        <v>0</v>
      </c>
      <c r="AH72">
        <v>38.846886999999995</v>
      </c>
      <c r="AI72">
        <v>0.80835499999999982</v>
      </c>
      <c r="AJ72">
        <v>0</v>
      </c>
      <c r="AK72">
        <v>12.763079999999997</v>
      </c>
      <c r="AL72">
        <v>20.155330000000003</v>
      </c>
      <c r="AM72">
        <v>2.6812342857142859</v>
      </c>
      <c r="AN72">
        <v>0</v>
      </c>
      <c r="AO72">
        <v>7.3929239999999989</v>
      </c>
      <c r="AP72">
        <v>2.9283659999999996</v>
      </c>
      <c r="AQ72">
        <v>0</v>
      </c>
      <c r="AR72">
        <v>10.094975999999999</v>
      </c>
      <c r="AS72">
        <v>7.1752967999999999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21.522355088918978</v>
      </c>
      <c r="BB72">
        <f t="shared" si="1"/>
        <v>686.44984100219517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51.79405503875968</v>
      </c>
      <c r="L73">
        <v>65.254159748298576</v>
      </c>
      <c r="M73">
        <v>0</v>
      </c>
      <c r="N73">
        <v>30.00311053872348</v>
      </c>
      <c r="O73">
        <v>50.379999843632724</v>
      </c>
      <c r="P73">
        <v>61.521032405484007</v>
      </c>
      <c r="Q73">
        <v>5.5401134751773062</v>
      </c>
      <c r="R73">
        <v>10.767704233576641</v>
      </c>
      <c r="S73">
        <v>6.7032297772567411</v>
      </c>
      <c r="T73">
        <v>0</v>
      </c>
      <c r="U73">
        <v>239.59652754816796</v>
      </c>
      <c r="V73">
        <v>5.2701641791044782</v>
      </c>
      <c r="W73">
        <v>8.8416865312777926</v>
      </c>
      <c r="X73">
        <v>37.469059405940591</v>
      </c>
      <c r="Y73">
        <v>0</v>
      </c>
      <c r="Z73">
        <v>0</v>
      </c>
      <c r="AA73">
        <v>7.1370748800000001</v>
      </c>
      <c r="AB73">
        <v>6.69038032</v>
      </c>
      <c r="AC73">
        <v>4.9163427199999994</v>
      </c>
      <c r="AD73">
        <v>9.2942918000000017</v>
      </c>
      <c r="AE73">
        <v>7.495286000000001</v>
      </c>
      <c r="AF73">
        <v>0</v>
      </c>
      <c r="AG73">
        <v>0</v>
      </c>
      <c r="AH73">
        <v>38.846886999999995</v>
      </c>
      <c r="AI73">
        <v>0.80835499999999982</v>
      </c>
      <c r="AJ73">
        <v>0</v>
      </c>
      <c r="AK73">
        <v>12.763079999999997</v>
      </c>
      <c r="AL73">
        <v>20.155330000000003</v>
      </c>
      <c r="AM73">
        <v>2.6812342857142859</v>
      </c>
      <c r="AN73">
        <v>0</v>
      </c>
      <c r="AO73">
        <v>7.3929239999999989</v>
      </c>
      <c r="AP73">
        <v>2.9283659999999996</v>
      </c>
      <c r="AQ73">
        <v>0</v>
      </c>
      <c r="AR73">
        <v>10.094975999999999</v>
      </c>
      <c r="AS73">
        <v>7.5169775999999997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21.640615710918979</v>
      </c>
      <c r="BB73">
        <f t="shared" si="1"/>
        <v>690.22173262019521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51.79405503875968</v>
      </c>
      <c r="L74">
        <v>65.254159748298576</v>
      </c>
      <c r="M74">
        <v>0</v>
      </c>
      <c r="N74">
        <v>30.00311053872348</v>
      </c>
      <c r="O74">
        <v>50.379999843632724</v>
      </c>
      <c r="P74">
        <v>61.521032405484007</v>
      </c>
      <c r="Q74">
        <v>5.5401134751773062</v>
      </c>
      <c r="R74">
        <v>10.767704233576641</v>
      </c>
      <c r="S74">
        <v>6.7032297772567411</v>
      </c>
      <c r="T74">
        <v>0</v>
      </c>
      <c r="U74">
        <v>239.59652754816796</v>
      </c>
      <c r="V74">
        <v>5.2701641791044782</v>
      </c>
      <c r="W74">
        <v>8.8416865312777926</v>
      </c>
      <c r="X74">
        <v>37.469059405940591</v>
      </c>
      <c r="Y74">
        <v>0</v>
      </c>
      <c r="Z74">
        <v>0</v>
      </c>
      <c r="AA74">
        <v>7.1370748800000001</v>
      </c>
      <c r="AB74">
        <v>6.69038032</v>
      </c>
      <c r="AC74">
        <v>4.9163427199999994</v>
      </c>
      <c r="AD74">
        <v>9.2942918000000017</v>
      </c>
      <c r="AE74">
        <v>7.495286000000001</v>
      </c>
      <c r="AF74">
        <v>0</v>
      </c>
      <c r="AG74">
        <v>0</v>
      </c>
      <c r="AH74">
        <v>38.846886999999995</v>
      </c>
      <c r="AI74">
        <v>0.80835499999999982</v>
      </c>
      <c r="AJ74">
        <v>0</v>
      </c>
      <c r="AK74">
        <v>12.763079999999997</v>
      </c>
      <c r="AL74">
        <v>20.155330000000003</v>
      </c>
      <c r="AM74">
        <v>4.0218514285714289</v>
      </c>
      <c r="AN74">
        <v>0</v>
      </c>
      <c r="AO74">
        <v>7.3929239999999989</v>
      </c>
      <c r="AP74">
        <v>2.9283659999999996</v>
      </c>
      <c r="AQ74">
        <v>0</v>
      </c>
      <c r="AR74">
        <v>10.094975999999999</v>
      </c>
      <c r="AS74">
        <v>7.5169775999999997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21.68137050456977</v>
      </c>
      <c r="BB74">
        <f t="shared" si="1"/>
        <v>691.52159496940158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51.79405503875968</v>
      </c>
      <c r="L75">
        <v>65.254159748298576</v>
      </c>
      <c r="M75">
        <v>0</v>
      </c>
      <c r="N75">
        <v>30.00311053872348</v>
      </c>
      <c r="O75">
        <v>50.379999843632724</v>
      </c>
      <c r="P75">
        <v>61.521032405484007</v>
      </c>
      <c r="Q75">
        <v>5.5401134751773062</v>
      </c>
      <c r="R75">
        <v>10.767704233576641</v>
      </c>
      <c r="S75">
        <v>6.7032297772567411</v>
      </c>
      <c r="T75">
        <v>0</v>
      </c>
      <c r="U75">
        <v>237.23611237592206</v>
      </c>
      <c r="V75">
        <v>5.2701641791044782</v>
      </c>
      <c r="W75">
        <v>8.8416865312777926</v>
      </c>
      <c r="X75">
        <v>37.469059405940591</v>
      </c>
      <c r="Y75">
        <v>0</v>
      </c>
      <c r="Z75">
        <v>1.6646652</v>
      </c>
      <c r="AA75">
        <v>8.3474559999999975</v>
      </c>
      <c r="AB75">
        <v>6.69038032</v>
      </c>
      <c r="AC75">
        <v>4.9163427199999994</v>
      </c>
      <c r="AD75">
        <v>9.2942918000000017</v>
      </c>
      <c r="AE75">
        <v>7.495286000000001</v>
      </c>
      <c r="AF75">
        <v>0</v>
      </c>
      <c r="AG75">
        <v>0</v>
      </c>
      <c r="AH75">
        <v>38.846886999999995</v>
      </c>
      <c r="AI75">
        <v>0.80835499999999982</v>
      </c>
      <c r="AJ75">
        <v>0</v>
      </c>
      <c r="AK75">
        <v>12.763079999999997</v>
      </c>
      <c r="AL75">
        <v>20.155330000000003</v>
      </c>
      <c r="AM75">
        <v>4.0218514285714289</v>
      </c>
      <c r="AN75">
        <v>0</v>
      </c>
      <c r="AO75">
        <v>7.3929239999999989</v>
      </c>
      <c r="AP75">
        <v>1.3014959999999998</v>
      </c>
      <c r="AQ75">
        <v>0</v>
      </c>
      <c r="AR75">
        <v>13.039344000000002</v>
      </c>
      <c r="AS75">
        <v>7.5169775999999997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21.737067273333508</v>
      </c>
      <c r="BB75">
        <f t="shared" si="1"/>
        <v>693.29802734839188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51.79405503875968</v>
      </c>
      <c r="L76">
        <v>65.254159748298576</v>
      </c>
      <c r="M76">
        <v>0</v>
      </c>
      <c r="N76">
        <v>30.00311053872348</v>
      </c>
      <c r="O76">
        <v>50.379999843632724</v>
      </c>
      <c r="P76">
        <v>61.521032405484007</v>
      </c>
      <c r="Q76">
        <v>5.5401134751773062</v>
      </c>
      <c r="R76">
        <v>10.767704233576641</v>
      </c>
      <c r="S76">
        <v>6.7032297772567411</v>
      </c>
      <c r="T76">
        <v>0</v>
      </c>
      <c r="U76">
        <v>237.23611237592206</v>
      </c>
      <c r="V76">
        <v>5.2701641791044782</v>
      </c>
      <c r="W76">
        <v>8.8416865312777926</v>
      </c>
      <c r="X76">
        <v>37.469059405940591</v>
      </c>
      <c r="Y76">
        <v>0</v>
      </c>
      <c r="Z76">
        <v>1.6646652</v>
      </c>
      <c r="AA76">
        <v>10.695178</v>
      </c>
      <c r="AB76">
        <v>6.69038032</v>
      </c>
      <c r="AC76">
        <v>4.9163427199999994</v>
      </c>
      <c r="AD76">
        <v>9.2942918000000017</v>
      </c>
      <c r="AE76">
        <v>7.495286000000001</v>
      </c>
      <c r="AF76">
        <v>0</v>
      </c>
      <c r="AG76">
        <v>0</v>
      </c>
      <c r="AH76">
        <v>38.846886999999995</v>
      </c>
      <c r="AI76">
        <v>0.80835499999999982</v>
      </c>
      <c r="AJ76">
        <v>0</v>
      </c>
      <c r="AK76">
        <v>12.763079999999997</v>
      </c>
      <c r="AL76">
        <v>20.155330000000003</v>
      </c>
      <c r="AM76">
        <v>4.0218514285714289</v>
      </c>
      <c r="AN76">
        <v>0</v>
      </c>
      <c r="AO76">
        <v>7.3929239999999989</v>
      </c>
      <c r="AP76">
        <v>1.3014959999999998</v>
      </c>
      <c r="AQ76">
        <v>0</v>
      </c>
      <c r="AR76">
        <v>13.039344000000002</v>
      </c>
      <c r="AS76">
        <v>7.5169775999999997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21.808437971333511</v>
      </c>
      <c r="BB76">
        <f t="shared" si="1"/>
        <v>695.57437865039196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51.79405503875968</v>
      </c>
      <c r="L77">
        <v>65.254159748298576</v>
      </c>
      <c r="M77">
        <v>0</v>
      </c>
      <c r="N77">
        <v>30.00311053872348</v>
      </c>
      <c r="O77">
        <v>50.379999843632724</v>
      </c>
      <c r="P77">
        <v>61.521032405484007</v>
      </c>
      <c r="Q77">
        <v>5.5401134751773062</v>
      </c>
      <c r="R77">
        <v>10.767704233576641</v>
      </c>
      <c r="S77">
        <v>6.7032297772567411</v>
      </c>
      <c r="T77">
        <v>0</v>
      </c>
      <c r="U77">
        <v>237.23611237592206</v>
      </c>
      <c r="V77">
        <v>5.2701641791044782</v>
      </c>
      <c r="W77">
        <v>8.8416865312777926</v>
      </c>
      <c r="X77">
        <v>37.469059405940591</v>
      </c>
      <c r="Y77">
        <v>0</v>
      </c>
      <c r="Z77">
        <v>1.6646652</v>
      </c>
      <c r="AA77">
        <v>10.705612319999998</v>
      </c>
      <c r="AB77">
        <v>6.69038032</v>
      </c>
      <c r="AC77">
        <v>7.37451408</v>
      </c>
      <c r="AD77">
        <v>9.2942918000000017</v>
      </c>
      <c r="AE77">
        <v>7.495286000000001</v>
      </c>
      <c r="AF77">
        <v>0</v>
      </c>
      <c r="AG77">
        <v>0</v>
      </c>
      <c r="AH77">
        <v>38.846886999999995</v>
      </c>
      <c r="AI77">
        <v>3.556762</v>
      </c>
      <c r="AJ77">
        <v>0</v>
      </c>
      <c r="AK77">
        <v>12.763079999999997</v>
      </c>
      <c r="AL77">
        <v>20.155330000000003</v>
      </c>
      <c r="AM77">
        <v>4.0218514285714289</v>
      </c>
      <c r="AN77">
        <v>0</v>
      </c>
      <c r="AO77">
        <v>7.3929239999999989</v>
      </c>
      <c r="AP77">
        <v>1.3014959999999998</v>
      </c>
      <c r="AQ77">
        <v>0</v>
      </c>
      <c r="AR77">
        <v>8.4124799999999986</v>
      </c>
      <c r="AS77">
        <v>7.5169775999999997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21.826378499333508</v>
      </c>
      <c r="BB77">
        <f t="shared" si="1"/>
        <v>696.14658680239199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51.79405503875968</v>
      </c>
      <c r="L78">
        <v>65.254159748298576</v>
      </c>
      <c r="M78">
        <v>0</v>
      </c>
      <c r="N78">
        <v>30.00311053872348</v>
      </c>
      <c r="O78">
        <v>50.379999843632724</v>
      </c>
      <c r="P78">
        <v>61.521032405484007</v>
      </c>
      <c r="Q78">
        <v>5.5401134751773062</v>
      </c>
      <c r="R78">
        <v>10.767704233576641</v>
      </c>
      <c r="S78">
        <v>6.7032297772567411</v>
      </c>
      <c r="T78">
        <v>0</v>
      </c>
      <c r="U78">
        <v>237.23611237592206</v>
      </c>
      <c r="V78">
        <v>5.2701641791044782</v>
      </c>
      <c r="W78">
        <v>8.8416865312777926</v>
      </c>
      <c r="X78">
        <v>37.469059405940591</v>
      </c>
      <c r="Y78">
        <v>0</v>
      </c>
      <c r="Z78">
        <v>1.6646652</v>
      </c>
      <c r="AA78">
        <v>10.705612319999998</v>
      </c>
      <c r="AB78">
        <v>10.035570480000001</v>
      </c>
      <c r="AC78">
        <v>7.3819532319999999</v>
      </c>
      <c r="AD78">
        <v>9.2942918000000017</v>
      </c>
      <c r="AE78">
        <v>7.495286000000001</v>
      </c>
      <c r="AF78">
        <v>0</v>
      </c>
      <c r="AG78">
        <v>0</v>
      </c>
      <c r="AH78">
        <v>38.846886999999995</v>
      </c>
      <c r="AI78">
        <v>3.556762</v>
      </c>
      <c r="AJ78">
        <v>0</v>
      </c>
      <c r="AK78">
        <v>12.763079999999997</v>
      </c>
      <c r="AL78">
        <v>20.155330000000003</v>
      </c>
      <c r="AM78">
        <v>4.0218514285714289</v>
      </c>
      <c r="AN78">
        <v>0</v>
      </c>
      <c r="AO78">
        <v>7.3929239999999989</v>
      </c>
      <c r="AP78">
        <v>1.62687</v>
      </c>
      <c r="AQ78">
        <v>0</v>
      </c>
      <c r="AR78">
        <v>8.4124799999999986</v>
      </c>
      <c r="AS78">
        <v>7.5169775999999997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21.938189807333501</v>
      </c>
      <c r="BB78">
        <f t="shared" si="1"/>
        <v>699.71277880639195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51.79405503875968</v>
      </c>
      <c r="L79">
        <v>65.254159748298576</v>
      </c>
      <c r="M79">
        <v>0</v>
      </c>
      <c r="N79">
        <v>30.00311053872348</v>
      </c>
      <c r="O79">
        <v>50.379999843632724</v>
      </c>
      <c r="P79">
        <v>61.703404572564615</v>
      </c>
      <c r="Q79">
        <v>5.5401134751773062</v>
      </c>
      <c r="R79">
        <v>10.767704233576641</v>
      </c>
      <c r="S79">
        <v>6.7032297772567411</v>
      </c>
      <c r="T79">
        <v>0</v>
      </c>
      <c r="U79">
        <v>237.23611237592206</v>
      </c>
      <c r="V79">
        <v>5.2701641791044782</v>
      </c>
      <c r="W79">
        <v>8.8416865312777926</v>
      </c>
      <c r="X79">
        <v>37.469059405940591</v>
      </c>
      <c r="Y79">
        <v>0</v>
      </c>
      <c r="Z79">
        <v>4.9174399999999991</v>
      </c>
      <c r="AA79">
        <v>10.705612319999998</v>
      </c>
      <c r="AB79">
        <v>10.394467399999998</v>
      </c>
      <c r="AC79">
        <v>7.3819532319999999</v>
      </c>
      <c r="AD79">
        <v>9.2942918000000017</v>
      </c>
      <c r="AE79">
        <v>12.556885224000002</v>
      </c>
      <c r="AF79">
        <v>0</v>
      </c>
      <c r="AG79">
        <v>0</v>
      </c>
      <c r="AH79">
        <v>39.291882299999997</v>
      </c>
      <c r="AI79">
        <v>3.8801039999999993</v>
      </c>
      <c r="AJ79">
        <v>0</v>
      </c>
      <c r="AK79">
        <v>12.763079999999997</v>
      </c>
      <c r="AL79">
        <v>21.247200000000007</v>
      </c>
      <c r="AM79">
        <v>4.0218514285714289</v>
      </c>
      <c r="AN79">
        <v>0</v>
      </c>
      <c r="AO79">
        <v>7.3929239999999989</v>
      </c>
      <c r="AP79">
        <v>2.9283659999999996</v>
      </c>
      <c r="AQ79">
        <v>0</v>
      </c>
      <c r="AR79">
        <v>8.4124799999999986</v>
      </c>
      <c r="AS79">
        <v>7.1752967999999999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22.293129652162861</v>
      </c>
      <c r="BB79">
        <f t="shared" si="1"/>
        <v>711.03350457264298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51.79405503875968</v>
      </c>
      <c r="L80">
        <v>65.254159748298576</v>
      </c>
      <c r="M80">
        <v>0</v>
      </c>
      <c r="N80">
        <v>30.00311053872348</v>
      </c>
      <c r="O80">
        <v>50.379999843632724</v>
      </c>
      <c r="P80">
        <v>61.703404572564615</v>
      </c>
      <c r="Q80">
        <v>5.5401134751773062</v>
      </c>
      <c r="R80">
        <v>10.767704233576641</v>
      </c>
      <c r="S80">
        <v>6.7032297772567411</v>
      </c>
      <c r="T80">
        <v>0</v>
      </c>
      <c r="U80">
        <v>237.23611237592206</v>
      </c>
      <c r="V80">
        <v>5.2701641791044782</v>
      </c>
      <c r="W80">
        <v>8.8416865312777926</v>
      </c>
      <c r="X80">
        <v>37.469059405940591</v>
      </c>
      <c r="Y80">
        <v>0</v>
      </c>
      <c r="Z80">
        <v>4.9939955999999999</v>
      </c>
      <c r="AA80">
        <v>10.705612319999998</v>
      </c>
      <c r="AB80">
        <v>10.394467399999998</v>
      </c>
      <c r="AC80">
        <v>7.3819532319999999</v>
      </c>
      <c r="AD80">
        <v>9.2942918000000017</v>
      </c>
      <c r="AE80">
        <v>12.556885224000002</v>
      </c>
      <c r="AF80">
        <v>0</v>
      </c>
      <c r="AG80">
        <v>0</v>
      </c>
      <c r="AH80">
        <v>39.291882299999997</v>
      </c>
      <c r="AI80">
        <v>12.610338</v>
      </c>
      <c r="AJ80">
        <v>0</v>
      </c>
      <c r="AK80">
        <v>12.763079999999997</v>
      </c>
      <c r="AL80">
        <v>21.247200000000007</v>
      </c>
      <c r="AM80">
        <v>4.0218514285714289</v>
      </c>
      <c r="AN80">
        <v>0</v>
      </c>
      <c r="AO80">
        <v>7.3929239999999989</v>
      </c>
      <c r="AP80">
        <v>2.9283659999999996</v>
      </c>
      <c r="AQ80">
        <v>0</v>
      </c>
      <c r="AR80">
        <v>8.4124799999999986</v>
      </c>
      <c r="AS80">
        <v>7.1752967999999999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22.560856320162856</v>
      </c>
      <c r="BB80">
        <f t="shared" si="1"/>
        <v>719.57256750464285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51.79405503875968</v>
      </c>
      <c r="L81">
        <v>65.254159748298576</v>
      </c>
      <c r="M81">
        <v>0</v>
      </c>
      <c r="N81">
        <v>30.00311053872348</v>
      </c>
      <c r="O81">
        <v>50.379999843632724</v>
      </c>
      <c r="P81">
        <v>61.518398969757392</v>
      </c>
      <c r="Q81">
        <v>5.5401134751773062</v>
      </c>
      <c r="R81">
        <v>10.767704233576641</v>
      </c>
      <c r="S81">
        <v>6.7032297772567411</v>
      </c>
      <c r="T81">
        <v>0</v>
      </c>
      <c r="U81">
        <v>237.23611237592206</v>
      </c>
      <c r="V81">
        <v>5.2701641791044782</v>
      </c>
      <c r="W81">
        <v>8.8416865312777926</v>
      </c>
      <c r="X81">
        <v>37.469059405940591</v>
      </c>
      <c r="Y81">
        <v>0</v>
      </c>
      <c r="Z81">
        <v>4.9939955999999999</v>
      </c>
      <c r="AA81">
        <v>10.705612319999998</v>
      </c>
      <c r="AB81">
        <v>10.394467399999998</v>
      </c>
      <c r="AC81">
        <v>7.3819532319999999</v>
      </c>
      <c r="AD81">
        <v>9.2942918000000017</v>
      </c>
      <c r="AE81">
        <v>12.556885224000002</v>
      </c>
      <c r="AF81">
        <v>0</v>
      </c>
      <c r="AG81">
        <v>0</v>
      </c>
      <c r="AH81">
        <v>39.291882299999997</v>
      </c>
      <c r="AI81">
        <v>12.610338</v>
      </c>
      <c r="AJ81">
        <v>0</v>
      </c>
      <c r="AK81">
        <v>12.763079999999997</v>
      </c>
      <c r="AL81">
        <v>21.247200000000007</v>
      </c>
      <c r="AM81">
        <v>4.0218514285714289</v>
      </c>
      <c r="AN81">
        <v>0</v>
      </c>
      <c r="AO81">
        <v>7.3929239999999989</v>
      </c>
      <c r="AP81">
        <v>2.9283659999999996</v>
      </c>
      <c r="AQ81">
        <v>0</v>
      </c>
      <c r="AR81">
        <v>8.4124799999999986</v>
      </c>
      <c r="AS81">
        <v>7.1752967999999999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22.555232149837515</v>
      </c>
      <c r="BB81">
        <f t="shared" si="1"/>
        <v>719.39318607216103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51.79405503875968</v>
      </c>
      <c r="L82">
        <v>65.254159748298576</v>
      </c>
      <c r="M82">
        <v>0</v>
      </c>
      <c r="N82">
        <v>30.00311053872348</v>
      </c>
      <c r="O82">
        <v>50.379999843632724</v>
      </c>
      <c r="P82">
        <v>61.518398969757392</v>
      </c>
      <c r="Q82">
        <v>5.5401134751773062</v>
      </c>
      <c r="R82">
        <v>10.767704233576641</v>
      </c>
      <c r="S82">
        <v>6.7032297772567411</v>
      </c>
      <c r="T82">
        <v>0</v>
      </c>
      <c r="U82">
        <v>237.23611237592206</v>
      </c>
      <c r="V82">
        <v>5.2701641791044782</v>
      </c>
      <c r="W82">
        <v>8.8416865312777926</v>
      </c>
      <c r="X82">
        <v>37.469059405940591</v>
      </c>
      <c r="Y82">
        <v>0</v>
      </c>
      <c r="Z82">
        <v>4.9939955999999999</v>
      </c>
      <c r="AA82">
        <v>10.705612319999998</v>
      </c>
      <c r="AB82">
        <v>10.394467399999998</v>
      </c>
      <c r="AC82">
        <v>7.3819532319999999</v>
      </c>
      <c r="AD82">
        <v>9.2942918000000017</v>
      </c>
      <c r="AE82">
        <v>12.556885224000002</v>
      </c>
      <c r="AF82">
        <v>0</v>
      </c>
      <c r="AG82">
        <v>0</v>
      </c>
      <c r="AH82">
        <v>39.291882299999997</v>
      </c>
      <c r="AI82">
        <v>12.610338</v>
      </c>
      <c r="AJ82">
        <v>0</v>
      </c>
      <c r="AK82">
        <v>12.763079999999997</v>
      </c>
      <c r="AL82">
        <v>21.247200000000007</v>
      </c>
      <c r="AM82">
        <v>4.0218514285714289</v>
      </c>
      <c r="AN82">
        <v>0</v>
      </c>
      <c r="AO82">
        <v>7.3929239999999989</v>
      </c>
      <c r="AP82">
        <v>2.9283659999999996</v>
      </c>
      <c r="AQ82">
        <v>0</v>
      </c>
      <c r="AR82">
        <v>8.4124799999999986</v>
      </c>
      <c r="AS82">
        <v>7.1752967999999999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22.555232149837515</v>
      </c>
      <c r="BB82">
        <f t="shared" si="1"/>
        <v>719.39318607216103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51.79405503875968</v>
      </c>
      <c r="L83">
        <v>65.254159748298576</v>
      </c>
      <c r="M83">
        <v>0</v>
      </c>
      <c r="N83">
        <v>30.00311053872348</v>
      </c>
      <c r="O83">
        <v>50.379999843632724</v>
      </c>
      <c r="P83">
        <v>61.518398969757392</v>
      </c>
      <c r="Q83">
        <v>5.5401134751773062</v>
      </c>
      <c r="R83">
        <v>10.767704233576641</v>
      </c>
      <c r="S83">
        <v>6.7032297772567411</v>
      </c>
      <c r="T83">
        <v>0</v>
      </c>
      <c r="U83">
        <v>237.23611237592206</v>
      </c>
      <c r="V83">
        <v>5.2701641791044782</v>
      </c>
      <c r="W83">
        <v>8.8416865312777926</v>
      </c>
      <c r="X83">
        <v>37.469059405940591</v>
      </c>
      <c r="Y83">
        <v>0</v>
      </c>
      <c r="Z83">
        <v>4.9939955999999999</v>
      </c>
      <c r="AA83">
        <v>10.705612319999998</v>
      </c>
      <c r="AB83">
        <v>10.394467399999998</v>
      </c>
      <c r="AC83">
        <v>7.3819532319999999</v>
      </c>
      <c r="AD83">
        <v>9.2942918000000017</v>
      </c>
      <c r="AE83">
        <v>12.556885224000002</v>
      </c>
      <c r="AF83">
        <v>0</v>
      </c>
      <c r="AG83">
        <v>0</v>
      </c>
      <c r="AH83">
        <v>39.291882299999997</v>
      </c>
      <c r="AI83">
        <v>12.610338</v>
      </c>
      <c r="AJ83">
        <v>0</v>
      </c>
      <c r="AK83">
        <v>12.763079999999997</v>
      </c>
      <c r="AL83">
        <v>21.247200000000007</v>
      </c>
      <c r="AM83">
        <v>4.0218514285714289</v>
      </c>
      <c r="AN83">
        <v>0</v>
      </c>
      <c r="AO83">
        <v>7.3929239999999989</v>
      </c>
      <c r="AP83">
        <v>2.9283659999999996</v>
      </c>
      <c r="AQ83">
        <v>0</v>
      </c>
      <c r="AR83">
        <v>8.4124799999999986</v>
      </c>
      <c r="AS83">
        <v>6.1502543999999997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22.524070667837517</v>
      </c>
      <c r="BB83">
        <f t="shared" si="1"/>
        <v>718.39930515416108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51.79405503875968</v>
      </c>
      <c r="L84">
        <v>65.254159748298576</v>
      </c>
      <c r="M84">
        <v>0</v>
      </c>
      <c r="N84">
        <v>30.00311053872348</v>
      </c>
      <c r="O84">
        <v>50.379999843632724</v>
      </c>
      <c r="P84">
        <v>61.518398969757392</v>
      </c>
      <c r="Q84">
        <v>5.5401134751773062</v>
      </c>
      <c r="R84">
        <v>10.767704233576641</v>
      </c>
      <c r="S84">
        <v>6.7032297772567411</v>
      </c>
      <c r="T84">
        <v>0</v>
      </c>
      <c r="U84">
        <v>237.23611237592206</v>
      </c>
      <c r="V84">
        <v>5.2701641791044782</v>
      </c>
      <c r="W84">
        <v>8.8416865312777926</v>
      </c>
      <c r="X84">
        <v>37.469059405940591</v>
      </c>
      <c r="Y84">
        <v>0</v>
      </c>
      <c r="Z84">
        <v>4.9939955999999999</v>
      </c>
      <c r="AA84">
        <v>10.705612319999998</v>
      </c>
      <c r="AB84">
        <v>10.394467399999998</v>
      </c>
      <c r="AC84">
        <v>7.3819532319999999</v>
      </c>
      <c r="AD84">
        <v>9.2942918000000017</v>
      </c>
      <c r="AE84">
        <v>12.556885224000002</v>
      </c>
      <c r="AF84">
        <v>0</v>
      </c>
      <c r="AG84">
        <v>0</v>
      </c>
      <c r="AH84">
        <v>39.291882299999997</v>
      </c>
      <c r="AI84">
        <v>12.610338</v>
      </c>
      <c r="AJ84">
        <v>0</v>
      </c>
      <c r="AK84">
        <v>12.763079999999997</v>
      </c>
      <c r="AL84">
        <v>21.247200000000007</v>
      </c>
      <c r="AM84">
        <v>4.0218514285714289</v>
      </c>
      <c r="AN84">
        <v>0</v>
      </c>
      <c r="AO84">
        <v>7.3929239999999989</v>
      </c>
      <c r="AP84">
        <v>2.9283659999999996</v>
      </c>
      <c r="AQ84">
        <v>0</v>
      </c>
      <c r="AR84">
        <v>8.4124799999999986</v>
      </c>
      <c r="AS84">
        <v>6.1502543999999997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22.524070667837517</v>
      </c>
      <c r="BB84">
        <f t="shared" si="1"/>
        <v>718.39930515416108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51.79405503875968</v>
      </c>
      <c r="L85">
        <v>65.254159748298576</v>
      </c>
      <c r="M85">
        <v>0</v>
      </c>
      <c r="N85">
        <v>30.00311053872348</v>
      </c>
      <c r="O85">
        <v>50.379999843632724</v>
      </c>
      <c r="P85">
        <v>61.513288194732901</v>
      </c>
      <c r="Q85">
        <v>5.5401134751773062</v>
      </c>
      <c r="R85">
        <v>10.767704233576641</v>
      </c>
      <c r="S85">
        <v>6.7032297772567411</v>
      </c>
      <c r="T85">
        <v>0</v>
      </c>
      <c r="U85">
        <v>237.23611237592206</v>
      </c>
      <c r="V85">
        <v>5.2701641791044782</v>
      </c>
      <c r="W85">
        <v>8.8416865312777926</v>
      </c>
      <c r="X85">
        <v>37.469059405940591</v>
      </c>
      <c r="Y85">
        <v>0</v>
      </c>
      <c r="Z85">
        <v>4.9939955999999999</v>
      </c>
      <c r="AA85">
        <v>10.705612319999998</v>
      </c>
      <c r="AB85">
        <v>10.394467399999998</v>
      </c>
      <c r="AC85">
        <v>7.3819532319999999</v>
      </c>
      <c r="AD85">
        <v>9.2942918000000017</v>
      </c>
      <c r="AE85">
        <v>12.556885224000002</v>
      </c>
      <c r="AF85">
        <v>0</v>
      </c>
      <c r="AG85">
        <v>0</v>
      </c>
      <c r="AH85">
        <v>39.291882299999997</v>
      </c>
      <c r="AI85">
        <v>12.610338</v>
      </c>
      <c r="AJ85">
        <v>0</v>
      </c>
      <c r="AK85">
        <v>12.763079999999997</v>
      </c>
      <c r="AL85">
        <v>20.155330000000003</v>
      </c>
      <c r="AM85">
        <v>4.0218514285714289</v>
      </c>
      <c r="AN85">
        <v>0</v>
      </c>
      <c r="AO85">
        <v>7.3929239999999989</v>
      </c>
      <c r="AP85">
        <v>2.9283659999999996</v>
      </c>
      <c r="AQ85">
        <v>0</v>
      </c>
      <c r="AR85">
        <v>8.4124799999999986</v>
      </c>
      <c r="AS85">
        <v>6.1502543999999997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22.490722391326681</v>
      </c>
      <c r="BB85">
        <f t="shared" si="1"/>
        <v>717.3356726556475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51.79405503875968</v>
      </c>
      <c r="L86">
        <v>65.254159748298576</v>
      </c>
      <c r="M86">
        <v>0</v>
      </c>
      <c r="N86">
        <v>30.00311053872348</v>
      </c>
      <c r="O86">
        <v>50.379999843632724</v>
      </c>
      <c r="P86">
        <v>61.513288194732901</v>
      </c>
      <c r="Q86">
        <v>5.5401134751773062</v>
      </c>
      <c r="R86">
        <v>10.767704233576641</v>
      </c>
      <c r="S86">
        <v>6.7032297772567411</v>
      </c>
      <c r="T86">
        <v>0</v>
      </c>
      <c r="U86">
        <v>237.23611237592206</v>
      </c>
      <c r="V86">
        <v>5.2701641791044782</v>
      </c>
      <c r="W86">
        <v>8.8416865312777926</v>
      </c>
      <c r="X86">
        <v>37.469059405940591</v>
      </c>
      <c r="Y86">
        <v>0</v>
      </c>
      <c r="Z86">
        <v>4.9314099999999996</v>
      </c>
      <c r="AA86">
        <v>10.705612319999998</v>
      </c>
      <c r="AB86">
        <v>10.394467399999998</v>
      </c>
      <c r="AC86">
        <v>7.3819532319999999</v>
      </c>
      <c r="AD86">
        <v>9.2942918000000017</v>
      </c>
      <c r="AE86">
        <v>12.556885224000002</v>
      </c>
      <c r="AF86">
        <v>0</v>
      </c>
      <c r="AG86">
        <v>0</v>
      </c>
      <c r="AH86">
        <v>39.291882299999997</v>
      </c>
      <c r="AI86">
        <v>3.8801039999999993</v>
      </c>
      <c r="AJ86">
        <v>0</v>
      </c>
      <c r="AK86">
        <v>12.763079999999997</v>
      </c>
      <c r="AL86">
        <v>20.155330000000003</v>
      </c>
      <c r="AM86">
        <v>4.0218514285714289</v>
      </c>
      <c r="AN86">
        <v>0</v>
      </c>
      <c r="AO86">
        <v>7.3929239999999989</v>
      </c>
      <c r="AP86">
        <v>2.9283659999999996</v>
      </c>
      <c r="AQ86">
        <v>0</v>
      </c>
      <c r="AR86">
        <v>8.4124799999999986</v>
      </c>
      <c r="AS86">
        <v>6.1502543999999997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22.223420411326682</v>
      </c>
      <c r="BB86">
        <f t="shared" si="1"/>
        <v>708.81015503564765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51.79405503875968</v>
      </c>
      <c r="L87">
        <v>65.254159748298576</v>
      </c>
      <c r="M87">
        <v>0</v>
      </c>
      <c r="N87">
        <v>30.00311053872348</v>
      </c>
      <c r="O87">
        <v>50.379999843632724</v>
      </c>
      <c r="P87">
        <v>61.513288194732901</v>
      </c>
      <c r="Q87">
        <v>5.5401134751773062</v>
      </c>
      <c r="R87">
        <v>10.767704233576641</v>
      </c>
      <c r="S87">
        <v>6.7032297772567411</v>
      </c>
      <c r="T87">
        <v>0</v>
      </c>
      <c r="U87">
        <v>237.23611237592206</v>
      </c>
      <c r="V87">
        <v>5.2701641791044782</v>
      </c>
      <c r="W87">
        <v>8.8416865312777926</v>
      </c>
      <c r="X87">
        <v>37.469059405940591</v>
      </c>
      <c r="Y87">
        <v>0</v>
      </c>
      <c r="Z87">
        <v>1.6646652</v>
      </c>
      <c r="AA87">
        <v>10.705612319999998</v>
      </c>
      <c r="AB87">
        <v>10.035570480000001</v>
      </c>
      <c r="AC87">
        <v>7.3819532319999999</v>
      </c>
      <c r="AD87">
        <v>9.2942918000000017</v>
      </c>
      <c r="AE87">
        <v>12.556885224000002</v>
      </c>
      <c r="AF87">
        <v>0</v>
      </c>
      <c r="AG87">
        <v>0</v>
      </c>
      <c r="AH87">
        <v>38.846886999999995</v>
      </c>
      <c r="AI87">
        <v>3.556762</v>
      </c>
      <c r="AJ87">
        <v>0</v>
      </c>
      <c r="AK87">
        <v>12.763079999999997</v>
      </c>
      <c r="AL87">
        <v>20.155330000000003</v>
      </c>
      <c r="AM87">
        <v>4.0218514285714289</v>
      </c>
      <c r="AN87">
        <v>0</v>
      </c>
      <c r="AO87">
        <v>7.3929239999999989</v>
      </c>
      <c r="AP87">
        <v>2.9283659999999996</v>
      </c>
      <c r="AQ87">
        <v>0</v>
      </c>
      <c r="AR87">
        <v>8.4124799999999986</v>
      </c>
      <c r="AS87">
        <v>6.1502543999999997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22.089843843326673</v>
      </c>
      <c r="BB87">
        <f t="shared" si="1"/>
        <v>704.54975258364766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51.79405503875968</v>
      </c>
      <c r="L88">
        <v>65.254159748298576</v>
      </c>
      <c r="M88">
        <v>0</v>
      </c>
      <c r="N88">
        <v>30.00311053872348</v>
      </c>
      <c r="O88">
        <v>50.379999843632724</v>
      </c>
      <c r="P88">
        <v>61.513288194732901</v>
      </c>
      <c r="Q88">
        <v>5.5401134751773062</v>
      </c>
      <c r="R88">
        <v>10.767704233576641</v>
      </c>
      <c r="S88">
        <v>6.7032297772567411</v>
      </c>
      <c r="T88">
        <v>0</v>
      </c>
      <c r="U88">
        <v>237.23611237592206</v>
      </c>
      <c r="V88">
        <v>5.2701641791044782</v>
      </c>
      <c r="W88">
        <v>8.8416865312777926</v>
      </c>
      <c r="X88">
        <v>37.469059405940591</v>
      </c>
      <c r="Y88">
        <v>0</v>
      </c>
      <c r="Z88">
        <v>1.6646652</v>
      </c>
      <c r="AA88">
        <v>10.705612319999998</v>
      </c>
      <c r="AB88">
        <v>10.035570480000001</v>
      </c>
      <c r="AC88">
        <v>7.3819532319999999</v>
      </c>
      <c r="AD88">
        <v>9.2942918000000017</v>
      </c>
      <c r="AE88">
        <v>12.556885224000002</v>
      </c>
      <c r="AF88">
        <v>0</v>
      </c>
      <c r="AG88">
        <v>0</v>
      </c>
      <c r="AH88">
        <v>38.846886999999995</v>
      </c>
      <c r="AI88">
        <v>3.556762</v>
      </c>
      <c r="AJ88">
        <v>0</v>
      </c>
      <c r="AK88">
        <v>12.763079999999997</v>
      </c>
      <c r="AL88">
        <v>20.155330000000003</v>
      </c>
      <c r="AM88">
        <v>4.0218514285714289</v>
      </c>
      <c r="AN88">
        <v>0</v>
      </c>
      <c r="AO88">
        <v>7.3929239999999989</v>
      </c>
      <c r="AP88">
        <v>2.9283659999999996</v>
      </c>
      <c r="AQ88">
        <v>0</v>
      </c>
      <c r="AR88">
        <v>8.4124799999999986</v>
      </c>
      <c r="AS88">
        <v>6.1502543999999997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22.089843843326673</v>
      </c>
      <c r="BB88">
        <f t="shared" si="1"/>
        <v>704.54975258364766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51.79405503875968</v>
      </c>
      <c r="L89">
        <v>65.254159748298576</v>
      </c>
      <c r="M89">
        <v>0</v>
      </c>
      <c r="N89">
        <v>30.00311053872348</v>
      </c>
      <c r="O89">
        <v>50.379999843632724</v>
      </c>
      <c r="P89">
        <v>61.513288194732901</v>
      </c>
      <c r="Q89">
        <v>5.5401134751773062</v>
      </c>
      <c r="R89">
        <v>10.767704233576641</v>
      </c>
      <c r="S89">
        <v>6.7032297772567411</v>
      </c>
      <c r="T89">
        <v>0</v>
      </c>
      <c r="U89">
        <v>237.23611237592206</v>
      </c>
      <c r="V89">
        <v>5.2701641791044782</v>
      </c>
      <c r="W89">
        <v>8.8416865312777926</v>
      </c>
      <c r="X89">
        <v>37.469059405940591</v>
      </c>
      <c r="Y89">
        <v>0</v>
      </c>
      <c r="Z89">
        <v>1.6646652</v>
      </c>
      <c r="AA89">
        <v>10.705612319999998</v>
      </c>
      <c r="AB89">
        <v>10.035570480000001</v>
      </c>
      <c r="AC89">
        <v>7.3819532319999999</v>
      </c>
      <c r="AD89">
        <v>9.2942918000000017</v>
      </c>
      <c r="AE89">
        <v>12.556885224000002</v>
      </c>
      <c r="AF89">
        <v>0</v>
      </c>
      <c r="AG89">
        <v>0</v>
      </c>
      <c r="AH89">
        <v>38.846886999999995</v>
      </c>
      <c r="AI89">
        <v>3.556762</v>
      </c>
      <c r="AJ89">
        <v>0</v>
      </c>
      <c r="AK89">
        <v>12.763079999999997</v>
      </c>
      <c r="AL89">
        <v>20.155330000000003</v>
      </c>
      <c r="AM89">
        <v>4.0218514285714289</v>
      </c>
      <c r="AN89">
        <v>0</v>
      </c>
      <c r="AO89">
        <v>7.3929239999999989</v>
      </c>
      <c r="AP89">
        <v>2.9283659999999996</v>
      </c>
      <c r="AQ89">
        <v>0</v>
      </c>
      <c r="AR89">
        <v>8.4124799999999986</v>
      </c>
      <c r="AS89">
        <v>5.4668927999999992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22.069069691326671</v>
      </c>
      <c r="BB89">
        <f t="shared" si="1"/>
        <v>703.88716513564759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51.79405503875968</v>
      </c>
      <c r="L90">
        <v>65.254159748298576</v>
      </c>
      <c r="M90">
        <v>0</v>
      </c>
      <c r="N90">
        <v>30.00311053872348</v>
      </c>
      <c r="O90">
        <v>50.379999843632724</v>
      </c>
      <c r="P90">
        <v>61.513288194732901</v>
      </c>
      <c r="Q90">
        <v>5.5401134751773062</v>
      </c>
      <c r="R90">
        <v>10.767704233576641</v>
      </c>
      <c r="S90">
        <v>6.7032297772567411</v>
      </c>
      <c r="T90">
        <v>0</v>
      </c>
      <c r="U90">
        <v>237.23611237592206</v>
      </c>
      <c r="V90">
        <v>5.2701641791044782</v>
      </c>
      <c r="W90">
        <v>8.8416865312777926</v>
      </c>
      <c r="X90">
        <v>37.469059405940591</v>
      </c>
      <c r="Y90">
        <v>0</v>
      </c>
      <c r="Z90">
        <v>1.6646652</v>
      </c>
      <c r="AA90">
        <v>10.705612319999998</v>
      </c>
      <c r="AB90">
        <v>10.035570480000001</v>
      </c>
      <c r="AC90">
        <v>7.3819532319999999</v>
      </c>
      <c r="AD90">
        <v>9.2942918000000017</v>
      </c>
      <c r="AE90">
        <v>12.556885224000002</v>
      </c>
      <c r="AF90">
        <v>0</v>
      </c>
      <c r="AG90">
        <v>0</v>
      </c>
      <c r="AH90">
        <v>38.846886999999995</v>
      </c>
      <c r="AI90">
        <v>3.556762</v>
      </c>
      <c r="AJ90">
        <v>0</v>
      </c>
      <c r="AK90">
        <v>12.763079999999997</v>
      </c>
      <c r="AL90">
        <v>20.155330000000003</v>
      </c>
      <c r="AM90">
        <v>4.0218514285714289</v>
      </c>
      <c r="AN90">
        <v>0</v>
      </c>
      <c r="AO90">
        <v>7.3929239999999989</v>
      </c>
      <c r="AP90">
        <v>2.9283659999999996</v>
      </c>
      <c r="AQ90">
        <v>0</v>
      </c>
      <c r="AR90">
        <v>8.4124799999999986</v>
      </c>
      <c r="AS90">
        <v>5.4668927999999992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22.069069691326671</v>
      </c>
      <c r="BB90">
        <f t="shared" si="1"/>
        <v>703.88716513564759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51.79405503875968</v>
      </c>
      <c r="L91">
        <v>65.254159748298576</v>
      </c>
      <c r="M91">
        <v>0</v>
      </c>
      <c r="N91">
        <v>30.00311053872348</v>
      </c>
      <c r="O91">
        <v>50.379999843632724</v>
      </c>
      <c r="P91">
        <v>61.513288194732901</v>
      </c>
      <c r="Q91">
        <v>5.5401134751773062</v>
      </c>
      <c r="R91">
        <v>10.767704233576641</v>
      </c>
      <c r="S91">
        <v>6.7032297772567411</v>
      </c>
      <c r="T91">
        <v>0</v>
      </c>
      <c r="U91">
        <v>237.23611237592206</v>
      </c>
      <c r="V91">
        <v>5.2701641791044782</v>
      </c>
      <c r="W91">
        <v>8.8416865312777926</v>
      </c>
      <c r="X91">
        <v>37.469059405940591</v>
      </c>
      <c r="Y91">
        <v>0</v>
      </c>
      <c r="Z91">
        <v>4.9314099999999996</v>
      </c>
      <c r="AA91">
        <v>10.705612319999998</v>
      </c>
      <c r="AB91">
        <v>10.394467399999998</v>
      </c>
      <c r="AC91">
        <v>7.3819532319999999</v>
      </c>
      <c r="AD91">
        <v>9.2942918000000017</v>
      </c>
      <c r="AE91">
        <v>12.556885224000002</v>
      </c>
      <c r="AF91">
        <v>0</v>
      </c>
      <c r="AG91">
        <v>0</v>
      </c>
      <c r="AH91">
        <v>39.291882299999997</v>
      </c>
      <c r="AI91">
        <v>3.556762</v>
      </c>
      <c r="AJ91">
        <v>0</v>
      </c>
      <c r="AK91">
        <v>12.763079999999997</v>
      </c>
      <c r="AL91">
        <v>20.155330000000003</v>
      </c>
      <c r="AM91">
        <v>4.0218514285714289</v>
      </c>
      <c r="AN91">
        <v>0</v>
      </c>
      <c r="AO91">
        <v>7.4675999999999991</v>
      </c>
      <c r="AP91">
        <v>2.9283659999999996</v>
      </c>
      <c r="AQ91">
        <v>0</v>
      </c>
      <c r="AR91">
        <v>9.2537279999999988</v>
      </c>
      <c r="AS91">
        <v>6.1502543999999997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22.241435107326687</v>
      </c>
      <c r="BB91">
        <f t="shared" si="1"/>
        <v>709.38472233964774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51.79405503875968</v>
      </c>
      <c r="L92">
        <v>65.254159748298576</v>
      </c>
      <c r="M92">
        <v>0</v>
      </c>
      <c r="N92">
        <v>30.00311053872348</v>
      </c>
      <c r="O92">
        <v>50.379999843632724</v>
      </c>
      <c r="P92">
        <v>61.513288194732901</v>
      </c>
      <c r="Q92">
        <v>5.5401134751773062</v>
      </c>
      <c r="R92">
        <v>10.767704233576641</v>
      </c>
      <c r="S92">
        <v>6.7032297772567411</v>
      </c>
      <c r="T92">
        <v>0</v>
      </c>
      <c r="U92">
        <v>237.23611237592206</v>
      </c>
      <c r="V92">
        <v>5.2701641791044782</v>
      </c>
      <c r="W92">
        <v>8.8416865312777926</v>
      </c>
      <c r="X92">
        <v>37.469059405940591</v>
      </c>
      <c r="Y92">
        <v>0</v>
      </c>
      <c r="Z92">
        <v>4.9939955999999999</v>
      </c>
      <c r="AA92">
        <v>10.705612319999998</v>
      </c>
      <c r="AB92">
        <v>10.394467399999998</v>
      </c>
      <c r="AC92">
        <v>7.3819532319999999</v>
      </c>
      <c r="AD92">
        <v>9.2942918000000017</v>
      </c>
      <c r="AE92">
        <v>12.556885224000002</v>
      </c>
      <c r="AF92">
        <v>0</v>
      </c>
      <c r="AG92">
        <v>0</v>
      </c>
      <c r="AH92">
        <v>39.291882299999997</v>
      </c>
      <c r="AI92">
        <v>3.556762</v>
      </c>
      <c r="AJ92">
        <v>0</v>
      </c>
      <c r="AK92">
        <v>12.763079999999997</v>
      </c>
      <c r="AL92">
        <v>20.155330000000003</v>
      </c>
      <c r="AM92">
        <v>4.0218514285714289</v>
      </c>
      <c r="AN92">
        <v>0</v>
      </c>
      <c r="AO92">
        <v>7.4675999999999991</v>
      </c>
      <c r="AP92">
        <v>1.4641829999999998</v>
      </c>
      <c r="AQ92">
        <v>0</v>
      </c>
      <c r="AR92">
        <v>9.2537279999999988</v>
      </c>
      <c r="AS92">
        <v>6.1502543999999997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22.198826607326691</v>
      </c>
      <c r="BB92">
        <f t="shared" si="1"/>
        <v>708.02573343964764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51.79405503875968</v>
      </c>
      <c r="L93">
        <v>65.254159748298576</v>
      </c>
      <c r="M93">
        <v>0</v>
      </c>
      <c r="N93">
        <v>30.00311053872348</v>
      </c>
      <c r="O93">
        <v>50.379999843632724</v>
      </c>
      <c r="P93">
        <v>61.513288194732901</v>
      </c>
      <c r="Q93">
        <v>5.5401134751773062</v>
      </c>
      <c r="R93">
        <v>10.767704233576641</v>
      </c>
      <c r="S93">
        <v>6.7032297772567411</v>
      </c>
      <c r="T93">
        <v>0</v>
      </c>
      <c r="U93">
        <v>237.23611237592206</v>
      </c>
      <c r="V93">
        <v>5.2701641791044782</v>
      </c>
      <c r="W93">
        <v>8.8416865312777926</v>
      </c>
      <c r="X93">
        <v>37.469059405940591</v>
      </c>
      <c r="Y93">
        <v>0</v>
      </c>
      <c r="Z93">
        <v>4.9939955999999999</v>
      </c>
      <c r="AA93">
        <v>10.705612319999998</v>
      </c>
      <c r="AB93">
        <v>10.394467399999998</v>
      </c>
      <c r="AC93">
        <v>7.3819532319999999</v>
      </c>
      <c r="AD93">
        <v>9.2942918000000017</v>
      </c>
      <c r="AE93">
        <v>12.556885224000002</v>
      </c>
      <c r="AF93">
        <v>0</v>
      </c>
      <c r="AG93">
        <v>0</v>
      </c>
      <c r="AH93">
        <v>39.291882299999997</v>
      </c>
      <c r="AI93">
        <v>3.556762</v>
      </c>
      <c r="AJ93">
        <v>0</v>
      </c>
      <c r="AK93">
        <v>12.763079999999997</v>
      </c>
      <c r="AL93">
        <v>20.155330000000003</v>
      </c>
      <c r="AM93">
        <v>4.0218514285714289</v>
      </c>
      <c r="AN93">
        <v>0</v>
      </c>
      <c r="AO93">
        <v>7.4675999999999991</v>
      </c>
      <c r="AP93">
        <v>1.4641829999999998</v>
      </c>
      <c r="AQ93">
        <v>0</v>
      </c>
      <c r="AR93">
        <v>10.094975999999999</v>
      </c>
      <c r="AS93">
        <v>6.1502543999999997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22.224400597326689</v>
      </c>
      <c r="BB93">
        <f t="shared" si="1"/>
        <v>708.84140744964759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51.79405503875968</v>
      </c>
      <c r="L94">
        <v>65.254159748298576</v>
      </c>
      <c r="M94">
        <v>0</v>
      </c>
      <c r="N94">
        <v>30.00311053872348</v>
      </c>
      <c r="O94">
        <v>50.379999843632724</v>
      </c>
      <c r="P94">
        <v>61.513288194732901</v>
      </c>
      <c r="Q94">
        <v>5.5401134751773062</v>
      </c>
      <c r="R94">
        <v>10.767704233576641</v>
      </c>
      <c r="S94">
        <v>6.7032297772567411</v>
      </c>
      <c r="T94">
        <v>0</v>
      </c>
      <c r="U94">
        <v>237.23611237592206</v>
      </c>
      <c r="V94">
        <v>5.2701641791044782</v>
      </c>
      <c r="W94">
        <v>8.8416865312777926</v>
      </c>
      <c r="X94">
        <v>37.469059405940591</v>
      </c>
      <c r="Y94">
        <v>0</v>
      </c>
      <c r="Z94">
        <v>4.9939955999999999</v>
      </c>
      <c r="AA94">
        <v>10.705612319999998</v>
      </c>
      <c r="AB94">
        <v>10.394467399999998</v>
      </c>
      <c r="AC94">
        <v>7.3819532319999999</v>
      </c>
      <c r="AD94">
        <v>9.2942918000000017</v>
      </c>
      <c r="AE94">
        <v>12.556885224000002</v>
      </c>
      <c r="AF94">
        <v>0</v>
      </c>
      <c r="AG94">
        <v>0</v>
      </c>
      <c r="AH94">
        <v>39.291882299999997</v>
      </c>
      <c r="AI94">
        <v>0.80835499999999982</v>
      </c>
      <c r="AJ94">
        <v>0</v>
      </c>
      <c r="AK94">
        <v>12.763079999999997</v>
      </c>
      <c r="AL94">
        <v>20.155330000000003</v>
      </c>
      <c r="AM94">
        <v>4.0218514285714289</v>
      </c>
      <c r="AN94">
        <v>0</v>
      </c>
      <c r="AO94">
        <v>7.4675999999999991</v>
      </c>
      <c r="AP94">
        <v>1.4641829999999998</v>
      </c>
      <c r="AQ94">
        <v>0</v>
      </c>
      <c r="AR94">
        <v>10.094975999999999</v>
      </c>
      <c r="AS94">
        <v>6.1502543999999997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22.140849075326688</v>
      </c>
      <c r="BB94">
        <f t="shared" si="1"/>
        <v>706.17655197164754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51.79405503875968</v>
      </c>
      <c r="L95">
        <v>65.254159748298576</v>
      </c>
      <c r="M95">
        <v>0</v>
      </c>
      <c r="N95">
        <v>30.00311053872348</v>
      </c>
      <c r="O95">
        <v>50.379999843632724</v>
      </c>
      <c r="P95">
        <v>61.513288194732901</v>
      </c>
      <c r="Q95">
        <v>5.5401134751773062</v>
      </c>
      <c r="R95">
        <v>10.767704233576641</v>
      </c>
      <c r="S95">
        <v>6.7032297772567411</v>
      </c>
      <c r="T95">
        <v>0</v>
      </c>
      <c r="U95">
        <v>237.23611237592206</v>
      </c>
      <c r="V95">
        <v>5.2701641791044782</v>
      </c>
      <c r="W95">
        <v>8.8416865312777926</v>
      </c>
      <c r="X95">
        <v>37.469059405940591</v>
      </c>
      <c r="Y95">
        <v>0</v>
      </c>
      <c r="Z95">
        <v>3.3527999999999998</v>
      </c>
      <c r="AA95">
        <v>10.705612319999998</v>
      </c>
      <c r="AB95">
        <v>10.035570480000001</v>
      </c>
      <c r="AC95">
        <v>7.3819532319999999</v>
      </c>
      <c r="AD95">
        <v>9.2942918000000017</v>
      </c>
      <c r="AE95">
        <v>12.556885224000002</v>
      </c>
      <c r="AF95">
        <v>0</v>
      </c>
      <c r="AG95">
        <v>0</v>
      </c>
      <c r="AH95">
        <v>38.846886999999995</v>
      </c>
      <c r="AI95">
        <v>0.80835499999999982</v>
      </c>
      <c r="AJ95">
        <v>0</v>
      </c>
      <c r="AK95">
        <v>12.763079999999997</v>
      </c>
      <c r="AL95">
        <v>20.155330000000003</v>
      </c>
      <c r="AM95">
        <v>4.0218514285714289</v>
      </c>
      <c r="AN95">
        <v>0</v>
      </c>
      <c r="AO95">
        <v>7.4675999999999991</v>
      </c>
      <c r="AP95">
        <v>1.4641829999999998</v>
      </c>
      <c r="AQ95">
        <v>0</v>
      </c>
      <c r="AR95">
        <v>8.4124799999999986</v>
      </c>
      <c r="AS95">
        <v>5.4668927999999992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21.994596383326673</v>
      </c>
      <c r="BB95">
        <f t="shared" si="1"/>
        <v>701.51185924364768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51.79405503875968</v>
      </c>
      <c r="L96">
        <v>65.254159748298576</v>
      </c>
      <c r="M96">
        <v>0</v>
      </c>
      <c r="N96">
        <v>30.00311053872348</v>
      </c>
      <c r="O96">
        <v>50.379999843632724</v>
      </c>
      <c r="P96">
        <v>61.513288194732901</v>
      </c>
      <c r="Q96">
        <v>5.5401134751773062</v>
      </c>
      <c r="R96">
        <v>10.767704233576641</v>
      </c>
      <c r="S96">
        <v>6.7032297772567411</v>
      </c>
      <c r="T96">
        <v>0</v>
      </c>
      <c r="U96">
        <v>237.23611237592206</v>
      </c>
      <c r="V96">
        <v>5.2701641791044782</v>
      </c>
      <c r="W96">
        <v>8.8416865312777926</v>
      </c>
      <c r="X96">
        <v>37.469059405940591</v>
      </c>
      <c r="Y96">
        <v>0</v>
      </c>
      <c r="Z96">
        <v>3.3527999999999998</v>
      </c>
      <c r="AA96">
        <v>10.705612319999998</v>
      </c>
      <c r="AB96">
        <v>10.035570480000001</v>
      </c>
      <c r="AC96">
        <v>7.3819532319999999</v>
      </c>
      <c r="AD96">
        <v>9.2942918000000017</v>
      </c>
      <c r="AE96">
        <v>12.556885224000002</v>
      </c>
      <c r="AF96">
        <v>0</v>
      </c>
      <c r="AG96">
        <v>0</v>
      </c>
      <c r="AH96">
        <v>38.846886999999995</v>
      </c>
      <c r="AI96">
        <v>0.80835499999999982</v>
      </c>
      <c r="AJ96">
        <v>0</v>
      </c>
      <c r="AK96">
        <v>12.763079999999997</v>
      </c>
      <c r="AL96">
        <v>20.155330000000003</v>
      </c>
      <c r="AM96">
        <v>4.0218514285714289</v>
      </c>
      <c r="AN96">
        <v>0</v>
      </c>
      <c r="AO96">
        <v>7.4675999999999991</v>
      </c>
      <c r="AP96">
        <v>2.9283659999999996</v>
      </c>
      <c r="AQ96">
        <v>0</v>
      </c>
      <c r="AR96">
        <v>8.4124799999999986</v>
      </c>
      <c r="AS96">
        <v>5.4668927999999992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22.039107597326673</v>
      </c>
      <c r="BB96">
        <f t="shared" si="1"/>
        <v>702.93153102964766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51.79405503875968</v>
      </c>
      <c r="L97">
        <v>65.254159748298576</v>
      </c>
      <c r="M97">
        <v>0</v>
      </c>
      <c r="N97">
        <v>30.00311053872348</v>
      </c>
      <c r="O97">
        <v>50.379999843632724</v>
      </c>
      <c r="P97">
        <v>61.513288194732901</v>
      </c>
      <c r="Q97">
        <v>5.5401134751773062</v>
      </c>
      <c r="R97">
        <v>10.767704233576641</v>
      </c>
      <c r="S97">
        <v>6.7032297772567411</v>
      </c>
      <c r="T97">
        <v>0</v>
      </c>
      <c r="U97">
        <v>237.23611237592206</v>
      </c>
      <c r="V97">
        <v>5.2701641791044782</v>
      </c>
      <c r="W97">
        <v>8.8416865312777926</v>
      </c>
      <c r="X97">
        <v>37.469059405940591</v>
      </c>
      <c r="Y97">
        <v>0</v>
      </c>
      <c r="Z97">
        <v>3.3527999999999998</v>
      </c>
      <c r="AA97">
        <v>10.705612319999998</v>
      </c>
      <c r="AB97">
        <v>10.035570480000001</v>
      </c>
      <c r="AC97">
        <v>7.3819532319999999</v>
      </c>
      <c r="AD97">
        <v>9.2942918000000017</v>
      </c>
      <c r="AE97">
        <v>12.556885224000002</v>
      </c>
      <c r="AF97">
        <v>0</v>
      </c>
      <c r="AG97">
        <v>0</v>
      </c>
      <c r="AH97">
        <v>38.846886999999995</v>
      </c>
      <c r="AI97">
        <v>0.80835499999999982</v>
      </c>
      <c r="AJ97">
        <v>0</v>
      </c>
      <c r="AK97">
        <v>12.763079999999997</v>
      </c>
      <c r="AL97">
        <v>20.155330000000003</v>
      </c>
      <c r="AM97">
        <v>4.0218514285714289</v>
      </c>
      <c r="AN97">
        <v>0</v>
      </c>
      <c r="AO97">
        <v>7.3929239999999989</v>
      </c>
      <c r="AP97">
        <v>2.9283659999999996</v>
      </c>
      <c r="AQ97">
        <v>0</v>
      </c>
      <c r="AR97">
        <v>8.4124799999999986</v>
      </c>
      <c r="AS97">
        <v>5.4668927999999992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22.036837345326671</v>
      </c>
      <c r="BB97">
        <f t="shared" si="1"/>
        <v>702.85912528164761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51.79405503875968</v>
      </c>
      <c r="L98">
        <v>65.254159748298576</v>
      </c>
      <c r="M98">
        <v>0</v>
      </c>
      <c r="N98">
        <v>30.00311053872348</v>
      </c>
      <c r="O98">
        <v>50.379999843632724</v>
      </c>
      <c r="P98">
        <v>61.513288194732901</v>
      </c>
      <c r="Q98">
        <v>5.5401134751773062</v>
      </c>
      <c r="R98">
        <v>10.767704233576641</v>
      </c>
      <c r="S98">
        <v>6.7032297772567411</v>
      </c>
      <c r="T98">
        <v>0</v>
      </c>
      <c r="U98">
        <v>237.23611237592206</v>
      </c>
      <c r="V98">
        <v>5.2701641791044782</v>
      </c>
      <c r="W98">
        <v>8.8416865312777926</v>
      </c>
      <c r="X98">
        <v>37.469059405940591</v>
      </c>
      <c r="Y98">
        <v>0</v>
      </c>
      <c r="Z98">
        <v>3.3527999999999998</v>
      </c>
      <c r="AA98">
        <v>10.705612319999998</v>
      </c>
      <c r="AB98">
        <v>10.035570480000001</v>
      </c>
      <c r="AC98">
        <v>7.3819532319999999</v>
      </c>
      <c r="AD98">
        <v>9.2942918000000017</v>
      </c>
      <c r="AE98">
        <v>12.556885224000002</v>
      </c>
      <c r="AF98">
        <v>0</v>
      </c>
      <c r="AG98">
        <v>0</v>
      </c>
      <c r="AH98">
        <v>38.846886999999995</v>
      </c>
      <c r="AI98">
        <v>0.80835499999999982</v>
      </c>
      <c r="AJ98">
        <v>0</v>
      </c>
      <c r="AK98">
        <v>12.763079999999997</v>
      </c>
      <c r="AL98">
        <v>20.155330000000003</v>
      </c>
      <c r="AM98">
        <v>4.0218514285714289</v>
      </c>
      <c r="AN98">
        <v>0</v>
      </c>
      <c r="AO98">
        <v>7.3929239999999989</v>
      </c>
      <c r="AP98">
        <v>2.9283659999999996</v>
      </c>
      <c r="AQ98">
        <v>0</v>
      </c>
      <c r="AR98">
        <v>8.4124799999999986</v>
      </c>
      <c r="AS98">
        <v>5.4668927999999992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22.036837345326671</v>
      </c>
      <c r="BB98">
        <f t="shared" si="1"/>
        <v>702.85912528164761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1.0421018506410002</v>
      </c>
      <c r="L99">
        <f t="shared" si="2"/>
        <v>1.2417493910515369</v>
      </c>
      <c r="M99">
        <f t="shared" si="2"/>
        <v>0</v>
      </c>
      <c r="N99">
        <f t="shared" si="2"/>
        <v>0.72007465292936201</v>
      </c>
      <c r="O99">
        <f t="shared" si="2"/>
        <v>1.2091199962471824</v>
      </c>
      <c r="P99">
        <f t="shared" si="2"/>
        <v>1.4823840859680868</v>
      </c>
      <c r="Q99">
        <f t="shared" si="2"/>
        <v>0.11349769462683941</v>
      </c>
      <c r="R99">
        <f t="shared" si="2"/>
        <v>0.22670112055408662</v>
      </c>
      <c r="S99">
        <f t="shared" si="2"/>
        <v>0.14051403341763283</v>
      </c>
      <c r="T99">
        <f t="shared" si="2"/>
        <v>0</v>
      </c>
      <c r="U99">
        <f t="shared" si="2"/>
        <v>5.6146692128764553</v>
      </c>
      <c r="V99">
        <f t="shared" si="2"/>
        <v>9.7498037313432914E-2</v>
      </c>
      <c r="W99">
        <f t="shared" si="2"/>
        <v>0.21219676202393611</v>
      </c>
      <c r="X99">
        <f t="shared" si="2"/>
        <v>0.89925742574257594</v>
      </c>
      <c r="Y99">
        <f t="shared" si="2"/>
        <v>0</v>
      </c>
      <c r="Z99">
        <f t="shared" si="2"/>
        <v>5.9068652500000048E-2</v>
      </c>
      <c r="AA99">
        <f t="shared" si="2"/>
        <v>0.10835559735999999</v>
      </c>
      <c r="AB99">
        <f t="shared" si="2"/>
        <v>0.17920806678000004</v>
      </c>
      <c r="AC99">
        <f t="shared" si="2"/>
        <v>0.13155122330799987</v>
      </c>
      <c r="AD99">
        <f t="shared" si="2"/>
        <v>0.21484242019999986</v>
      </c>
      <c r="AE99">
        <f t="shared" si="2"/>
        <v>0.29000434709200007</v>
      </c>
      <c r="AF99">
        <f t="shared" si="2"/>
        <v>0</v>
      </c>
      <c r="AG99">
        <f t="shared" si="2"/>
        <v>0</v>
      </c>
      <c r="AH99">
        <f t="shared" si="2"/>
        <v>0.93366027390000084</v>
      </c>
      <c r="AI99">
        <f t="shared" si="2"/>
        <v>8.1967197000000033E-2</v>
      </c>
      <c r="AJ99">
        <f t="shared" si="2"/>
        <v>0</v>
      </c>
      <c r="AK99">
        <f t="shared" si="2"/>
        <v>0.30631391999999924</v>
      </c>
      <c r="AL99">
        <f t="shared" si="2"/>
        <v>0.48700353000000074</v>
      </c>
      <c r="AM99">
        <f t="shared" si="2"/>
        <v>2.7069633015873007E-2</v>
      </c>
      <c r="AN99">
        <f t="shared" si="2"/>
        <v>0</v>
      </c>
      <c r="AO99">
        <f t="shared" si="2"/>
        <v>0.17563795199999988</v>
      </c>
      <c r="AP99">
        <f t="shared" si="2"/>
        <v>6.2926762195500086E-2</v>
      </c>
      <c r="AQ99">
        <f t="shared" si="2"/>
        <v>0</v>
      </c>
      <c r="AR99">
        <f t="shared" si="2"/>
        <v>0.21970593599999982</v>
      </c>
      <c r="AS99">
        <f t="shared" si="2"/>
        <v>0.15238963680000001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0.49945587136012498</v>
      </c>
      <c r="BB99">
        <f t="shared" si="1"/>
        <v>15.930013540183376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20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2.9496415255048327</v>
      </c>
      <c r="L3">
        <v>460.92518623537399</v>
      </c>
      <c r="M3">
        <v>14.109417040358744</v>
      </c>
      <c r="N3">
        <v>36.243014930585879</v>
      </c>
      <c r="O3">
        <v>0</v>
      </c>
      <c r="P3">
        <v>38.528075217605519</v>
      </c>
      <c r="Q3">
        <v>6.6955933806146586</v>
      </c>
      <c r="R3">
        <v>13.005819002433087</v>
      </c>
      <c r="S3">
        <v>8.0954390386869868</v>
      </c>
      <c r="T3">
        <v>0</v>
      </c>
      <c r="U3">
        <v>42.830976727004071</v>
      </c>
      <c r="V3">
        <v>6.3633880597014922</v>
      </c>
      <c r="W3">
        <v>10.678116172546693</v>
      </c>
      <c r="X3">
        <v>45.256440211632302</v>
      </c>
      <c r="Y3">
        <v>0</v>
      </c>
      <c r="Z3">
        <v>4.0214116799999999</v>
      </c>
      <c r="AA3">
        <v>12.931030943999998</v>
      </c>
      <c r="AB3">
        <v>8.0811365439999996</v>
      </c>
      <c r="AC3">
        <v>5.9383226239999987</v>
      </c>
      <c r="AD3">
        <v>11.22633356</v>
      </c>
      <c r="AE3">
        <v>15.1671353808</v>
      </c>
      <c r="AF3">
        <v>2.7224999999999993</v>
      </c>
      <c r="AG3">
        <v>11.468183999999999</v>
      </c>
      <c r="AH3">
        <v>46.922145399999991</v>
      </c>
      <c r="AI3">
        <v>0.97639100000000012</v>
      </c>
      <c r="AJ3">
        <v>0</v>
      </c>
      <c r="AK3">
        <v>15.41628</v>
      </c>
      <c r="AL3">
        <v>0</v>
      </c>
      <c r="AM3">
        <v>0</v>
      </c>
      <c r="AN3">
        <v>0.89910999999999996</v>
      </c>
      <c r="AO3">
        <v>8.9297207999999983</v>
      </c>
      <c r="AP3">
        <v>3.9694090799999997</v>
      </c>
      <c r="AQ3">
        <v>14.32353</v>
      </c>
      <c r="AR3">
        <v>15.7498848</v>
      </c>
      <c r="AS3">
        <v>10.028788848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26.583353353419703</v>
      </c>
      <c r="BB3">
        <f>SUM(B3:AZ3)-BA3</f>
        <v>847.86906884942846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2.9496415255048327</v>
      </c>
      <c r="L4">
        <v>460.92518623537399</v>
      </c>
      <c r="M4">
        <v>14.109417040358744</v>
      </c>
      <c r="N4">
        <v>36.243014930585879</v>
      </c>
      <c r="O4">
        <v>0</v>
      </c>
      <c r="P4">
        <v>38.528075217605519</v>
      </c>
      <c r="Q4">
        <v>6.6955933806146586</v>
      </c>
      <c r="R4">
        <v>13.005819002433087</v>
      </c>
      <c r="S4">
        <v>8.0954390386869868</v>
      </c>
      <c r="T4">
        <v>0</v>
      </c>
      <c r="U4">
        <v>42.830976727004071</v>
      </c>
      <c r="V4">
        <v>6.3633880597014922</v>
      </c>
      <c r="W4">
        <v>10.678116172546693</v>
      </c>
      <c r="X4">
        <v>45.256440211632302</v>
      </c>
      <c r="Y4">
        <v>0</v>
      </c>
      <c r="Z4">
        <v>4.0214116799999999</v>
      </c>
      <c r="AA4">
        <v>12.931030943999998</v>
      </c>
      <c r="AB4">
        <v>8.0811365439999996</v>
      </c>
      <c r="AC4">
        <v>5.9383226239999987</v>
      </c>
      <c r="AD4">
        <v>11.22633356</v>
      </c>
      <c r="AE4">
        <v>15.1671353808</v>
      </c>
      <c r="AF4">
        <v>2.7224999999999993</v>
      </c>
      <c r="AG4">
        <v>11.468183999999999</v>
      </c>
      <c r="AH4">
        <v>46.922145399999991</v>
      </c>
      <c r="AI4">
        <v>0.97639100000000012</v>
      </c>
      <c r="AJ4">
        <v>0</v>
      </c>
      <c r="AK4">
        <v>15.41628</v>
      </c>
      <c r="AL4">
        <v>0</v>
      </c>
      <c r="AM4">
        <v>0</v>
      </c>
      <c r="AN4">
        <v>0.89910999999999996</v>
      </c>
      <c r="AO4">
        <v>8.9297207999999983</v>
      </c>
      <c r="AP4">
        <v>3.9694090799999997</v>
      </c>
      <c r="AQ4">
        <v>14.32353</v>
      </c>
      <c r="AR4">
        <v>15.7498848</v>
      </c>
      <c r="AS4">
        <v>10.028788848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26.583353353419703</v>
      </c>
      <c r="BB4">
        <f t="shared" ref="BB4:BB67" si="0">SUM(B4:AZ4)-BA4</f>
        <v>847.86906884942846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2.9496415255048327</v>
      </c>
      <c r="L5">
        <v>460.92518623537399</v>
      </c>
      <c r="M5">
        <v>14.109417040358744</v>
      </c>
      <c r="N5">
        <v>36.243014930585879</v>
      </c>
      <c r="O5">
        <v>0</v>
      </c>
      <c r="P5">
        <v>38.528075217605519</v>
      </c>
      <c r="Q5">
        <v>6.6955933806146586</v>
      </c>
      <c r="R5">
        <v>13.005819002433087</v>
      </c>
      <c r="S5">
        <v>8.0954390386869868</v>
      </c>
      <c r="T5">
        <v>0</v>
      </c>
      <c r="U5">
        <v>42.830976727004071</v>
      </c>
      <c r="V5">
        <v>6.3633880597014922</v>
      </c>
      <c r="W5">
        <v>10.678116172546693</v>
      </c>
      <c r="X5">
        <v>45.256440211632302</v>
      </c>
      <c r="Y5">
        <v>0</v>
      </c>
      <c r="Z5">
        <v>4.0214116799999999</v>
      </c>
      <c r="AA5">
        <v>12.931030943999998</v>
      </c>
      <c r="AB5">
        <v>8.0811365439999996</v>
      </c>
      <c r="AC5">
        <v>5.9383226239999987</v>
      </c>
      <c r="AD5">
        <v>11.22633356</v>
      </c>
      <c r="AE5">
        <v>15.1671353808</v>
      </c>
      <c r="AF5">
        <v>2.7224999999999993</v>
      </c>
      <c r="AG5">
        <v>11.468183999999999</v>
      </c>
      <c r="AH5">
        <v>46.922145399999991</v>
      </c>
      <c r="AI5">
        <v>0.97639100000000012</v>
      </c>
      <c r="AJ5">
        <v>0</v>
      </c>
      <c r="AK5">
        <v>15.41628</v>
      </c>
      <c r="AL5">
        <v>0</v>
      </c>
      <c r="AM5">
        <v>0</v>
      </c>
      <c r="AN5">
        <v>0.89910999999999996</v>
      </c>
      <c r="AO5">
        <v>8.9297207999999983</v>
      </c>
      <c r="AP5">
        <v>3.9694090799999997</v>
      </c>
      <c r="AQ5">
        <v>14.32353</v>
      </c>
      <c r="AR5">
        <v>10.161216</v>
      </c>
      <c r="AS5">
        <v>10.028788848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26.413457944619704</v>
      </c>
      <c r="BB5">
        <f t="shared" si="0"/>
        <v>842.45029545822842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2.9496415255048327</v>
      </c>
      <c r="L6">
        <v>460.92518623537399</v>
      </c>
      <c r="M6">
        <v>14.109417040358744</v>
      </c>
      <c r="N6">
        <v>36.243014930585879</v>
      </c>
      <c r="O6">
        <v>0</v>
      </c>
      <c r="P6">
        <v>38.528075217605519</v>
      </c>
      <c r="Q6">
        <v>6.6955933806146586</v>
      </c>
      <c r="R6">
        <v>13.005819002433087</v>
      </c>
      <c r="S6">
        <v>8.0954390386869868</v>
      </c>
      <c r="T6">
        <v>0</v>
      </c>
      <c r="U6">
        <v>42.830976727004071</v>
      </c>
      <c r="V6">
        <v>6.3633880597014922</v>
      </c>
      <c r="W6">
        <v>10.678116172546693</v>
      </c>
      <c r="X6">
        <v>45.256440211632302</v>
      </c>
      <c r="Y6">
        <v>0</v>
      </c>
      <c r="Z6">
        <v>4.0214116799999999</v>
      </c>
      <c r="AA6">
        <v>12.931030943999998</v>
      </c>
      <c r="AB6">
        <v>8.0811365439999996</v>
      </c>
      <c r="AC6">
        <v>5.9383226239999987</v>
      </c>
      <c r="AD6">
        <v>11.22633356</v>
      </c>
      <c r="AE6">
        <v>15.1671353808</v>
      </c>
      <c r="AF6">
        <v>2.7224999999999993</v>
      </c>
      <c r="AG6">
        <v>11.468183999999999</v>
      </c>
      <c r="AH6">
        <v>46.922145399999991</v>
      </c>
      <c r="AI6">
        <v>0.97639100000000012</v>
      </c>
      <c r="AJ6">
        <v>0</v>
      </c>
      <c r="AK6">
        <v>15.41628</v>
      </c>
      <c r="AL6">
        <v>0</v>
      </c>
      <c r="AM6">
        <v>0</v>
      </c>
      <c r="AN6">
        <v>0.89910999999999996</v>
      </c>
      <c r="AO6">
        <v>8.9297207999999983</v>
      </c>
      <c r="AP6">
        <v>3.9694090799999997</v>
      </c>
      <c r="AQ6">
        <v>14.32353</v>
      </c>
      <c r="AR6">
        <v>10.161216</v>
      </c>
      <c r="AS6">
        <v>10.028788848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26.413457944619704</v>
      </c>
      <c r="BB6">
        <f t="shared" si="0"/>
        <v>842.45029545822842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2.9496415255048327</v>
      </c>
      <c r="L7">
        <v>460.92518623537399</v>
      </c>
      <c r="M7">
        <v>14.109417040358744</v>
      </c>
      <c r="N7">
        <v>36.243014930585879</v>
      </c>
      <c r="O7">
        <v>0</v>
      </c>
      <c r="P7">
        <v>38.528075217605519</v>
      </c>
      <c r="Q7">
        <v>6.6955933806146586</v>
      </c>
      <c r="R7">
        <v>13.005819002433087</v>
      </c>
      <c r="S7">
        <v>8.0954390386869868</v>
      </c>
      <c r="T7">
        <v>0</v>
      </c>
      <c r="U7">
        <v>42.830976727004071</v>
      </c>
      <c r="V7">
        <v>6.3633880597014922</v>
      </c>
      <c r="W7">
        <v>10.678116172546693</v>
      </c>
      <c r="X7">
        <v>45.256440211632302</v>
      </c>
      <c r="Y7">
        <v>0</v>
      </c>
      <c r="Z7">
        <v>4.0214116799999999</v>
      </c>
      <c r="AA7">
        <v>8.6182635760000004</v>
      </c>
      <c r="AB7">
        <v>8.0811365439999996</v>
      </c>
      <c r="AC7">
        <v>5.9383226239999987</v>
      </c>
      <c r="AD7">
        <v>11.22633356</v>
      </c>
      <c r="AE7">
        <v>15.1671353808</v>
      </c>
      <c r="AF7">
        <v>2.7224999999999993</v>
      </c>
      <c r="AG7">
        <v>11.468183999999999</v>
      </c>
      <c r="AH7">
        <v>46.922145399999991</v>
      </c>
      <c r="AI7">
        <v>0.97639100000000012</v>
      </c>
      <c r="AJ7">
        <v>0</v>
      </c>
      <c r="AK7">
        <v>15.41628</v>
      </c>
      <c r="AL7">
        <v>0</v>
      </c>
      <c r="AM7">
        <v>0</v>
      </c>
      <c r="AN7">
        <v>0.89910999999999996</v>
      </c>
      <c r="AO7">
        <v>8.9297207999999983</v>
      </c>
      <c r="AP7">
        <v>1.8554039868000001</v>
      </c>
      <c r="AQ7">
        <v>14.32353</v>
      </c>
      <c r="AR7">
        <v>10.161216</v>
      </c>
      <c r="AS7">
        <v>7.0160251200000001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26.126495939419712</v>
      </c>
      <c r="BB7">
        <f t="shared" si="0"/>
        <v>833.29772127422837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2.9496415255048327</v>
      </c>
      <c r="L8">
        <v>460.92518623537399</v>
      </c>
      <c r="M8">
        <v>14.109417040358744</v>
      </c>
      <c r="N8">
        <v>36.243014930585879</v>
      </c>
      <c r="O8">
        <v>0</v>
      </c>
      <c r="P8">
        <v>38.528075217605519</v>
      </c>
      <c r="Q8">
        <v>6.6955933806146586</v>
      </c>
      <c r="R8">
        <v>13.005819002433087</v>
      </c>
      <c r="S8">
        <v>8.0954390386869868</v>
      </c>
      <c r="T8">
        <v>0</v>
      </c>
      <c r="U8">
        <v>42.830976727004071</v>
      </c>
      <c r="V8">
        <v>6.3633880597014922</v>
      </c>
      <c r="W8">
        <v>10.678116172546693</v>
      </c>
      <c r="X8">
        <v>45.256440211632302</v>
      </c>
      <c r="Y8">
        <v>0</v>
      </c>
      <c r="Z8">
        <v>4.0214116799999999</v>
      </c>
      <c r="AA8">
        <v>8.6182635760000004</v>
      </c>
      <c r="AB8">
        <v>8.0811365439999996</v>
      </c>
      <c r="AC8">
        <v>5.9383226239999987</v>
      </c>
      <c r="AD8">
        <v>11.22633356</v>
      </c>
      <c r="AE8">
        <v>15.1671353808</v>
      </c>
      <c r="AF8">
        <v>2.7224999999999993</v>
      </c>
      <c r="AG8">
        <v>11.468183999999999</v>
      </c>
      <c r="AH8">
        <v>46.922145399999991</v>
      </c>
      <c r="AI8">
        <v>0.97639100000000012</v>
      </c>
      <c r="AJ8">
        <v>0</v>
      </c>
      <c r="AK8">
        <v>15.41628</v>
      </c>
      <c r="AL8">
        <v>0</v>
      </c>
      <c r="AM8">
        <v>0</v>
      </c>
      <c r="AN8">
        <v>0.89910999999999996</v>
      </c>
      <c r="AO8">
        <v>8.9297207999999983</v>
      </c>
      <c r="AP8">
        <v>1.2989006939999999</v>
      </c>
      <c r="AQ8">
        <v>14.32353</v>
      </c>
      <c r="AR8">
        <v>10.161216</v>
      </c>
      <c r="AS8">
        <v>7.0160251200000001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26.109578373819708</v>
      </c>
      <c r="BB8">
        <f t="shared" si="0"/>
        <v>832.75813554702847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2.9496415255048327</v>
      </c>
      <c r="L9">
        <v>460.92518623537399</v>
      </c>
      <c r="M9">
        <v>14.109417040358744</v>
      </c>
      <c r="N9">
        <v>36.243014930585879</v>
      </c>
      <c r="O9">
        <v>0</v>
      </c>
      <c r="P9">
        <v>38.528075217605519</v>
      </c>
      <c r="Q9">
        <v>6.6955933806146586</v>
      </c>
      <c r="R9">
        <v>13.005819002433087</v>
      </c>
      <c r="S9">
        <v>8.0954390386869868</v>
      </c>
      <c r="T9">
        <v>0</v>
      </c>
      <c r="U9">
        <v>42.830976727004071</v>
      </c>
      <c r="V9">
        <v>6.3633880597014922</v>
      </c>
      <c r="W9">
        <v>10.678116172546693</v>
      </c>
      <c r="X9">
        <v>45.256440211632302</v>
      </c>
      <c r="Y9">
        <v>0</v>
      </c>
      <c r="Z9">
        <v>2.0107058399999995</v>
      </c>
      <c r="AA9">
        <v>8.6182635760000004</v>
      </c>
      <c r="AB9">
        <v>8.0811365439999996</v>
      </c>
      <c r="AC9">
        <v>5.9383226239999987</v>
      </c>
      <c r="AD9">
        <v>11.22633356</v>
      </c>
      <c r="AE9">
        <v>15.1671353808</v>
      </c>
      <c r="AF9">
        <v>2.7224999999999993</v>
      </c>
      <c r="AG9">
        <v>11.468183999999999</v>
      </c>
      <c r="AH9">
        <v>46.922145399999991</v>
      </c>
      <c r="AI9">
        <v>0.97639100000000012</v>
      </c>
      <c r="AJ9">
        <v>0</v>
      </c>
      <c r="AK9">
        <v>15.41628</v>
      </c>
      <c r="AL9">
        <v>0</v>
      </c>
      <c r="AM9">
        <v>0</v>
      </c>
      <c r="AN9">
        <v>0.89910999999999996</v>
      </c>
      <c r="AO9">
        <v>8.9297207999999983</v>
      </c>
      <c r="AP9">
        <v>1.2941845644000003</v>
      </c>
      <c r="AQ9">
        <v>14.32353</v>
      </c>
      <c r="AR9">
        <v>10.8386304</v>
      </c>
      <c r="AS9">
        <v>7.0160251200000001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26.068902829819706</v>
      </c>
      <c r="BB9">
        <f t="shared" si="0"/>
        <v>831.46080352142849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2.9496415255048327</v>
      </c>
      <c r="L10">
        <v>460.92518623537399</v>
      </c>
      <c r="M10">
        <v>14.109417040358744</v>
      </c>
      <c r="N10">
        <v>36.243014930585879</v>
      </c>
      <c r="O10">
        <v>0</v>
      </c>
      <c r="P10">
        <v>38.528075217605519</v>
      </c>
      <c r="Q10">
        <v>6.6955933806146586</v>
      </c>
      <c r="R10">
        <v>13.005819002433087</v>
      </c>
      <c r="S10">
        <v>8.0954390386869868</v>
      </c>
      <c r="T10">
        <v>0</v>
      </c>
      <c r="U10">
        <v>42.830976727004071</v>
      </c>
      <c r="V10">
        <v>6.3633880597014922</v>
      </c>
      <c r="W10">
        <v>10.678116172546693</v>
      </c>
      <c r="X10">
        <v>45.256440211632302</v>
      </c>
      <c r="Y10">
        <v>0</v>
      </c>
      <c r="Z10">
        <v>2.0107058399999995</v>
      </c>
      <c r="AA10">
        <v>8.6182635760000004</v>
      </c>
      <c r="AB10">
        <v>8.0811365439999996</v>
      </c>
      <c r="AC10">
        <v>5.9383226239999987</v>
      </c>
      <c r="AD10">
        <v>11.22633356</v>
      </c>
      <c r="AE10">
        <v>15.1671353808</v>
      </c>
      <c r="AF10">
        <v>2.7224999999999993</v>
      </c>
      <c r="AG10">
        <v>11.468183999999999</v>
      </c>
      <c r="AH10">
        <v>46.922145399999991</v>
      </c>
      <c r="AI10">
        <v>0.97639100000000012</v>
      </c>
      <c r="AJ10">
        <v>0</v>
      </c>
      <c r="AK10">
        <v>15.41628</v>
      </c>
      <c r="AL10">
        <v>0</v>
      </c>
      <c r="AM10">
        <v>0</v>
      </c>
      <c r="AN10">
        <v>0.89910999999999996</v>
      </c>
      <c r="AO10">
        <v>8.9297207999999983</v>
      </c>
      <c r="AP10">
        <v>1.3024377912</v>
      </c>
      <c r="AQ10">
        <v>14.32353</v>
      </c>
      <c r="AR10">
        <v>10.8386304</v>
      </c>
      <c r="AS10">
        <v>7.0160251200000001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26.069153792219709</v>
      </c>
      <c r="BB10">
        <f t="shared" si="0"/>
        <v>831.46880578582852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2.9496415255048327</v>
      </c>
      <c r="L11">
        <v>460.92518623537399</v>
      </c>
      <c r="M11">
        <v>14.109417040358744</v>
      </c>
      <c r="N11">
        <v>36.243014930585879</v>
      </c>
      <c r="O11">
        <v>0</v>
      </c>
      <c r="P11">
        <v>38.528075217605519</v>
      </c>
      <c r="Q11">
        <v>6.6955933806146586</v>
      </c>
      <c r="R11">
        <v>13.005819002433087</v>
      </c>
      <c r="S11">
        <v>8.0954390386869868</v>
      </c>
      <c r="T11">
        <v>0</v>
      </c>
      <c r="U11">
        <v>46.597483956402151</v>
      </c>
      <c r="V11">
        <v>6.3633880597014922</v>
      </c>
      <c r="W11">
        <v>10.678116172546693</v>
      </c>
      <c r="X11">
        <v>45.256440211632302</v>
      </c>
      <c r="Y11">
        <v>0</v>
      </c>
      <c r="Z11">
        <v>2.0107058399999995</v>
      </c>
      <c r="AA11">
        <v>7.2711599999999992</v>
      </c>
      <c r="AB11">
        <v>8.0811365439999996</v>
      </c>
      <c r="AC11">
        <v>5.9383226239999987</v>
      </c>
      <c r="AD11">
        <v>11.22633356</v>
      </c>
      <c r="AE11">
        <v>15.1671353808</v>
      </c>
      <c r="AF11">
        <v>2.7224999999999993</v>
      </c>
      <c r="AG11">
        <v>11.468183999999999</v>
      </c>
      <c r="AH11">
        <v>46.922145399999991</v>
      </c>
      <c r="AI11">
        <v>0</v>
      </c>
      <c r="AJ11">
        <v>0</v>
      </c>
      <c r="AK11">
        <v>15.41628</v>
      </c>
      <c r="AL11">
        <v>0</v>
      </c>
      <c r="AM11">
        <v>0</v>
      </c>
      <c r="AN11">
        <v>0.89910999999999996</v>
      </c>
      <c r="AO11">
        <v>8.9297207999999983</v>
      </c>
      <c r="AP11">
        <v>1.6640077272</v>
      </c>
      <c r="AQ11">
        <v>14.32353</v>
      </c>
      <c r="AR11">
        <v>10.8386304</v>
      </c>
      <c r="AS11">
        <v>7.0160251200000001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26.124013078393389</v>
      </c>
      <c r="BB11">
        <f t="shared" si="0"/>
        <v>833.21852908905259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2.9496415255048327</v>
      </c>
      <c r="L12">
        <v>460.92518623537399</v>
      </c>
      <c r="M12">
        <v>14.109417040358744</v>
      </c>
      <c r="N12">
        <v>36.243014930585879</v>
      </c>
      <c r="O12">
        <v>0</v>
      </c>
      <c r="P12">
        <v>38.528075217605519</v>
      </c>
      <c r="Q12">
        <v>6.6955933806146586</v>
      </c>
      <c r="R12">
        <v>13.005819002433087</v>
      </c>
      <c r="S12">
        <v>8.0954390386869868</v>
      </c>
      <c r="T12">
        <v>0</v>
      </c>
      <c r="U12">
        <v>47.462871287128714</v>
      </c>
      <c r="V12">
        <v>6.3633880597014922</v>
      </c>
      <c r="W12">
        <v>10.678116172546693</v>
      </c>
      <c r="X12">
        <v>45.256440211632302</v>
      </c>
      <c r="Y12">
        <v>0</v>
      </c>
      <c r="Z12">
        <v>2.0107058399999995</v>
      </c>
      <c r="AA12">
        <v>4.3103436479999999</v>
      </c>
      <c r="AB12">
        <v>8.0811365439999996</v>
      </c>
      <c r="AC12">
        <v>5.9383226239999987</v>
      </c>
      <c r="AD12">
        <v>11.22633356</v>
      </c>
      <c r="AE12">
        <v>15.1671353808</v>
      </c>
      <c r="AF12">
        <v>2.7224999999999993</v>
      </c>
      <c r="AG12">
        <v>11.468183999999999</v>
      </c>
      <c r="AH12">
        <v>46.922145399999991</v>
      </c>
      <c r="AI12">
        <v>0</v>
      </c>
      <c r="AJ12">
        <v>0</v>
      </c>
      <c r="AK12">
        <v>15.41628</v>
      </c>
      <c r="AL12">
        <v>0</v>
      </c>
      <c r="AM12">
        <v>0</v>
      </c>
      <c r="AN12">
        <v>0.89910999999999996</v>
      </c>
      <c r="AO12">
        <v>8.9297207999999983</v>
      </c>
      <c r="AP12">
        <v>1.7787668807999999</v>
      </c>
      <c r="AQ12">
        <v>14.32353</v>
      </c>
      <c r="AR12">
        <v>10.8386304</v>
      </c>
      <c r="AS12">
        <v>7.0160251200000001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26.063800798847488</v>
      </c>
      <c r="BB12">
        <f t="shared" si="0"/>
        <v>831.29807150092506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2.9496415255048327</v>
      </c>
      <c r="L13">
        <v>460.92518623537399</v>
      </c>
      <c r="M13">
        <v>14.109417040358744</v>
      </c>
      <c r="N13">
        <v>36.243014930585879</v>
      </c>
      <c r="O13">
        <v>0</v>
      </c>
      <c r="P13">
        <v>38.528075217605519</v>
      </c>
      <c r="Q13">
        <v>6.6955933806146586</v>
      </c>
      <c r="R13">
        <v>13.005819002433087</v>
      </c>
      <c r="S13">
        <v>8.0954390386869868</v>
      </c>
      <c r="T13">
        <v>0</v>
      </c>
      <c r="U13">
        <v>48.31952720843428</v>
      </c>
      <c r="V13">
        <v>6.3633880597014922</v>
      </c>
      <c r="W13">
        <v>10.678116172546693</v>
      </c>
      <c r="X13">
        <v>45.256440211632302</v>
      </c>
      <c r="Y13">
        <v>0</v>
      </c>
      <c r="Z13">
        <v>2.0107058399999995</v>
      </c>
      <c r="AA13">
        <v>4.3103436479999999</v>
      </c>
      <c r="AB13">
        <v>8.0811365439999996</v>
      </c>
      <c r="AC13">
        <v>5.9383226239999987</v>
      </c>
      <c r="AD13">
        <v>11.22633356</v>
      </c>
      <c r="AE13">
        <v>15.1671353808</v>
      </c>
      <c r="AF13">
        <v>2.7224999999999993</v>
      </c>
      <c r="AG13">
        <v>11.468183999999999</v>
      </c>
      <c r="AH13">
        <v>46.922145399999991</v>
      </c>
      <c r="AI13">
        <v>0</v>
      </c>
      <c r="AJ13">
        <v>0</v>
      </c>
      <c r="AK13">
        <v>15.41628</v>
      </c>
      <c r="AL13">
        <v>0</v>
      </c>
      <c r="AM13">
        <v>0</v>
      </c>
      <c r="AN13">
        <v>0.89910999999999996</v>
      </c>
      <c r="AO13">
        <v>8.9297207999999983</v>
      </c>
      <c r="AP13">
        <v>3.9694090799999997</v>
      </c>
      <c r="AQ13">
        <v>14.32353</v>
      </c>
      <c r="AR13">
        <v>15.7498848</v>
      </c>
      <c r="AS13">
        <v>10.028788848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26.397328836855181</v>
      </c>
      <c r="BB13">
        <f t="shared" si="0"/>
        <v>841.93585971142306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2.9496415255048327</v>
      </c>
      <c r="L14">
        <v>460.92518623537399</v>
      </c>
      <c r="M14">
        <v>14.109417040358744</v>
      </c>
      <c r="N14">
        <v>36.243014930585879</v>
      </c>
      <c r="O14">
        <v>0</v>
      </c>
      <c r="P14">
        <v>38.528075217605519</v>
      </c>
      <c r="Q14">
        <v>6.6955933806146586</v>
      </c>
      <c r="R14">
        <v>13.005819002433087</v>
      </c>
      <c r="S14">
        <v>8.0954390386869868</v>
      </c>
      <c r="T14">
        <v>0</v>
      </c>
      <c r="U14">
        <v>48.31952720843428</v>
      </c>
      <c r="V14">
        <v>6.3633880597014922</v>
      </c>
      <c r="W14">
        <v>10.678116172546693</v>
      </c>
      <c r="X14">
        <v>45.256440211632302</v>
      </c>
      <c r="Y14">
        <v>0</v>
      </c>
      <c r="Z14">
        <v>2.0107058399999995</v>
      </c>
      <c r="AA14">
        <v>4.3103436479999999</v>
      </c>
      <c r="AB14">
        <v>8.0811365439999996</v>
      </c>
      <c r="AC14">
        <v>5.9383226239999987</v>
      </c>
      <c r="AD14">
        <v>11.22633356</v>
      </c>
      <c r="AE14">
        <v>15.1671353808</v>
      </c>
      <c r="AF14">
        <v>2.7224999999999993</v>
      </c>
      <c r="AG14">
        <v>11.468183999999999</v>
      </c>
      <c r="AH14">
        <v>46.922145399999991</v>
      </c>
      <c r="AI14">
        <v>0</v>
      </c>
      <c r="AJ14">
        <v>0</v>
      </c>
      <c r="AK14">
        <v>15.41628</v>
      </c>
      <c r="AL14">
        <v>0</v>
      </c>
      <c r="AM14">
        <v>0</v>
      </c>
      <c r="AN14">
        <v>0.89910999999999996</v>
      </c>
      <c r="AO14">
        <v>8.9297207999999983</v>
      </c>
      <c r="AP14">
        <v>3.9694090799999997</v>
      </c>
      <c r="AQ14">
        <v>9.5490199999999987</v>
      </c>
      <c r="AR14">
        <v>15.7498848</v>
      </c>
      <c r="AS14">
        <v>10.028788848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26.252183855585336</v>
      </c>
      <c r="BB14">
        <f t="shared" si="0"/>
        <v>837.30649469269292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2.9496415255048327</v>
      </c>
      <c r="L15">
        <v>460.92518623537399</v>
      </c>
      <c r="M15">
        <v>14.109417040358744</v>
      </c>
      <c r="N15">
        <v>36.243014930585879</v>
      </c>
      <c r="O15">
        <v>0</v>
      </c>
      <c r="P15">
        <v>38.528075217605519</v>
      </c>
      <c r="Q15">
        <v>6.6955933806146586</v>
      </c>
      <c r="R15">
        <v>13.005819002433087</v>
      </c>
      <c r="S15">
        <v>8.0954390386869868</v>
      </c>
      <c r="T15">
        <v>0</v>
      </c>
      <c r="U15">
        <v>48.31952720843428</v>
      </c>
      <c r="V15">
        <v>6.3633880597014922</v>
      </c>
      <c r="W15">
        <v>10.678116172546693</v>
      </c>
      <c r="X15">
        <v>45.256440211632302</v>
      </c>
      <c r="Y15">
        <v>0</v>
      </c>
      <c r="Z15">
        <v>2.0107058399999995</v>
      </c>
      <c r="AA15">
        <v>4.3103436479999999</v>
      </c>
      <c r="AB15">
        <v>8.0811365439999996</v>
      </c>
      <c r="AC15">
        <v>5.9383226239999987</v>
      </c>
      <c r="AD15">
        <v>11.22633356</v>
      </c>
      <c r="AE15">
        <v>15.1671353808</v>
      </c>
      <c r="AF15">
        <v>2.7224999999999993</v>
      </c>
      <c r="AG15">
        <v>11.468183999999999</v>
      </c>
      <c r="AH15">
        <v>46.922145399999991</v>
      </c>
      <c r="AI15">
        <v>0</v>
      </c>
      <c r="AJ15">
        <v>0</v>
      </c>
      <c r="AK15">
        <v>15.41628</v>
      </c>
      <c r="AL15">
        <v>0</v>
      </c>
      <c r="AM15">
        <v>0</v>
      </c>
      <c r="AN15">
        <v>0.89910999999999996</v>
      </c>
      <c r="AO15">
        <v>8.9297207999999983</v>
      </c>
      <c r="AP15">
        <v>3.5370971999999998</v>
      </c>
      <c r="AQ15">
        <v>5.9922999999999993</v>
      </c>
      <c r="AR15">
        <v>10.161216</v>
      </c>
      <c r="AS15">
        <v>10.028788848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25.961022012620255</v>
      </c>
      <c r="BB15">
        <f t="shared" si="0"/>
        <v>828.01995585565794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2.9496415255048327</v>
      </c>
      <c r="L16">
        <v>460.92518623537399</v>
      </c>
      <c r="M16">
        <v>14.109417040358744</v>
      </c>
      <c r="N16">
        <v>36.243014930585879</v>
      </c>
      <c r="O16">
        <v>0</v>
      </c>
      <c r="P16">
        <v>38.528075217605519</v>
      </c>
      <c r="Q16">
        <v>6.6955933806146586</v>
      </c>
      <c r="R16">
        <v>13.005819002433087</v>
      </c>
      <c r="S16">
        <v>8.0954390386869868</v>
      </c>
      <c r="T16">
        <v>0</v>
      </c>
      <c r="U16">
        <v>48.31952720843428</v>
      </c>
      <c r="V16">
        <v>6.3633880597014922</v>
      </c>
      <c r="W16">
        <v>10.678116172546693</v>
      </c>
      <c r="X16">
        <v>45.256440211632302</v>
      </c>
      <c r="Y16">
        <v>0</v>
      </c>
      <c r="Z16">
        <v>2.0107058399999995</v>
      </c>
      <c r="AA16">
        <v>4.3103436479999999</v>
      </c>
      <c r="AB16">
        <v>8.0811365439999996</v>
      </c>
      <c r="AC16">
        <v>5.9383226239999987</v>
      </c>
      <c r="AD16">
        <v>11.22633356</v>
      </c>
      <c r="AE16">
        <v>15.1671353808</v>
      </c>
      <c r="AF16">
        <v>2.7224999999999993</v>
      </c>
      <c r="AG16">
        <v>11.468183999999999</v>
      </c>
      <c r="AH16">
        <v>46.922145399999991</v>
      </c>
      <c r="AI16">
        <v>0</v>
      </c>
      <c r="AJ16">
        <v>0</v>
      </c>
      <c r="AK16">
        <v>15.41628</v>
      </c>
      <c r="AL16">
        <v>0</v>
      </c>
      <c r="AM16">
        <v>0</v>
      </c>
      <c r="AN16">
        <v>0.89910999999999996</v>
      </c>
      <c r="AO16">
        <v>8.9297207999999983</v>
      </c>
      <c r="AP16">
        <v>3.5370971999999998</v>
      </c>
      <c r="AQ16">
        <v>4.7745099999999994</v>
      </c>
      <c r="AR16">
        <v>10.161216</v>
      </c>
      <c r="AS16">
        <v>7.0160251200000001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25.832412990290095</v>
      </c>
      <c r="BB16">
        <f t="shared" si="0"/>
        <v>823.91801114998805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2.9496415255048327</v>
      </c>
      <c r="L17">
        <v>460.92518623537399</v>
      </c>
      <c r="M17">
        <v>14.109417040358744</v>
      </c>
      <c r="N17">
        <v>36.243014930585879</v>
      </c>
      <c r="O17">
        <v>0</v>
      </c>
      <c r="P17">
        <v>38.528075217605519</v>
      </c>
      <c r="Q17">
        <v>6.6955933806146586</v>
      </c>
      <c r="R17">
        <v>13.005819002433087</v>
      </c>
      <c r="S17">
        <v>8.0954390386869868</v>
      </c>
      <c r="T17">
        <v>0</v>
      </c>
      <c r="U17">
        <v>48.31952720843428</v>
      </c>
      <c r="V17">
        <v>6.3633880597014922</v>
      </c>
      <c r="W17">
        <v>10.678116172546693</v>
      </c>
      <c r="X17">
        <v>45.256440211632302</v>
      </c>
      <c r="Y17">
        <v>0</v>
      </c>
      <c r="Z17">
        <v>2.0107058399999995</v>
      </c>
      <c r="AA17">
        <v>4.3103436479999999</v>
      </c>
      <c r="AB17">
        <v>8.0811365439999996</v>
      </c>
      <c r="AC17">
        <v>5.9383226239999987</v>
      </c>
      <c r="AD17">
        <v>11.22633356</v>
      </c>
      <c r="AE17">
        <v>15.1671353808</v>
      </c>
      <c r="AF17">
        <v>2.7224999999999993</v>
      </c>
      <c r="AG17">
        <v>11.468183999999999</v>
      </c>
      <c r="AH17">
        <v>46.922145399999991</v>
      </c>
      <c r="AI17">
        <v>4.6866767999999999</v>
      </c>
      <c r="AJ17">
        <v>0</v>
      </c>
      <c r="AK17">
        <v>15.41628</v>
      </c>
      <c r="AL17">
        <v>0</v>
      </c>
      <c r="AM17">
        <v>0</v>
      </c>
      <c r="AN17">
        <v>0.89910999999999996</v>
      </c>
      <c r="AO17">
        <v>8.9297207999999983</v>
      </c>
      <c r="AP17">
        <v>3.5370971999999998</v>
      </c>
      <c r="AQ17">
        <v>4.7745099999999994</v>
      </c>
      <c r="AR17">
        <v>10.161216</v>
      </c>
      <c r="AS17">
        <v>7.0160251200000001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25.974887842290094</v>
      </c>
      <c r="BB17">
        <f t="shared" si="0"/>
        <v>828.46221309798807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2.9496415255048327</v>
      </c>
      <c r="L18">
        <v>460.92518623537399</v>
      </c>
      <c r="M18">
        <v>14.109417040358744</v>
      </c>
      <c r="N18">
        <v>36.243014930585879</v>
      </c>
      <c r="O18">
        <v>0</v>
      </c>
      <c r="P18">
        <v>38.528075217605519</v>
      </c>
      <c r="Q18">
        <v>6.6955933806146586</v>
      </c>
      <c r="R18">
        <v>13.005819002433087</v>
      </c>
      <c r="S18">
        <v>8.0954390386869868</v>
      </c>
      <c r="T18">
        <v>0</v>
      </c>
      <c r="U18">
        <v>48.31952720843428</v>
      </c>
      <c r="V18">
        <v>6.3633880597014922</v>
      </c>
      <c r="W18">
        <v>10.678116172546693</v>
      </c>
      <c r="X18">
        <v>45.256440211632302</v>
      </c>
      <c r="Y18">
        <v>0</v>
      </c>
      <c r="Z18">
        <v>2.0107058399999995</v>
      </c>
      <c r="AA18">
        <v>4.3103436479999999</v>
      </c>
      <c r="AB18">
        <v>8.0811365439999996</v>
      </c>
      <c r="AC18">
        <v>5.9383226239999987</v>
      </c>
      <c r="AD18">
        <v>11.22633356</v>
      </c>
      <c r="AE18">
        <v>15.1671353808</v>
      </c>
      <c r="AF18">
        <v>2.7224999999999993</v>
      </c>
      <c r="AG18">
        <v>11.468183999999999</v>
      </c>
      <c r="AH18">
        <v>46.922145399999991</v>
      </c>
      <c r="AI18">
        <v>4.6866767999999999</v>
      </c>
      <c r="AJ18">
        <v>0</v>
      </c>
      <c r="AK18">
        <v>15.41628</v>
      </c>
      <c r="AL18">
        <v>0</v>
      </c>
      <c r="AM18">
        <v>0</v>
      </c>
      <c r="AN18">
        <v>0.89910999999999996</v>
      </c>
      <c r="AO18">
        <v>8.9297207999999983</v>
      </c>
      <c r="AP18">
        <v>3.5370971999999998</v>
      </c>
      <c r="AQ18">
        <v>4.7745099999999994</v>
      </c>
      <c r="AR18">
        <v>10.161216</v>
      </c>
      <c r="AS18">
        <v>7.0160251200000001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25.974887842290094</v>
      </c>
      <c r="BB18">
        <f t="shared" si="0"/>
        <v>828.46221309798807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2.9496415255048327</v>
      </c>
      <c r="L19">
        <v>460.92518623537399</v>
      </c>
      <c r="M19">
        <v>14.109417040358744</v>
      </c>
      <c r="N19">
        <v>36.243014930585879</v>
      </c>
      <c r="O19">
        <v>0</v>
      </c>
      <c r="P19">
        <v>38.528075217605519</v>
      </c>
      <c r="Q19">
        <v>6.6955933806146586</v>
      </c>
      <c r="R19">
        <v>13.005819002433087</v>
      </c>
      <c r="S19">
        <v>8.0954390386869868</v>
      </c>
      <c r="T19">
        <v>0</v>
      </c>
      <c r="U19">
        <v>48.31952720843428</v>
      </c>
      <c r="V19">
        <v>6.3633880597014922</v>
      </c>
      <c r="W19">
        <v>10.678116172546693</v>
      </c>
      <c r="X19">
        <v>45.256440211632302</v>
      </c>
      <c r="Y19">
        <v>0</v>
      </c>
      <c r="Z19">
        <v>2.0107058399999995</v>
      </c>
      <c r="AA19">
        <v>4.3103436479999999</v>
      </c>
      <c r="AB19">
        <v>8.0811365439999996</v>
      </c>
      <c r="AC19">
        <v>5.9383226239999987</v>
      </c>
      <c r="AD19">
        <v>11.22633356</v>
      </c>
      <c r="AE19">
        <v>15.1671353808</v>
      </c>
      <c r="AF19">
        <v>2.7224999999999993</v>
      </c>
      <c r="AG19">
        <v>11.468183999999999</v>
      </c>
      <c r="AH19">
        <v>46.922145399999991</v>
      </c>
      <c r="AI19">
        <v>4.6866767999999999</v>
      </c>
      <c r="AJ19">
        <v>0</v>
      </c>
      <c r="AK19">
        <v>15.41628</v>
      </c>
      <c r="AL19">
        <v>0</v>
      </c>
      <c r="AM19">
        <v>0</v>
      </c>
      <c r="AN19">
        <v>0.89910999999999996</v>
      </c>
      <c r="AO19">
        <v>8.9297207999999983</v>
      </c>
      <c r="AP19">
        <v>3.5370971999999998</v>
      </c>
      <c r="AQ19">
        <v>4.7745099999999994</v>
      </c>
      <c r="AR19">
        <v>10.161216</v>
      </c>
      <c r="AS19">
        <v>6.6033177599999986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25.962341563090096</v>
      </c>
      <c r="BB19">
        <f t="shared" si="0"/>
        <v>828.06205201718797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2.9496415255048327</v>
      </c>
      <c r="L20">
        <v>460.92518623537399</v>
      </c>
      <c r="M20">
        <v>14.109417040358744</v>
      </c>
      <c r="N20">
        <v>36.243014930585879</v>
      </c>
      <c r="O20">
        <v>0</v>
      </c>
      <c r="P20">
        <v>38.528075217605519</v>
      </c>
      <c r="Q20">
        <v>6.6955933806146586</v>
      </c>
      <c r="R20">
        <v>13.005819002433087</v>
      </c>
      <c r="S20">
        <v>8.0954390386869868</v>
      </c>
      <c r="T20">
        <v>0</v>
      </c>
      <c r="U20">
        <v>48.31952720843428</v>
      </c>
      <c r="V20">
        <v>6.3633880597014922</v>
      </c>
      <c r="W20">
        <v>10.678116172546693</v>
      </c>
      <c r="X20">
        <v>45.256440211632302</v>
      </c>
      <c r="Y20">
        <v>0</v>
      </c>
      <c r="Z20">
        <v>2.0107058399999995</v>
      </c>
      <c r="AA20">
        <v>4.3103436479999999</v>
      </c>
      <c r="AB20">
        <v>8.0811365439999996</v>
      </c>
      <c r="AC20">
        <v>5.9383226239999987</v>
      </c>
      <c r="AD20">
        <v>11.22633356</v>
      </c>
      <c r="AE20">
        <v>15.1671353808</v>
      </c>
      <c r="AF20">
        <v>2.7224999999999993</v>
      </c>
      <c r="AG20">
        <v>11.468183999999999</v>
      </c>
      <c r="AH20">
        <v>46.922145399999991</v>
      </c>
      <c r="AI20">
        <v>4.6866767999999999</v>
      </c>
      <c r="AJ20">
        <v>0</v>
      </c>
      <c r="AK20">
        <v>15.41628</v>
      </c>
      <c r="AL20">
        <v>0</v>
      </c>
      <c r="AM20">
        <v>0</v>
      </c>
      <c r="AN20">
        <v>0.89910999999999996</v>
      </c>
      <c r="AO20">
        <v>8.9297207999999983</v>
      </c>
      <c r="AP20">
        <v>3.5370971999999998</v>
      </c>
      <c r="AQ20">
        <v>4.7745099999999994</v>
      </c>
      <c r="AR20">
        <v>10.161216</v>
      </c>
      <c r="AS20">
        <v>6.6033177599999986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25.962341563090096</v>
      </c>
      <c r="BB20">
        <f t="shared" si="0"/>
        <v>828.06205201718797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2.9496415255048327</v>
      </c>
      <c r="L21">
        <v>460.92518623537399</v>
      </c>
      <c r="M21">
        <v>14.109417040358744</v>
      </c>
      <c r="N21">
        <v>36.243014930585879</v>
      </c>
      <c r="O21">
        <v>0</v>
      </c>
      <c r="P21">
        <v>38.528075217605519</v>
      </c>
      <c r="Q21">
        <v>6.6955933806146586</v>
      </c>
      <c r="R21">
        <v>13.005819002433087</v>
      </c>
      <c r="S21">
        <v>8.0954390386869868</v>
      </c>
      <c r="T21">
        <v>0</v>
      </c>
      <c r="U21">
        <v>48.31952720843428</v>
      </c>
      <c r="V21">
        <v>6.3633880597014922</v>
      </c>
      <c r="W21">
        <v>10.678116172546693</v>
      </c>
      <c r="X21">
        <v>45.256440211632302</v>
      </c>
      <c r="Y21">
        <v>0</v>
      </c>
      <c r="Z21">
        <v>2.0107058399999995</v>
      </c>
      <c r="AA21">
        <v>4.3103436479999999</v>
      </c>
      <c r="AB21">
        <v>8.0811365439999996</v>
      </c>
      <c r="AC21">
        <v>5.9383226239999987</v>
      </c>
      <c r="AD21">
        <v>11.22633356</v>
      </c>
      <c r="AE21">
        <v>15.1671353808</v>
      </c>
      <c r="AF21">
        <v>2.7224999999999993</v>
      </c>
      <c r="AG21">
        <v>11.468183999999999</v>
      </c>
      <c r="AH21">
        <v>46.922145399999991</v>
      </c>
      <c r="AI21">
        <v>4.6866767999999999</v>
      </c>
      <c r="AJ21">
        <v>0</v>
      </c>
      <c r="AK21">
        <v>15.41628</v>
      </c>
      <c r="AL21">
        <v>0</v>
      </c>
      <c r="AM21">
        <v>0</v>
      </c>
      <c r="AN21">
        <v>0.89910999999999996</v>
      </c>
      <c r="AO21">
        <v>8.6591231999999998</v>
      </c>
      <c r="AP21">
        <v>3.9694090799999997</v>
      </c>
      <c r="AQ21">
        <v>4.7745099999999994</v>
      </c>
      <c r="AR21">
        <v>8.8063871999999996</v>
      </c>
      <c r="AS21">
        <v>6.6033177599999986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25.926071053490094</v>
      </c>
      <c r="BB21">
        <f t="shared" si="0"/>
        <v>826.90520800678803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2.9496415255048327</v>
      </c>
      <c r="L22">
        <v>460.92518623537399</v>
      </c>
      <c r="M22">
        <v>14.109417040358744</v>
      </c>
      <c r="N22">
        <v>36.243014930585879</v>
      </c>
      <c r="O22">
        <v>0</v>
      </c>
      <c r="P22">
        <v>38.528075217605519</v>
      </c>
      <c r="Q22">
        <v>6.6955933806146586</v>
      </c>
      <c r="R22">
        <v>13.005819002433087</v>
      </c>
      <c r="S22">
        <v>8.0954390386869868</v>
      </c>
      <c r="T22">
        <v>0</v>
      </c>
      <c r="U22">
        <v>48.31952720843428</v>
      </c>
      <c r="V22">
        <v>6.3633880597014922</v>
      </c>
      <c r="W22">
        <v>10.678116172546693</v>
      </c>
      <c r="X22">
        <v>45.256440211632302</v>
      </c>
      <c r="Y22">
        <v>0</v>
      </c>
      <c r="Z22">
        <v>2.0107058399999995</v>
      </c>
      <c r="AA22">
        <v>4.3103436479999999</v>
      </c>
      <c r="AB22">
        <v>8.0811365439999996</v>
      </c>
      <c r="AC22">
        <v>5.9383226239999987</v>
      </c>
      <c r="AD22">
        <v>11.22633356</v>
      </c>
      <c r="AE22">
        <v>15.1671353808</v>
      </c>
      <c r="AF22">
        <v>2.7224999999999993</v>
      </c>
      <c r="AG22">
        <v>11.468183999999999</v>
      </c>
      <c r="AH22">
        <v>46.922145399999991</v>
      </c>
      <c r="AI22">
        <v>4.6866767999999999</v>
      </c>
      <c r="AJ22">
        <v>0</v>
      </c>
      <c r="AK22">
        <v>15.41628</v>
      </c>
      <c r="AL22">
        <v>0</v>
      </c>
      <c r="AM22">
        <v>0</v>
      </c>
      <c r="AN22">
        <v>0.89910999999999996</v>
      </c>
      <c r="AO22">
        <v>8.6591231999999998</v>
      </c>
      <c r="AP22">
        <v>3.9694090799999997</v>
      </c>
      <c r="AQ22">
        <v>4.7745099999999994</v>
      </c>
      <c r="AR22">
        <v>8.8063871999999996</v>
      </c>
      <c r="AS22">
        <v>6.6033177599999986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25.926071053490094</v>
      </c>
      <c r="BB22">
        <f t="shared" si="0"/>
        <v>826.90520800678803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2.9496415255048327</v>
      </c>
      <c r="L23">
        <v>460.92518623537399</v>
      </c>
      <c r="M23">
        <v>14.109417040358744</v>
      </c>
      <c r="N23">
        <v>36.243014930585879</v>
      </c>
      <c r="O23">
        <v>0</v>
      </c>
      <c r="P23">
        <v>38.528075217605519</v>
      </c>
      <c r="Q23">
        <v>6.6955933806146586</v>
      </c>
      <c r="R23">
        <v>13.005819002433087</v>
      </c>
      <c r="S23">
        <v>8.0954390386869868</v>
      </c>
      <c r="T23">
        <v>0</v>
      </c>
      <c r="U23">
        <v>51.772345301757071</v>
      </c>
      <c r="V23">
        <v>6.3633880597014922</v>
      </c>
      <c r="W23">
        <v>10.678116172546693</v>
      </c>
      <c r="X23">
        <v>45.256440211632302</v>
      </c>
      <c r="Y23">
        <v>0</v>
      </c>
      <c r="Z23">
        <v>2.0107058399999995</v>
      </c>
      <c r="AA23">
        <v>7.5135320000000005</v>
      </c>
      <c r="AB23">
        <v>8.0811365439999996</v>
      </c>
      <c r="AC23">
        <v>5.9383226239999987</v>
      </c>
      <c r="AD23">
        <v>11.22633356</v>
      </c>
      <c r="AE23">
        <v>15.1671353808</v>
      </c>
      <c r="AF23">
        <v>2.7224999999999993</v>
      </c>
      <c r="AG23">
        <v>11.468183999999999</v>
      </c>
      <c r="AH23">
        <v>46.922145399999991</v>
      </c>
      <c r="AI23">
        <v>4.6866767999999999</v>
      </c>
      <c r="AJ23">
        <v>0</v>
      </c>
      <c r="AK23">
        <v>15.41628</v>
      </c>
      <c r="AL23">
        <v>0</v>
      </c>
      <c r="AM23">
        <v>0</v>
      </c>
      <c r="AN23">
        <v>0.89910999999999996</v>
      </c>
      <c r="AO23">
        <v>8.6591231999999998</v>
      </c>
      <c r="AP23">
        <v>3.9694090799999997</v>
      </c>
      <c r="AQ23">
        <v>4.7745099999999994</v>
      </c>
      <c r="AR23">
        <v>8.8063871999999996</v>
      </c>
      <c r="AS23">
        <v>6.5207762879999986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26.125904192327102</v>
      </c>
      <c r="BB23">
        <f t="shared" si="0"/>
        <v>833.27883984127391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2.9496415255048327</v>
      </c>
      <c r="L24">
        <v>460.92518623537399</v>
      </c>
      <c r="M24">
        <v>14.109417040358744</v>
      </c>
      <c r="N24">
        <v>36.243014930585879</v>
      </c>
      <c r="O24">
        <v>0</v>
      </c>
      <c r="P24">
        <v>38.528075217605519</v>
      </c>
      <c r="Q24">
        <v>6.6955933806146586</v>
      </c>
      <c r="R24">
        <v>13.005819002433087</v>
      </c>
      <c r="S24">
        <v>8.0954390386869868</v>
      </c>
      <c r="T24">
        <v>0</v>
      </c>
      <c r="U24">
        <v>52.640896931076981</v>
      </c>
      <c r="V24">
        <v>6.3633880597014922</v>
      </c>
      <c r="W24">
        <v>10.678116172546693</v>
      </c>
      <c r="X24">
        <v>45.256440211632302</v>
      </c>
      <c r="Y24">
        <v>0</v>
      </c>
      <c r="Z24">
        <v>2.0107058399999995</v>
      </c>
      <c r="AA24">
        <v>8.6206872959999998</v>
      </c>
      <c r="AB24">
        <v>8.0811365439999996</v>
      </c>
      <c r="AC24">
        <v>5.9383226239999987</v>
      </c>
      <c r="AD24">
        <v>11.22633356</v>
      </c>
      <c r="AE24">
        <v>15.1671353808</v>
      </c>
      <c r="AF24">
        <v>2.7224999999999993</v>
      </c>
      <c r="AG24">
        <v>11.468183999999999</v>
      </c>
      <c r="AH24">
        <v>46.922145399999991</v>
      </c>
      <c r="AI24">
        <v>4.6866767999999999</v>
      </c>
      <c r="AJ24">
        <v>0</v>
      </c>
      <c r="AK24">
        <v>15.41628</v>
      </c>
      <c r="AL24">
        <v>0</v>
      </c>
      <c r="AM24">
        <v>0</v>
      </c>
      <c r="AN24">
        <v>0.89910999999999996</v>
      </c>
      <c r="AO24">
        <v>8.6591231999999998</v>
      </c>
      <c r="AP24">
        <v>3.9694090799999997</v>
      </c>
      <c r="AQ24">
        <v>4.7745099999999994</v>
      </c>
      <c r="AR24">
        <v>8.8063871999999996</v>
      </c>
      <c r="AS24">
        <v>6.5207762879999986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26.185965655858435</v>
      </c>
      <c r="BB24">
        <f t="shared" si="0"/>
        <v>835.19448530306238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2.9496415255048327</v>
      </c>
      <c r="L25">
        <v>460.92518623537399</v>
      </c>
      <c r="M25">
        <v>14.109417040358744</v>
      </c>
      <c r="N25">
        <v>36.243014930585879</v>
      </c>
      <c r="O25">
        <v>0</v>
      </c>
      <c r="P25">
        <v>38.528075217605519</v>
      </c>
      <c r="Q25">
        <v>6.6955933806146586</v>
      </c>
      <c r="R25">
        <v>13.005819002433087</v>
      </c>
      <c r="S25">
        <v>8.0954390386869868</v>
      </c>
      <c r="T25">
        <v>0</v>
      </c>
      <c r="U25">
        <v>53.526620267754225</v>
      </c>
      <c r="V25">
        <v>6.3633880597014922</v>
      </c>
      <c r="W25">
        <v>10.678116172546693</v>
      </c>
      <c r="X25">
        <v>45.256440211632302</v>
      </c>
      <c r="Y25">
        <v>0</v>
      </c>
      <c r="Z25">
        <v>2.0107058399999995</v>
      </c>
      <c r="AA25">
        <v>8.6206872959999998</v>
      </c>
      <c r="AB25">
        <v>8.0811365439999996</v>
      </c>
      <c r="AC25">
        <v>5.9383226239999987</v>
      </c>
      <c r="AD25">
        <v>11.22633356</v>
      </c>
      <c r="AE25">
        <v>15.1671353808</v>
      </c>
      <c r="AF25">
        <v>2.7224999999999993</v>
      </c>
      <c r="AG25">
        <v>11.468183999999999</v>
      </c>
      <c r="AH25">
        <v>46.922145399999991</v>
      </c>
      <c r="AI25">
        <v>5.8583459999999992</v>
      </c>
      <c r="AJ25">
        <v>0</v>
      </c>
      <c r="AK25">
        <v>15.41628</v>
      </c>
      <c r="AL25">
        <v>0</v>
      </c>
      <c r="AM25">
        <v>0</v>
      </c>
      <c r="AN25">
        <v>0.89910999999999996</v>
      </c>
      <c r="AO25">
        <v>8.6591231999999998</v>
      </c>
      <c r="AP25">
        <v>3.9694090799999997</v>
      </c>
      <c r="AQ25">
        <v>9.5490199999999987</v>
      </c>
      <c r="AR25">
        <v>8.8063871999999996</v>
      </c>
      <c r="AS25">
        <v>6.5207762879999986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26.393655799788664</v>
      </c>
      <c r="BB25">
        <f t="shared" si="0"/>
        <v>841.81869769580953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2.9496415255048327</v>
      </c>
      <c r="L26">
        <v>460.92518623537399</v>
      </c>
      <c r="M26">
        <v>14.109417040358744</v>
      </c>
      <c r="N26">
        <v>36.243014930585879</v>
      </c>
      <c r="O26">
        <v>0</v>
      </c>
      <c r="P26">
        <v>38.528075217605519</v>
      </c>
      <c r="Q26">
        <v>6.6955933806146586</v>
      </c>
      <c r="R26">
        <v>13.005819002433087</v>
      </c>
      <c r="S26">
        <v>8.0954390386869868</v>
      </c>
      <c r="T26">
        <v>0</v>
      </c>
      <c r="U26">
        <v>53.526620267754225</v>
      </c>
      <c r="V26">
        <v>6.3633880597014922</v>
      </c>
      <c r="W26">
        <v>10.678116172546693</v>
      </c>
      <c r="X26">
        <v>45.256440211632302</v>
      </c>
      <c r="Y26">
        <v>0</v>
      </c>
      <c r="Z26">
        <v>2.0107058399999995</v>
      </c>
      <c r="AA26">
        <v>8.6206872959999998</v>
      </c>
      <c r="AB26">
        <v>8.0811365439999996</v>
      </c>
      <c r="AC26">
        <v>5.9383226239999987</v>
      </c>
      <c r="AD26">
        <v>11.22633356</v>
      </c>
      <c r="AE26">
        <v>15.1671353808</v>
      </c>
      <c r="AF26">
        <v>2.7224999999999993</v>
      </c>
      <c r="AG26">
        <v>11.468183999999999</v>
      </c>
      <c r="AH26">
        <v>46.922145399999991</v>
      </c>
      <c r="AI26">
        <v>5.8583459999999992</v>
      </c>
      <c r="AJ26">
        <v>0</v>
      </c>
      <c r="AK26">
        <v>15.41628</v>
      </c>
      <c r="AL26">
        <v>0</v>
      </c>
      <c r="AM26">
        <v>0</v>
      </c>
      <c r="AN26">
        <v>0.89910999999999996</v>
      </c>
      <c r="AO26">
        <v>8.6591231999999998</v>
      </c>
      <c r="AP26">
        <v>3.9694090799999997</v>
      </c>
      <c r="AQ26">
        <v>14.32353</v>
      </c>
      <c r="AR26">
        <v>8.8063871999999996</v>
      </c>
      <c r="AS26">
        <v>6.5207762879999986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26.538800781058509</v>
      </c>
      <c r="BB26">
        <f t="shared" si="0"/>
        <v>846.44806271453967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2.9496415255048327</v>
      </c>
      <c r="L27">
        <v>460.92518623537399</v>
      </c>
      <c r="M27">
        <v>14.109417040358744</v>
      </c>
      <c r="N27">
        <v>36.243014930585879</v>
      </c>
      <c r="O27">
        <v>0</v>
      </c>
      <c r="P27">
        <v>38.528075217605519</v>
      </c>
      <c r="Q27">
        <v>6.6955933806146586</v>
      </c>
      <c r="R27">
        <v>13.005819002433087</v>
      </c>
      <c r="S27">
        <v>8.0954390386869868</v>
      </c>
      <c r="T27">
        <v>0</v>
      </c>
      <c r="U27">
        <v>53.526620267754225</v>
      </c>
      <c r="V27">
        <v>6.3633880597014922</v>
      </c>
      <c r="W27">
        <v>10.678116172546693</v>
      </c>
      <c r="X27">
        <v>45.256440211632302</v>
      </c>
      <c r="Y27">
        <v>0</v>
      </c>
      <c r="Z27">
        <v>2.0107058399999995</v>
      </c>
      <c r="AA27">
        <v>8.6206872959999998</v>
      </c>
      <c r="AB27">
        <v>8.0811365439999996</v>
      </c>
      <c r="AC27">
        <v>5.9383226239999987</v>
      </c>
      <c r="AD27">
        <v>11.22633356</v>
      </c>
      <c r="AE27">
        <v>15.1671353808</v>
      </c>
      <c r="AF27">
        <v>2.7224999999999993</v>
      </c>
      <c r="AG27">
        <v>11.468183999999999</v>
      </c>
      <c r="AH27">
        <v>46.922145399999991</v>
      </c>
      <c r="AI27">
        <v>5.8583459999999992</v>
      </c>
      <c r="AJ27">
        <v>0</v>
      </c>
      <c r="AK27">
        <v>15.41628</v>
      </c>
      <c r="AL27">
        <v>0</v>
      </c>
      <c r="AM27">
        <v>0</v>
      </c>
      <c r="AN27">
        <v>0.89910999999999996</v>
      </c>
      <c r="AO27">
        <v>8.6591231999999998</v>
      </c>
      <c r="AP27">
        <v>3.5370971999999998</v>
      </c>
      <c r="AQ27">
        <v>14.32353</v>
      </c>
      <c r="AR27">
        <v>15.7498848</v>
      </c>
      <c r="AS27">
        <v>10.028788848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26.843384457858505</v>
      </c>
      <c r="BB27">
        <f t="shared" si="0"/>
        <v>856.16267731773962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2.9496415255048327</v>
      </c>
      <c r="L28">
        <v>460.92518623537399</v>
      </c>
      <c r="M28">
        <v>14.109417040358744</v>
      </c>
      <c r="N28">
        <v>36.243014930585879</v>
      </c>
      <c r="O28">
        <v>0</v>
      </c>
      <c r="P28">
        <v>38.528075217605519</v>
      </c>
      <c r="Q28">
        <v>6.6955933806146586</v>
      </c>
      <c r="R28">
        <v>13.005819002433087</v>
      </c>
      <c r="S28">
        <v>8.0954390386869868</v>
      </c>
      <c r="T28">
        <v>0</v>
      </c>
      <c r="U28">
        <v>53.526620267754225</v>
      </c>
      <c r="V28">
        <v>6.3633880597014922</v>
      </c>
      <c r="W28">
        <v>10.678116172546693</v>
      </c>
      <c r="X28">
        <v>45.256440211632302</v>
      </c>
      <c r="Y28">
        <v>0</v>
      </c>
      <c r="Z28">
        <v>2.0107058399999995</v>
      </c>
      <c r="AA28">
        <v>7.2711599999999992</v>
      </c>
      <c r="AB28">
        <v>8.0811365439999996</v>
      </c>
      <c r="AC28">
        <v>5.9383226239999987</v>
      </c>
      <c r="AD28">
        <v>11.22633356</v>
      </c>
      <c r="AE28">
        <v>15.1671353808</v>
      </c>
      <c r="AF28">
        <v>2.7224999999999993</v>
      </c>
      <c r="AG28">
        <v>11.468183999999999</v>
      </c>
      <c r="AH28">
        <v>46.922145399999991</v>
      </c>
      <c r="AI28">
        <v>10.1544664</v>
      </c>
      <c r="AJ28">
        <v>0</v>
      </c>
      <c r="AK28">
        <v>15.41628</v>
      </c>
      <c r="AL28">
        <v>0</v>
      </c>
      <c r="AM28">
        <v>0</v>
      </c>
      <c r="AN28">
        <v>0.89910999999999996</v>
      </c>
      <c r="AO28">
        <v>8.6591231999999998</v>
      </c>
      <c r="AP28">
        <v>3.5370971999999998</v>
      </c>
      <c r="AQ28">
        <v>14.32353</v>
      </c>
      <c r="AR28">
        <v>15.7498848</v>
      </c>
      <c r="AS28">
        <v>10.028788848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26.932960853858496</v>
      </c>
      <c r="BB28">
        <f t="shared" si="0"/>
        <v>859.01969402573957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2.9496415255048327</v>
      </c>
      <c r="L29">
        <v>460.92518623537399</v>
      </c>
      <c r="M29">
        <v>14.109417040358744</v>
      </c>
      <c r="N29">
        <v>36.243014930585879</v>
      </c>
      <c r="O29">
        <v>0</v>
      </c>
      <c r="P29">
        <v>38.528075217605519</v>
      </c>
      <c r="Q29">
        <v>6.6955933806146586</v>
      </c>
      <c r="R29">
        <v>13.005819002433087</v>
      </c>
      <c r="S29">
        <v>8.0954390386869868</v>
      </c>
      <c r="T29">
        <v>0</v>
      </c>
      <c r="U29">
        <v>53.526620267754225</v>
      </c>
      <c r="V29">
        <v>6.3633880597014922</v>
      </c>
      <c r="W29">
        <v>10.678116172546693</v>
      </c>
      <c r="X29">
        <v>45.256440211632302</v>
      </c>
      <c r="Y29">
        <v>0</v>
      </c>
      <c r="Z29">
        <v>2.0107058399999995</v>
      </c>
      <c r="AA29">
        <v>4.3103436479999999</v>
      </c>
      <c r="AB29">
        <v>8.0811365439999996</v>
      </c>
      <c r="AC29">
        <v>5.9383226239999987</v>
      </c>
      <c r="AD29">
        <v>11.22633356</v>
      </c>
      <c r="AE29">
        <v>15.1671353808</v>
      </c>
      <c r="AF29">
        <v>2.7224999999999993</v>
      </c>
      <c r="AG29">
        <v>11.468183999999999</v>
      </c>
      <c r="AH29">
        <v>46.922145399999991</v>
      </c>
      <c r="AI29">
        <v>10.1544664</v>
      </c>
      <c r="AJ29">
        <v>0</v>
      </c>
      <c r="AK29">
        <v>15.41628</v>
      </c>
      <c r="AL29">
        <v>0</v>
      </c>
      <c r="AM29">
        <v>0</v>
      </c>
      <c r="AN29">
        <v>0.89910999999999996</v>
      </c>
      <c r="AO29">
        <v>8.6591231999999998</v>
      </c>
      <c r="AP29">
        <v>1.7685485999999999</v>
      </c>
      <c r="AQ29">
        <v>9.5490199999999987</v>
      </c>
      <c r="AR29">
        <v>8.8063871999999996</v>
      </c>
      <c r="AS29">
        <v>6.5207762879999986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26.326317494988661</v>
      </c>
      <c r="BB29">
        <f t="shared" si="0"/>
        <v>839.67095227260961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2.9496415255048327</v>
      </c>
      <c r="L30">
        <v>460.92518623537399</v>
      </c>
      <c r="M30">
        <v>14.109417040358744</v>
      </c>
      <c r="N30">
        <v>36.243014930585879</v>
      </c>
      <c r="O30">
        <v>0</v>
      </c>
      <c r="P30">
        <v>38.528075217605519</v>
      </c>
      <c r="Q30">
        <v>6.6955933806146586</v>
      </c>
      <c r="R30">
        <v>13.005819002433087</v>
      </c>
      <c r="S30">
        <v>8.0954390386869868</v>
      </c>
      <c r="T30">
        <v>0</v>
      </c>
      <c r="U30">
        <v>53.526620267754225</v>
      </c>
      <c r="V30">
        <v>6.3633880597014922</v>
      </c>
      <c r="W30">
        <v>10.678116172546693</v>
      </c>
      <c r="X30">
        <v>45.256440211632302</v>
      </c>
      <c r="Y30">
        <v>0</v>
      </c>
      <c r="Z30">
        <v>2.0107058399999995</v>
      </c>
      <c r="AA30">
        <v>0</v>
      </c>
      <c r="AB30">
        <v>8.0811365439999996</v>
      </c>
      <c r="AC30">
        <v>5.9383226239999987</v>
      </c>
      <c r="AD30">
        <v>11.22633356</v>
      </c>
      <c r="AE30">
        <v>15.1671353808</v>
      </c>
      <c r="AF30">
        <v>2.7224999999999993</v>
      </c>
      <c r="AG30">
        <v>11.468183999999999</v>
      </c>
      <c r="AH30">
        <v>46.922145399999991</v>
      </c>
      <c r="AI30">
        <v>10.1544664</v>
      </c>
      <c r="AJ30">
        <v>0</v>
      </c>
      <c r="AK30">
        <v>15.41628</v>
      </c>
      <c r="AL30">
        <v>0</v>
      </c>
      <c r="AM30">
        <v>0</v>
      </c>
      <c r="AN30">
        <v>0.89910999999999996</v>
      </c>
      <c r="AO30">
        <v>8.6591231999999998</v>
      </c>
      <c r="AP30">
        <v>1.7685485999999999</v>
      </c>
      <c r="AQ30">
        <v>4.7745099999999994</v>
      </c>
      <c r="AR30">
        <v>8.8063871999999996</v>
      </c>
      <c r="AS30">
        <v>6.5207762879999986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26.05013762009342</v>
      </c>
      <c r="BB30">
        <f t="shared" si="0"/>
        <v>830.86227849950467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2.9496415255048327</v>
      </c>
      <c r="L31">
        <v>460.92518623537399</v>
      </c>
      <c r="M31">
        <v>14.109417040358744</v>
      </c>
      <c r="N31">
        <v>36.243014930585879</v>
      </c>
      <c r="O31">
        <v>0</v>
      </c>
      <c r="P31">
        <v>38.528075217605519</v>
      </c>
      <c r="Q31">
        <v>6.6955933806146586</v>
      </c>
      <c r="R31">
        <v>13.005819002433087</v>
      </c>
      <c r="S31">
        <v>8.0954390386869868</v>
      </c>
      <c r="T31">
        <v>0</v>
      </c>
      <c r="U31">
        <v>53.526620267754225</v>
      </c>
      <c r="V31">
        <v>6.3633880597014922</v>
      </c>
      <c r="W31">
        <v>10.678116172546693</v>
      </c>
      <c r="X31">
        <v>45.256440211632302</v>
      </c>
      <c r="Y31">
        <v>0</v>
      </c>
      <c r="Z31">
        <v>2.0107058399999995</v>
      </c>
      <c r="AA31">
        <v>0</v>
      </c>
      <c r="AB31">
        <v>8.0811365439999996</v>
      </c>
      <c r="AC31">
        <v>5.9383226239999987</v>
      </c>
      <c r="AD31">
        <v>11.22633356</v>
      </c>
      <c r="AE31">
        <v>15.1671353808</v>
      </c>
      <c r="AF31">
        <v>2.7224999999999993</v>
      </c>
      <c r="AG31">
        <v>11.468183999999999</v>
      </c>
      <c r="AH31">
        <v>46.922145399999991</v>
      </c>
      <c r="AI31">
        <v>10.1544664</v>
      </c>
      <c r="AJ31">
        <v>0</v>
      </c>
      <c r="AK31">
        <v>15.41628</v>
      </c>
      <c r="AL31">
        <v>0</v>
      </c>
      <c r="AM31">
        <v>0</v>
      </c>
      <c r="AN31">
        <v>0.89910999999999996</v>
      </c>
      <c r="AO31">
        <v>8.6591231999999998</v>
      </c>
      <c r="AP31">
        <v>1.7685485999999999</v>
      </c>
      <c r="AQ31">
        <v>0</v>
      </c>
      <c r="AR31">
        <v>8.8063871999999996</v>
      </c>
      <c r="AS31">
        <v>6.5207762879999986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25.904992638823582</v>
      </c>
      <c r="BB31">
        <f t="shared" si="0"/>
        <v>826.23291348077453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2.9496415255048327</v>
      </c>
      <c r="L32">
        <v>460.92518623537399</v>
      </c>
      <c r="M32">
        <v>14.109417040358744</v>
      </c>
      <c r="N32">
        <v>36.243014930585879</v>
      </c>
      <c r="O32">
        <v>0</v>
      </c>
      <c r="P32">
        <v>38.528075217605519</v>
      </c>
      <c r="Q32">
        <v>6.6955933806146586</v>
      </c>
      <c r="R32">
        <v>13.005819002433087</v>
      </c>
      <c r="S32">
        <v>8.0954390386869868</v>
      </c>
      <c r="T32">
        <v>0</v>
      </c>
      <c r="U32">
        <v>53.526620267754225</v>
      </c>
      <c r="V32">
        <v>6.3633880597014922</v>
      </c>
      <c r="W32">
        <v>10.678116172546693</v>
      </c>
      <c r="X32">
        <v>45.256440211632302</v>
      </c>
      <c r="Y32">
        <v>0</v>
      </c>
      <c r="Z32">
        <v>2.0107058399999995</v>
      </c>
      <c r="AA32">
        <v>0</v>
      </c>
      <c r="AB32">
        <v>8.0811365439999996</v>
      </c>
      <c r="AC32">
        <v>5.9383226239999987</v>
      </c>
      <c r="AD32">
        <v>11.22633356</v>
      </c>
      <c r="AE32">
        <v>15.1671353808</v>
      </c>
      <c r="AF32">
        <v>2.7224999999999993</v>
      </c>
      <c r="AG32">
        <v>11.468183999999999</v>
      </c>
      <c r="AH32">
        <v>46.922145399999991</v>
      </c>
      <c r="AI32">
        <v>10.1544664</v>
      </c>
      <c r="AJ32">
        <v>0</v>
      </c>
      <c r="AK32">
        <v>15.41628</v>
      </c>
      <c r="AL32">
        <v>0</v>
      </c>
      <c r="AM32">
        <v>0</v>
      </c>
      <c r="AN32">
        <v>0.89910999999999996</v>
      </c>
      <c r="AO32">
        <v>8.6591231999999998</v>
      </c>
      <c r="AP32">
        <v>1.7685485999999999</v>
      </c>
      <c r="AQ32">
        <v>0</v>
      </c>
      <c r="AR32">
        <v>8.8063871999999996</v>
      </c>
      <c r="AS32">
        <v>10.028788848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26.011636318823584</v>
      </c>
      <c r="BB32">
        <f t="shared" si="0"/>
        <v>829.63428236077459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2.9496415255048327</v>
      </c>
      <c r="L33">
        <v>460.92518623537399</v>
      </c>
      <c r="M33">
        <v>14.109417040358744</v>
      </c>
      <c r="N33">
        <v>36.243014930585879</v>
      </c>
      <c r="O33">
        <v>0</v>
      </c>
      <c r="P33">
        <v>38.528075217605519</v>
      </c>
      <c r="Q33">
        <v>6.6955933806146586</v>
      </c>
      <c r="R33">
        <v>13.005819002433087</v>
      </c>
      <c r="S33">
        <v>8.0954390386869868</v>
      </c>
      <c r="T33">
        <v>0</v>
      </c>
      <c r="U33">
        <v>53.526620267754225</v>
      </c>
      <c r="V33">
        <v>6.3633880597014922</v>
      </c>
      <c r="W33">
        <v>10.678116172546693</v>
      </c>
      <c r="X33">
        <v>45.256440211632302</v>
      </c>
      <c r="Y33">
        <v>0</v>
      </c>
      <c r="Z33">
        <v>2.0107058399999995</v>
      </c>
      <c r="AA33">
        <v>0</v>
      </c>
      <c r="AB33">
        <v>8.0811365439999996</v>
      </c>
      <c r="AC33">
        <v>5.9383226239999987</v>
      </c>
      <c r="AD33">
        <v>11.22633356</v>
      </c>
      <c r="AE33">
        <v>15.1671353808</v>
      </c>
      <c r="AF33">
        <v>2.7224999999999993</v>
      </c>
      <c r="AG33">
        <v>11.468183999999999</v>
      </c>
      <c r="AH33">
        <v>46.922145399999991</v>
      </c>
      <c r="AI33">
        <v>10.1544664</v>
      </c>
      <c r="AJ33">
        <v>0</v>
      </c>
      <c r="AK33">
        <v>15.41628</v>
      </c>
      <c r="AL33">
        <v>0</v>
      </c>
      <c r="AM33">
        <v>0</v>
      </c>
      <c r="AN33">
        <v>0.89910999999999996</v>
      </c>
      <c r="AO33">
        <v>8.6591231999999998</v>
      </c>
      <c r="AP33">
        <v>3.5370971999999998</v>
      </c>
      <c r="AQ33">
        <v>0</v>
      </c>
      <c r="AR33">
        <v>15.7498848</v>
      </c>
      <c r="AS33">
        <v>10.028788848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26.276482339223584</v>
      </c>
      <c r="BB33">
        <f t="shared" si="0"/>
        <v>838.08148254037451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2.9496415255048327</v>
      </c>
      <c r="L34">
        <v>460.92518623537399</v>
      </c>
      <c r="M34">
        <v>14.109417040358744</v>
      </c>
      <c r="N34">
        <v>36.243014930585879</v>
      </c>
      <c r="O34">
        <v>0</v>
      </c>
      <c r="P34">
        <v>38.528075217605519</v>
      </c>
      <c r="Q34">
        <v>6.6955933806146586</v>
      </c>
      <c r="R34">
        <v>13.005819002433087</v>
      </c>
      <c r="S34">
        <v>8.0954390386869868</v>
      </c>
      <c r="T34">
        <v>0</v>
      </c>
      <c r="U34">
        <v>53.526620267754225</v>
      </c>
      <c r="V34">
        <v>6.3633880597014922</v>
      </c>
      <c r="W34">
        <v>10.678116172546693</v>
      </c>
      <c r="X34">
        <v>45.256440211632302</v>
      </c>
      <c r="Y34">
        <v>0</v>
      </c>
      <c r="Z34">
        <v>2.0107058399999995</v>
      </c>
      <c r="AA34">
        <v>0</v>
      </c>
      <c r="AB34">
        <v>8.0811365439999996</v>
      </c>
      <c r="AC34">
        <v>5.9383226239999987</v>
      </c>
      <c r="AD34">
        <v>11.22633356</v>
      </c>
      <c r="AE34">
        <v>15.1671353808</v>
      </c>
      <c r="AF34">
        <v>2.7224999999999993</v>
      </c>
      <c r="AG34">
        <v>11.468183999999999</v>
      </c>
      <c r="AH34">
        <v>46.922145399999991</v>
      </c>
      <c r="AI34">
        <v>4.4913985999999992</v>
      </c>
      <c r="AJ34">
        <v>0</v>
      </c>
      <c r="AK34">
        <v>15.41628</v>
      </c>
      <c r="AL34">
        <v>0</v>
      </c>
      <c r="AM34">
        <v>0</v>
      </c>
      <c r="AN34">
        <v>0.89910999999999996</v>
      </c>
      <c r="AO34">
        <v>8.6591231999999998</v>
      </c>
      <c r="AP34">
        <v>3.5370971999999998</v>
      </c>
      <c r="AQ34">
        <v>0</v>
      </c>
      <c r="AR34">
        <v>15.7498848</v>
      </c>
      <c r="AS34">
        <v>6.5207762879999986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25.99768152082358</v>
      </c>
      <c r="BB34">
        <f t="shared" si="0"/>
        <v>829.18920299877448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2.9496789726775954</v>
      </c>
      <c r="L35">
        <v>362.18985763599505</v>
      </c>
      <c r="M35">
        <v>14.109417040358744</v>
      </c>
      <c r="N35">
        <v>36.243014930585879</v>
      </c>
      <c r="O35">
        <v>0</v>
      </c>
      <c r="P35">
        <v>38.199801192842948</v>
      </c>
      <c r="Q35">
        <v>6.6955933806146586</v>
      </c>
      <c r="R35">
        <v>13.005819002433087</v>
      </c>
      <c r="S35">
        <v>8.0954390386869868</v>
      </c>
      <c r="T35">
        <v>0</v>
      </c>
      <c r="U35">
        <v>53.526620267754225</v>
      </c>
      <c r="V35">
        <v>6.3633880597014922</v>
      </c>
      <c r="W35">
        <v>10.678116172546693</v>
      </c>
      <c r="X35">
        <v>45.256440211632302</v>
      </c>
      <c r="Y35">
        <v>0</v>
      </c>
      <c r="Z35">
        <v>4.0214116799999999</v>
      </c>
      <c r="AA35">
        <v>0</v>
      </c>
      <c r="AB35">
        <v>8.0811365439999996</v>
      </c>
      <c r="AC35">
        <v>5.9383226239999987</v>
      </c>
      <c r="AD35">
        <v>11.22633356</v>
      </c>
      <c r="AE35">
        <v>15.1671353808</v>
      </c>
      <c r="AF35">
        <v>2.7224999999999993</v>
      </c>
      <c r="AG35">
        <v>11.468183999999999</v>
      </c>
      <c r="AH35">
        <v>46.922145399999991</v>
      </c>
      <c r="AI35">
        <v>4.4913985999999992</v>
      </c>
      <c r="AJ35">
        <v>0</v>
      </c>
      <c r="AK35">
        <v>15.41628</v>
      </c>
      <c r="AL35">
        <v>0</v>
      </c>
      <c r="AM35">
        <v>0</v>
      </c>
      <c r="AN35">
        <v>0.89910999999999996</v>
      </c>
      <c r="AO35">
        <v>8.6591231999999998</v>
      </c>
      <c r="AP35">
        <v>3.5370971999999998</v>
      </c>
      <c r="AQ35">
        <v>0</v>
      </c>
      <c r="AR35">
        <v>15.7498848</v>
      </c>
      <c r="AS35">
        <v>10.028788848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23.15391807584691</v>
      </c>
      <c r="BB35">
        <f t="shared" si="0"/>
        <v>738.48811966678227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2.9496789726775954</v>
      </c>
      <c r="L36">
        <v>254.00323969724181</v>
      </c>
      <c r="M36">
        <v>14.109417040358744</v>
      </c>
      <c r="N36">
        <v>36.243014930585879</v>
      </c>
      <c r="O36">
        <v>0</v>
      </c>
      <c r="P36">
        <v>38.199801192842948</v>
      </c>
      <c r="Q36">
        <v>6.6955933806146586</v>
      </c>
      <c r="R36">
        <v>13.005819002433087</v>
      </c>
      <c r="S36">
        <v>8.0954390386869868</v>
      </c>
      <c r="T36">
        <v>0</v>
      </c>
      <c r="U36">
        <v>53.526620267754225</v>
      </c>
      <c r="V36">
        <v>6.3633880597014922</v>
      </c>
      <c r="W36">
        <v>10.678116172546693</v>
      </c>
      <c r="X36">
        <v>45.256440211632302</v>
      </c>
      <c r="Y36">
        <v>0</v>
      </c>
      <c r="Z36">
        <v>4.0214116799999999</v>
      </c>
      <c r="AA36">
        <v>0</v>
      </c>
      <c r="AB36">
        <v>8.0811365439999996</v>
      </c>
      <c r="AC36">
        <v>5.9383226239999987</v>
      </c>
      <c r="AD36">
        <v>11.22633356</v>
      </c>
      <c r="AE36">
        <v>15.1671353808</v>
      </c>
      <c r="AF36">
        <v>2.7224999999999993</v>
      </c>
      <c r="AG36">
        <v>11.468183999999999</v>
      </c>
      <c r="AH36">
        <v>46.922145399999991</v>
      </c>
      <c r="AI36">
        <v>4.4913985999999992</v>
      </c>
      <c r="AJ36">
        <v>0</v>
      </c>
      <c r="AK36">
        <v>15.41628</v>
      </c>
      <c r="AL36">
        <v>0</v>
      </c>
      <c r="AM36">
        <v>0</v>
      </c>
      <c r="AN36">
        <v>0.89910999999999996</v>
      </c>
      <c r="AO36">
        <v>8.6591231999999998</v>
      </c>
      <c r="AP36">
        <v>3.5370971999999998</v>
      </c>
      <c r="AQ36">
        <v>0</v>
      </c>
      <c r="AR36">
        <v>8.8063871999999996</v>
      </c>
      <c r="AS36">
        <v>6.5207762879999986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19.5473192201807</v>
      </c>
      <c r="BB36">
        <f t="shared" si="0"/>
        <v>623.4565904236955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254.00323969724181</v>
      </c>
      <c r="M37">
        <v>14.109417040358744</v>
      </c>
      <c r="N37">
        <v>36.243014930585879</v>
      </c>
      <c r="O37">
        <v>0</v>
      </c>
      <c r="P37">
        <v>38.078063980058168</v>
      </c>
      <c r="Q37">
        <v>2.0008809415337887</v>
      </c>
      <c r="R37">
        <v>6.0019155292479125</v>
      </c>
      <c r="S37">
        <v>4.0006178591236825</v>
      </c>
      <c r="T37">
        <v>0</v>
      </c>
      <c r="U37">
        <v>53.526620267754225</v>
      </c>
      <c r="V37">
        <v>6.3653490326884583</v>
      </c>
      <c r="W37">
        <v>0</v>
      </c>
      <c r="X37">
        <v>45.256440211632302</v>
      </c>
      <c r="Y37">
        <v>0</v>
      </c>
      <c r="Z37">
        <v>4.0214116799999999</v>
      </c>
      <c r="AA37">
        <v>0</v>
      </c>
      <c r="AB37">
        <v>8.0811365439999996</v>
      </c>
      <c r="AC37">
        <v>5.9383226239999987</v>
      </c>
      <c r="AD37">
        <v>11.22633356</v>
      </c>
      <c r="AE37">
        <v>15.1671353808</v>
      </c>
      <c r="AF37">
        <v>2.7224999999999993</v>
      </c>
      <c r="AG37">
        <v>11.468183999999999</v>
      </c>
      <c r="AH37">
        <v>46.922145399999991</v>
      </c>
      <c r="AI37">
        <v>4.4913985999999992</v>
      </c>
      <c r="AJ37">
        <v>0</v>
      </c>
      <c r="AK37">
        <v>15.41628</v>
      </c>
      <c r="AL37">
        <v>0</v>
      </c>
      <c r="AM37">
        <v>0</v>
      </c>
      <c r="AN37">
        <v>0.89910999999999996</v>
      </c>
      <c r="AO37">
        <v>8.6591231999999998</v>
      </c>
      <c r="AP37">
        <v>3.5370971999999998</v>
      </c>
      <c r="AQ37">
        <v>0</v>
      </c>
      <c r="AR37">
        <v>8.8063871999999996</v>
      </c>
      <c r="AS37">
        <v>6.5207762879999986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18.64927255823638</v>
      </c>
      <c r="BB37">
        <f t="shared" si="0"/>
        <v>594.81362860878858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254.00323969724181</v>
      </c>
      <c r="M38">
        <v>14.109417040358744</v>
      </c>
      <c r="N38">
        <v>36.243014930585879</v>
      </c>
      <c r="O38">
        <v>0</v>
      </c>
      <c r="P38">
        <v>38.078063980058168</v>
      </c>
      <c r="Q38">
        <v>2.0008809415337887</v>
      </c>
      <c r="R38">
        <v>6.0019155292479125</v>
      </c>
      <c r="S38">
        <v>4.0006178591236825</v>
      </c>
      <c r="T38">
        <v>0</v>
      </c>
      <c r="U38">
        <v>53.526620267754225</v>
      </c>
      <c r="V38">
        <v>6.3653490326884583</v>
      </c>
      <c r="W38">
        <v>0</v>
      </c>
      <c r="X38">
        <v>45.256440211632302</v>
      </c>
      <c r="Y38">
        <v>0</v>
      </c>
      <c r="Z38">
        <v>4.0214116799999999</v>
      </c>
      <c r="AA38">
        <v>0</v>
      </c>
      <c r="AB38">
        <v>8.0811365439999996</v>
      </c>
      <c r="AC38">
        <v>5.9383226239999987</v>
      </c>
      <c r="AD38">
        <v>11.22633356</v>
      </c>
      <c r="AE38">
        <v>15.1671353808</v>
      </c>
      <c r="AF38">
        <v>2.7224999999999993</v>
      </c>
      <c r="AG38">
        <v>11.468183999999999</v>
      </c>
      <c r="AH38">
        <v>46.922145399999991</v>
      </c>
      <c r="AI38">
        <v>4.4913985999999992</v>
      </c>
      <c r="AJ38">
        <v>0</v>
      </c>
      <c r="AK38">
        <v>15.41628</v>
      </c>
      <c r="AL38">
        <v>0</v>
      </c>
      <c r="AM38">
        <v>0</v>
      </c>
      <c r="AN38">
        <v>0.89910999999999996</v>
      </c>
      <c r="AO38">
        <v>8.6591231999999998</v>
      </c>
      <c r="AP38">
        <v>3.5370971999999998</v>
      </c>
      <c r="AQ38">
        <v>0</v>
      </c>
      <c r="AR38">
        <v>8.8063871999999996</v>
      </c>
      <c r="AS38">
        <v>6.5207762879999986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18.64927255823638</v>
      </c>
      <c r="BB38">
        <f t="shared" si="0"/>
        <v>594.81362860878858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254.00323969724181</v>
      </c>
      <c r="M39">
        <v>14.109417040358744</v>
      </c>
      <c r="N39">
        <v>36.243014930585879</v>
      </c>
      <c r="O39">
        <v>0</v>
      </c>
      <c r="P39">
        <v>38.078063980058168</v>
      </c>
      <c r="Q39">
        <v>2.0008809415337887</v>
      </c>
      <c r="R39">
        <v>6.0019155292479125</v>
      </c>
      <c r="S39">
        <v>4.0006178591236825</v>
      </c>
      <c r="T39">
        <v>0</v>
      </c>
      <c r="U39">
        <v>53.526620267754225</v>
      </c>
      <c r="V39">
        <v>6.3653490326884583</v>
      </c>
      <c r="W39">
        <v>0</v>
      </c>
      <c r="X39">
        <v>45.256440211632302</v>
      </c>
      <c r="Y39">
        <v>0</v>
      </c>
      <c r="Z39">
        <v>4.0214116799999999</v>
      </c>
      <c r="AA39">
        <v>0</v>
      </c>
      <c r="AB39">
        <v>8.0811365439999996</v>
      </c>
      <c r="AC39">
        <v>5.9383226239999987</v>
      </c>
      <c r="AD39">
        <v>11.22633356</v>
      </c>
      <c r="AE39">
        <v>15.1671353808</v>
      </c>
      <c r="AF39">
        <v>2.7224999999999993</v>
      </c>
      <c r="AG39">
        <v>11.468183999999999</v>
      </c>
      <c r="AH39">
        <v>46.922145399999991</v>
      </c>
      <c r="AI39">
        <v>4.4913985999999992</v>
      </c>
      <c r="AJ39">
        <v>0</v>
      </c>
      <c r="AK39">
        <v>15.41628</v>
      </c>
      <c r="AL39">
        <v>0</v>
      </c>
      <c r="AM39">
        <v>0</v>
      </c>
      <c r="AN39">
        <v>0.89910999999999996</v>
      </c>
      <c r="AO39">
        <v>8.6591231999999998</v>
      </c>
      <c r="AP39">
        <v>3.5370971999999998</v>
      </c>
      <c r="AQ39">
        <v>0</v>
      </c>
      <c r="AR39">
        <v>8.8063871999999996</v>
      </c>
      <c r="AS39">
        <v>6.5207762879999986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18.64927255823638</v>
      </c>
      <c r="BB39">
        <f t="shared" si="0"/>
        <v>594.81362860878858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254.00323969724181</v>
      </c>
      <c r="M40">
        <v>14.109417040358744</v>
      </c>
      <c r="N40">
        <v>36.243014930585879</v>
      </c>
      <c r="O40">
        <v>0</v>
      </c>
      <c r="P40">
        <v>38.078063980058168</v>
      </c>
      <c r="Q40">
        <v>2.0008809415337887</v>
      </c>
      <c r="R40">
        <v>6.0019155292479125</v>
      </c>
      <c r="S40">
        <v>4.0006178591236825</v>
      </c>
      <c r="T40">
        <v>0</v>
      </c>
      <c r="U40">
        <v>53.526620267754225</v>
      </c>
      <c r="V40">
        <v>6.3653490326884583</v>
      </c>
      <c r="W40">
        <v>0</v>
      </c>
      <c r="X40">
        <v>45.256440211632302</v>
      </c>
      <c r="Y40">
        <v>0</v>
      </c>
      <c r="Z40">
        <v>4.0214116799999999</v>
      </c>
      <c r="AA40">
        <v>0</v>
      </c>
      <c r="AB40">
        <v>8.0811365439999996</v>
      </c>
      <c r="AC40">
        <v>5.9383226239999987</v>
      </c>
      <c r="AD40">
        <v>11.22633356</v>
      </c>
      <c r="AE40">
        <v>15.1671353808</v>
      </c>
      <c r="AF40">
        <v>2.7224999999999993</v>
      </c>
      <c r="AG40">
        <v>11.468183999999999</v>
      </c>
      <c r="AH40">
        <v>46.922145399999991</v>
      </c>
      <c r="AI40">
        <v>4.4913985999999992</v>
      </c>
      <c r="AJ40">
        <v>0</v>
      </c>
      <c r="AK40">
        <v>15.41628</v>
      </c>
      <c r="AL40">
        <v>0</v>
      </c>
      <c r="AM40">
        <v>0</v>
      </c>
      <c r="AN40">
        <v>0.89910999999999996</v>
      </c>
      <c r="AO40">
        <v>8.6591231999999998</v>
      </c>
      <c r="AP40">
        <v>3.5370971999999998</v>
      </c>
      <c r="AQ40">
        <v>0</v>
      </c>
      <c r="AR40">
        <v>8.8063871999999996</v>
      </c>
      <c r="AS40">
        <v>6.5207762879999986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18.64927255823638</v>
      </c>
      <c r="BB40">
        <f t="shared" si="0"/>
        <v>594.81362860878858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254.00323969724181</v>
      </c>
      <c r="M41">
        <v>14.109417040358744</v>
      </c>
      <c r="N41">
        <v>36.243014930585879</v>
      </c>
      <c r="O41">
        <v>0</v>
      </c>
      <c r="P41">
        <v>38.078063980058168</v>
      </c>
      <c r="Q41">
        <v>2.0008809415337887</v>
      </c>
      <c r="R41">
        <v>6.0019155292479125</v>
      </c>
      <c r="S41">
        <v>4.0006178591236825</v>
      </c>
      <c r="T41">
        <v>0</v>
      </c>
      <c r="U41">
        <v>53.526620267754225</v>
      </c>
      <c r="V41">
        <v>6.3653490326884583</v>
      </c>
      <c r="W41">
        <v>0</v>
      </c>
      <c r="X41">
        <v>45.256440211632302</v>
      </c>
      <c r="Y41">
        <v>0</v>
      </c>
      <c r="Z41">
        <v>4.0214116799999999</v>
      </c>
      <c r="AA41">
        <v>0</v>
      </c>
      <c r="AB41">
        <v>8.0811365439999996</v>
      </c>
      <c r="AC41">
        <v>5.9383226239999987</v>
      </c>
      <c r="AD41">
        <v>11.22633356</v>
      </c>
      <c r="AE41">
        <v>15.1671353808</v>
      </c>
      <c r="AF41">
        <v>2.7224999999999993</v>
      </c>
      <c r="AG41">
        <v>11.468183999999999</v>
      </c>
      <c r="AH41">
        <v>46.922145399999991</v>
      </c>
      <c r="AI41">
        <v>4.4913985999999992</v>
      </c>
      <c r="AJ41">
        <v>0</v>
      </c>
      <c r="AK41">
        <v>15.41628</v>
      </c>
      <c r="AL41">
        <v>0</v>
      </c>
      <c r="AM41">
        <v>0</v>
      </c>
      <c r="AN41">
        <v>0.89910999999999996</v>
      </c>
      <c r="AO41">
        <v>8.6591231999999998</v>
      </c>
      <c r="AP41">
        <v>3.5370971999999998</v>
      </c>
      <c r="AQ41">
        <v>0</v>
      </c>
      <c r="AR41">
        <v>10.161216</v>
      </c>
      <c r="AS41">
        <v>6.5207762879999986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18.690459231036378</v>
      </c>
      <c r="BB41">
        <f t="shared" si="0"/>
        <v>596.12727073598853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254.00323969724181</v>
      </c>
      <c r="M42">
        <v>14.109417040358744</v>
      </c>
      <c r="N42">
        <v>36.243014930585879</v>
      </c>
      <c r="O42">
        <v>0</v>
      </c>
      <c r="P42">
        <v>38.078063980058168</v>
      </c>
      <c r="Q42">
        <v>6.6942591986455984</v>
      </c>
      <c r="R42">
        <v>13.008225724739654</v>
      </c>
      <c r="S42">
        <v>8.0951340909090916</v>
      </c>
      <c r="T42">
        <v>0</v>
      </c>
      <c r="U42">
        <v>53.526620267754225</v>
      </c>
      <c r="V42">
        <v>6.3653490326884583</v>
      </c>
      <c r="W42">
        <v>10.678116172546693</v>
      </c>
      <c r="X42">
        <v>45.256440211632302</v>
      </c>
      <c r="Y42">
        <v>0</v>
      </c>
      <c r="Z42">
        <v>4.0214116799999999</v>
      </c>
      <c r="AA42">
        <v>0</v>
      </c>
      <c r="AB42">
        <v>8.0811365439999996</v>
      </c>
      <c r="AC42">
        <v>5.9383226239999987</v>
      </c>
      <c r="AD42">
        <v>11.22633356</v>
      </c>
      <c r="AE42">
        <v>15.1671353808</v>
      </c>
      <c r="AF42">
        <v>2.7224999999999993</v>
      </c>
      <c r="AG42">
        <v>11.468183999999999</v>
      </c>
      <c r="AH42">
        <v>46.922145399999991</v>
      </c>
      <c r="AI42">
        <v>4.4913985999999992</v>
      </c>
      <c r="AJ42">
        <v>0</v>
      </c>
      <c r="AK42">
        <v>15.41628</v>
      </c>
      <c r="AL42">
        <v>0</v>
      </c>
      <c r="AM42">
        <v>0</v>
      </c>
      <c r="AN42">
        <v>0.89910999999999996</v>
      </c>
      <c r="AO42">
        <v>8.6591231999999998</v>
      </c>
      <c r="AP42">
        <v>3.5370971999999998</v>
      </c>
      <c r="AQ42">
        <v>0</v>
      </c>
      <c r="AR42">
        <v>10.161216</v>
      </c>
      <c r="AS42">
        <v>6.5207762879999986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19.495217855136218</v>
      </c>
      <c r="BB42">
        <f t="shared" si="0"/>
        <v>621.79483296882427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2.9496789726775954</v>
      </c>
      <c r="L43">
        <v>254.00323969724181</v>
      </c>
      <c r="M43">
        <v>14.109417040358744</v>
      </c>
      <c r="N43">
        <v>36.243014930585879</v>
      </c>
      <c r="O43">
        <v>0</v>
      </c>
      <c r="P43">
        <v>38.078063980058168</v>
      </c>
      <c r="Q43">
        <v>6.6942591986455984</v>
      </c>
      <c r="R43">
        <v>13.008225724739654</v>
      </c>
      <c r="S43">
        <v>8.0951340909090916</v>
      </c>
      <c r="T43">
        <v>0</v>
      </c>
      <c r="U43">
        <v>53.526620267754225</v>
      </c>
      <c r="V43">
        <v>6.3653490326884583</v>
      </c>
      <c r="W43">
        <v>10.678116172546693</v>
      </c>
      <c r="X43">
        <v>45.256440211632302</v>
      </c>
      <c r="Y43">
        <v>0</v>
      </c>
      <c r="Z43">
        <v>4.0214116799999999</v>
      </c>
      <c r="AA43">
        <v>0</v>
      </c>
      <c r="AB43">
        <v>8.0811365439999996</v>
      </c>
      <c r="AC43">
        <v>5.9383226239999987</v>
      </c>
      <c r="AD43">
        <v>8.3893539599999993</v>
      </c>
      <c r="AE43">
        <v>15.1671353808</v>
      </c>
      <c r="AF43">
        <v>2.7224999999999993</v>
      </c>
      <c r="AG43">
        <v>11.468183999999999</v>
      </c>
      <c r="AH43">
        <v>46.922145399999991</v>
      </c>
      <c r="AI43">
        <v>4.4913985999999992</v>
      </c>
      <c r="AJ43">
        <v>0</v>
      </c>
      <c r="AK43">
        <v>15.41628</v>
      </c>
      <c r="AL43">
        <v>0</v>
      </c>
      <c r="AM43">
        <v>0</v>
      </c>
      <c r="AN43">
        <v>0.89910999999999996</v>
      </c>
      <c r="AO43">
        <v>8.6591231999999998</v>
      </c>
      <c r="AP43">
        <v>3.5370971999999998</v>
      </c>
      <c r="AQ43">
        <v>0</v>
      </c>
      <c r="AR43">
        <v>10.161216</v>
      </c>
      <c r="AS43">
        <v>6.5207762879999986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19.498643850329657</v>
      </c>
      <c r="BB43">
        <f t="shared" si="0"/>
        <v>621.90410634630837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2.9496789726775954</v>
      </c>
      <c r="L44">
        <v>270.00561186369583</v>
      </c>
      <c r="M44">
        <v>14.109417040358744</v>
      </c>
      <c r="N44">
        <v>36.243014930585879</v>
      </c>
      <c r="O44">
        <v>0</v>
      </c>
      <c r="P44">
        <v>38.078063980058168</v>
      </c>
      <c r="Q44">
        <v>6.6942591986455984</v>
      </c>
      <c r="R44">
        <v>13.008225724739654</v>
      </c>
      <c r="S44">
        <v>8.0951340909090916</v>
      </c>
      <c r="T44">
        <v>0</v>
      </c>
      <c r="U44">
        <v>53.526620267754225</v>
      </c>
      <c r="V44">
        <v>6.3653490326884583</v>
      </c>
      <c r="W44">
        <v>10.678116172546693</v>
      </c>
      <c r="X44">
        <v>45.256440211632302</v>
      </c>
      <c r="Y44">
        <v>0</v>
      </c>
      <c r="Z44">
        <v>4.0214116799999999</v>
      </c>
      <c r="AA44">
        <v>0</v>
      </c>
      <c r="AB44">
        <v>8.0811365439999996</v>
      </c>
      <c r="AC44">
        <v>5.9383226239999987</v>
      </c>
      <c r="AD44">
        <v>8.3893539599999993</v>
      </c>
      <c r="AE44">
        <v>15.1671353808</v>
      </c>
      <c r="AF44">
        <v>2.7224999999999993</v>
      </c>
      <c r="AG44">
        <v>11.468183999999999</v>
      </c>
      <c r="AH44">
        <v>46.922145399999991</v>
      </c>
      <c r="AI44">
        <v>4.4913985999999992</v>
      </c>
      <c r="AJ44">
        <v>0</v>
      </c>
      <c r="AK44">
        <v>15.41628</v>
      </c>
      <c r="AL44">
        <v>0</v>
      </c>
      <c r="AM44">
        <v>0</v>
      </c>
      <c r="AN44">
        <v>0.89910999999999996</v>
      </c>
      <c r="AO44">
        <v>8.6591231999999998</v>
      </c>
      <c r="AP44">
        <v>3.5370971999999998</v>
      </c>
      <c r="AQ44">
        <v>0</v>
      </c>
      <c r="AR44">
        <v>10.161216</v>
      </c>
      <c r="AS44">
        <v>6.5207762879999986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19.985115964753746</v>
      </c>
      <c r="BB44">
        <f t="shared" si="0"/>
        <v>637.42000639833816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2.9496789726775954</v>
      </c>
      <c r="L45">
        <v>290.0048489521028</v>
      </c>
      <c r="M45">
        <v>14.109417040358744</v>
      </c>
      <c r="N45">
        <v>36.243014930585879</v>
      </c>
      <c r="O45">
        <v>0</v>
      </c>
      <c r="P45">
        <v>38.078063980058168</v>
      </c>
      <c r="Q45">
        <v>6.6942591986455984</v>
      </c>
      <c r="R45">
        <v>13.008225724739654</v>
      </c>
      <c r="S45">
        <v>8.0951340909090916</v>
      </c>
      <c r="T45">
        <v>0</v>
      </c>
      <c r="U45">
        <v>53.526620267754225</v>
      </c>
      <c r="V45">
        <v>6.3653490326884583</v>
      </c>
      <c r="W45">
        <v>10.678116172546693</v>
      </c>
      <c r="X45">
        <v>45.256440211632302</v>
      </c>
      <c r="Y45">
        <v>0</v>
      </c>
      <c r="Z45">
        <v>4.0214116799999999</v>
      </c>
      <c r="AA45">
        <v>0</v>
      </c>
      <c r="AB45">
        <v>8.0811365439999996</v>
      </c>
      <c r="AC45">
        <v>5.9383226239999987</v>
      </c>
      <c r="AD45">
        <v>8.3893539599999993</v>
      </c>
      <c r="AE45">
        <v>15.1671353808</v>
      </c>
      <c r="AF45">
        <v>2.7224999999999993</v>
      </c>
      <c r="AG45">
        <v>11.468183999999999</v>
      </c>
      <c r="AH45">
        <v>46.922145399999991</v>
      </c>
      <c r="AI45">
        <v>4.4913985999999992</v>
      </c>
      <c r="AJ45">
        <v>0</v>
      </c>
      <c r="AK45">
        <v>15.41628</v>
      </c>
      <c r="AL45">
        <v>0</v>
      </c>
      <c r="AM45">
        <v>0</v>
      </c>
      <c r="AN45">
        <v>0.89910999999999996</v>
      </c>
      <c r="AO45">
        <v>8.6591231999999998</v>
      </c>
      <c r="AP45">
        <v>1.7685485999999999</v>
      </c>
      <c r="AQ45">
        <v>0</v>
      </c>
      <c r="AR45">
        <v>10.161216</v>
      </c>
      <c r="AS45">
        <v>6.5207762879999986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20.539328834087829</v>
      </c>
      <c r="BB45">
        <f t="shared" si="0"/>
        <v>655.09648201741106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2.9496789726775954</v>
      </c>
      <c r="L46">
        <v>310.00415266749241</v>
      </c>
      <c r="M46">
        <v>14.109417040358744</v>
      </c>
      <c r="N46">
        <v>36.243014930585879</v>
      </c>
      <c r="O46">
        <v>0</v>
      </c>
      <c r="P46">
        <v>38.078063980058168</v>
      </c>
      <c r="Q46">
        <v>6.6942591986455984</v>
      </c>
      <c r="R46">
        <v>13.008225724739654</v>
      </c>
      <c r="S46">
        <v>8.0951340909090916</v>
      </c>
      <c r="T46">
        <v>0</v>
      </c>
      <c r="U46">
        <v>53.526620267754225</v>
      </c>
      <c r="V46">
        <v>6.3653490326884583</v>
      </c>
      <c r="W46">
        <v>10.678116172546693</v>
      </c>
      <c r="X46">
        <v>45.256440211632302</v>
      </c>
      <c r="Y46">
        <v>0</v>
      </c>
      <c r="Z46">
        <v>4.0214116799999999</v>
      </c>
      <c r="AA46">
        <v>0</v>
      </c>
      <c r="AB46">
        <v>8.0811365439999996</v>
      </c>
      <c r="AC46">
        <v>5.9383226239999987</v>
      </c>
      <c r="AD46">
        <v>8.3893539599999993</v>
      </c>
      <c r="AE46">
        <v>15.1671353808</v>
      </c>
      <c r="AF46">
        <v>2.7224999999999993</v>
      </c>
      <c r="AG46">
        <v>11.468183999999999</v>
      </c>
      <c r="AH46">
        <v>46.922145399999991</v>
      </c>
      <c r="AI46">
        <v>4.4913985999999992</v>
      </c>
      <c r="AJ46">
        <v>0</v>
      </c>
      <c r="AK46">
        <v>15.41628</v>
      </c>
      <c r="AL46">
        <v>0</v>
      </c>
      <c r="AM46">
        <v>0</v>
      </c>
      <c r="AN46">
        <v>0.89910999999999996</v>
      </c>
      <c r="AO46">
        <v>8.6591231999999998</v>
      </c>
      <c r="AP46">
        <v>1.7685485999999999</v>
      </c>
      <c r="AQ46">
        <v>0</v>
      </c>
      <c r="AR46">
        <v>10.161216</v>
      </c>
      <c r="AS46">
        <v>6.5207762879999986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21.1473076676258</v>
      </c>
      <c r="BB46">
        <f t="shared" si="0"/>
        <v>674.48780689926275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2.9496789726775954</v>
      </c>
      <c r="L47">
        <v>320.00545734876033</v>
      </c>
      <c r="M47">
        <v>14.109417040358744</v>
      </c>
      <c r="N47">
        <v>36.243014930585879</v>
      </c>
      <c r="O47">
        <v>0</v>
      </c>
      <c r="P47">
        <v>38.078063980058168</v>
      </c>
      <c r="Q47">
        <v>6.6942591986455984</v>
      </c>
      <c r="R47">
        <v>13.008225724739654</v>
      </c>
      <c r="S47">
        <v>8.0951340909090916</v>
      </c>
      <c r="T47">
        <v>0</v>
      </c>
      <c r="U47">
        <v>53.526620267754225</v>
      </c>
      <c r="V47">
        <v>6.3653490326884583</v>
      </c>
      <c r="W47">
        <v>10.678116172546693</v>
      </c>
      <c r="X47">
        <v>45.256440211632302</v>
      </c>
      <c r="Y47">
        <v>0</v>
      </c>
      <c r="Z47">
        <v>4.0214116799999999</v>
      </c>
      <c r="AA47">
        <v>0</v>
      </c>
      <c r="AB47">
        <v>8.0811365439999996</v>
      </c>
      <c r="AC47">
        <v>5.9383226239999987</v>
      </c>
      <c r="AD47">
        <v>8.3893539599999993</v>
      </c>
      <c r="AE47">
        <v>15.1671353808</v>
      </c>
      <c r="AF47">
        <v>2.7224999999999993</v>
      </c>
      <c r="AG47">
        <v>11.468183999999999</v>
      </c>
      <c r="AH47">
        <v>46.922145399999991</v>
      </c>
      <c r="AI47">
        <v>4.4913985999999992</v>
      </c>
      <c r="AJ47">
        <v>0</v>
      </c>
      <c r="AK47">
        <v>15.41628</v>
      </c>
      <c r="AL47">
        <v>0</v>
      </c>
      <c r="AM47">
        <v>0</v>
      </c>
      <c r="AN47">
        <v>0.89910999999999996</v>
      </c>
      <c r="AO47">
        <v>8.6591231999999998</v>
      </c>
      <c r="AP47">
        <v>1.7685485999999999</v>
      </c>
      <c r="AQ47">
        <v>0</v>
      </c>
      <c r="AR47">
        <v>10.161216</v>
      </c>
      <c r="AS47">
        <v>7.8414398400000005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21.491495791812689</v>
      </c>
      <c r="BB47">
        <f t="shared" si="0"/>
        <v>685.46558700834385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2.9496789726775954</v>
      </c>
      <c r="L48">
        <v>340.00477894069411</v>
      </c>
      <c r="M48">
        <v>14.109417040358744</v>
      </c>
      <c r="N48">
        <v>36.243014930585879</v>
      </c>
      <c r="O48">
        <v>0</v>
      </c>
      <c r="P48">
        <v>38.078063980058168</v>
      </c>
      <c r="Q48">
        <v>6.6942591986455984</v>
      </c>
      <c r="R48">
        <v>13.008225724739654</v>
      </c>
      <c r="S48">
        <v>8.0951340909090916</v>
      </c>
      <c r="T48">
        <v>0</v>
      </c>
      <c r="U48">
        <v>53.526620267754225</v>
      </c>
      <c r="V48">
        <v>6.3653490326884583</v>
      </c>
      <c r="W48">
        <v>10.678116172546693</v>
      </c>
      <c r="X48">
        <v>45.256440211632302</v>
      </c>
      <c r="Y48">
        <v>0</v>
      </c>
      <c r="Z48">
        <v>4.0214116799999999</v>
      </c>
      <c r="AA48">
        <v>0</v>
      </c>
      <c r="AB48">
        <v>8.0811365439999996</v>
      </c>
      <c r="AC48">
        <v>5.9383226239999987</v>
      </c>
      <c r="AD48">
        <v>8.3893539599999993</v>
      </c>
      <c r="AE48">
        <v>15.1671353808</v>
      </c>
      <c r="AF48">
        <v>2.7224999999999993</v>
      </c>
      <c r="AG48">
        <v>11.468183999999999</v>
      </c>
      <c r="AH48">
        <v>46.922145399999991</v>
      </c>
      <c r="AI48">
        <v>4.4913985999999992</v>
      </c>
      <c r="AJ48">
        <v>0</v>
      </c>
      <c r="AK48">
        <v>15.41628</v>
      </c>
      <c r="AL48">
        <v>0</v>
      </c>
      <c r="AM48">
        <v>0</v>
      </c>
      <c r="AN48">
        <v>0.89910999999999996</v>
      </c>
      <c r="AO48">
        <v>8.6591231999999998</v>
      </c>
      <c r="AP48">
        <v>1.7685485999999999</v>
      </c>
      <c r="AQ48">
        <v>0</v>
      </c>
      <c r="AR48">
        <v>10.161216</v>
      </c>
      <c r="AS48">
        <v>7.8414398400000005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22.099475168725768</v>
      </c>
      <c r="BB48">
        <f t="shared" si="0"/>
        <v>704.85692922336443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2.9496789726775954</v>
      </c>
      <c r="L49">
        <v>370.00533266431717</v>
      </c>
      <c r="M49">
        <v>14.109417040358744</v>
      </c>
      <c r="N49">
        <v>36.243014930585879</v>
      </c>
      <c r="O49">
        <v>0</v>
      </c>
      <c r="P49">
        <v>38.078063980058168</v>
      </c>
      <c r="Q49">
        <v>6.6942591986455984</v>
      </c>
      <c r="R49">
        <v>13.008225724739654</v>
      </c>
      <c r="S49">
        <v>8.0951340909090916</v>
      </c>
      <c r="T49">
        <v>0</v>
      </c>
      <c r="U49">
        <v>53.526620267754225</v>
      </c>
      <c r="V49">
        <v>6.3653490326884583</v>
      </c>
      <c r="W49">
        <v>10.678116172546693</v>
      </c>
      <c r="X49">
        <v>45.256440211632302</v>
      </c>
      <c r="Y49">
        <v>0</v>
      </c>
      <c r="Z49">
        <v>4.0214116799999999</v>
      </c>
      <c r="AA49">
        <v>0</v>
      </c>
      <c r="AB49">
        <v>8.0811365439999996</v>
      </c>
      <c r="AC49">
        <v>5.9383226239999987</v>
      </c>
      <c r="AD49">
        <v>8.3893539599999993</v>
      </c>
      <c r="AE49">
        <v>15.1671353808</v>
      </c>
      <c r="AF49">
        <v>2.7224999999999993</v>
      </c>
      <c r="AG49">
        <v>11.468183999999999</v>
      </c>
      <c r="AH49">
        <v>46.922145399999991</v>
      </c>
      <c r="AI49">
        <v>4.2961203999999995</v>
      </c>
      <c r="AJ49">
        <v>0</v>
      </c>
      <c r="AK49">
        <v>15.41628</v>
      </c>
      <c r="AL49">
        <v>0</v>
      </c>
      <c r="AM49">
        <v>0</v>
      </c>
      <c r="AN49">
        <v>0.89910999999999996</v>
      </c>
      <c r="AO49">
        <v>8.6591231999999998</v>
      </c>
      <c r="AP49">
        <v>3.5370971999999998</v>
      </c>
      <c r="AQ49">
        <v>0</v>
      </c>
      <c r="AR49">
        <v>10.161216</v>
      </c>
      <c r="AS49">
        <v>9.0795619199999997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23.096958199026446</v>
      </c>
      <c r="BB49">
        <f t="shared" si="0"/>
        <v>736.67139239668666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2.9496789726775954</v>
      </c>
      <c r="L50">
        <v>380.00357630098449</v>
      </c>
      <c r="M50">
        <v>14.109417040358744</v>
      </c>
      <c r="N50">
        <v>36.243014930585879</v>
      </c>
      <c r="O50">
        <v>0</v>
      </c>
      <c r="P50">
        <v>38.078063980058168</v>
      </c>
      <c r="Q50">
        <v>6.6942591986455984</v>
      </c>
      <c r="R50">
        <v>13.008225724739654</v>
      </c>
      <c r="S50">
        <v>8.0951340909090916</v>
      </c>
      <c r="T50">
        <v>0</v>
      </c>
      <c r="U50">
        <v>53.526620267754225</v>
      </c>
      <c r="V50">
        <v>6.3653490326884583</v>
      </c>
      <c r="W50">
        <v>10.678116172546693</v>
      </c>
      <c r="X50">
        <v>45.256440211632302</v>
      </c>
      <c r="Y50">
        <v>0</v>
      </c>
      <c r="Z50">
        <v>4.0214116799999999</v>
      </c>
      <c r="AA50">
        <v>0</v>
      </c>
      <c r="AB50">
        <v>8.0811365439999996</v>
      </c>
      <c r="AC50">
        <v>5.9383226239999987</v>
      </c>
      <c r="AD50">
        <v>8.3893539599999993</v>
      </c>
      <c r="AE50">
        <v>15.1671353808</v>
      </c>
      <c r="AF50">
        <v>2.7224999999999993</v>
      </c>
      <c r="AG50">
        <v>11.468183999999999</v>
      </c>
      <c r="AH50">
        <v>46.922145399999991</v>
      </c>
      <c r="AI50">
        <v>4.2961203999999995</v>
      </c>
      <c r="AJ50">
        <v>0</v>
      </c>
      <c r="AK50">
        <v>15.41628</v>
      </c>
      <c r="AL50">
        <v>0</v>
      </c>
      <c r="AM50">
        <v>0</v>
      </c>
      <c r="AN50">
        <v>0.89910999999999996</v>
      </c>
      <c r="AO50">
        <v>8.6591231999999998</v>
      </c>
      <c r="AP50">
        <v>3.5370971999999998</v>
      </c>
      <c r="AQ50">
        <v>0</v>
      </c>
      <c r="AR50">
        <v>10.161216</v>
      </c>
      <c r="AS50">
        <v>9.0795619199999997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23.400904805797367</v>
      </c>
      <c r="BB50">
        <f t="shared" si="0"/>
        <v>746.365689426583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2.9496789726775954</v>
      </c>
      <c r="L51">
        <v>380.00357630098449</v>
      </c>
      <c r="M51">
        <v>14.109417040358744</v>
      </c>
      <c r="N51">
        <v>36.243014930585879</v>
      </c>
      <c r="O51">
        <v>0</v>
      </c>
      <c r="P51">
        <v>38.078063980058168</v>
      </c>
      <c r="Q51">
        <v>6.6942591986455984</v>
      </c>
      <c r="R51">
        <v>13.008225724739654</v>
      </c>
      <c r="S51">
        <v>8.0951340909090916</v>
      </c>
      <c r="T51">
        <v>0</v>
      </c>
      <c r="U51">
        <v>53.526620267754225</v>
      </c>
      <c r="V51">
        <v>6.3653490326884583</v>
      </c>
      <c r="W51">
        <v>10.678116172546693</v>
      </c>
      <c r="X51">
        <v>45.256440211632302</v>
      </c>
      <c r="Y51">
        <v>0</v>
      </c>
      <c r="Z51">
        <v>4.0214116799999999</v>
      </c>
      <c r="AA51">
        <v>0</v>
      </c>
      <c r="AB51">
        <v>8.0811365439999996</v>
      </c>
      <c r="AC51">
        <v>5.9383226239999987</v>
      </c>
      <c r="AD51">
        <v>8.3893539599999993</v>
      </c>
      <c r="AE51">
        <v>15.1671353808</v>
      </c>
      <c r="AF51">
        <v>2.7224999999999993</v>
      </c>
      <c r="AG51">
        <v>11.468183999999999</v>
      </c>
      <c r="AH51">
        <v>46.922145399999991</v>
      </c>
      <c r="AI51">
        <v>4.2961203999999995</v>
      </c>
      <c r="AJ51">
        <v>0</v>
      </c>
      <c r="AK51">
        <v>15.41628</v>
      </c>
      <c r="AL51">
        <v>0</v>
      </c>
      <c r="AM51">
        <v>0</v>
      </c>
      <c r="AN51">
        <v>0.89910999999999996</v>
      </c>
      <c r="AO51">
        <v>8.6591231999999998</v>
      </c>
      <c r="AP51">
        <v>3.5370971999999998</v>
      </c>
      <c r="AQ51">
        <v>0</v>
      </c>
      <c r="AR51">
        <v>10.161216</v>
      </c>
      <c r="AS51">
        <v>7.8414398400000005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23.363265968197368</v>
      </c>
      <c r="BB51">
        <f t="shared" si="0"/>
        <v>745.16520618418303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2.9496789726775954</v>
      </c>
      <c r="L52">
        <v>400.00304081609602</v>
      </c>
      <c r="M52">
        <v>14.109417040358744</v>
      </c>
      <c r="N52">
        <v>36.243014930585879</v>
      </c>
      <c r="O52">
        <v>0</v>
      </c>
      <c r="P52">
        <v>38.078063980058168</v>
      </c>
      <c r="Q52">
        <v>6.6942591986455984</v>
      </c>
      <c r="R52">
        <v>13.008225724739654</v>
      </c>
      <c r="S52">
        <v>8.0951340909090916</v>
      </c>
      <c r="T52">
        <v>0</v>
      </c>
      <c r="U52">
        <v>53.526620267754225</v>
      </c>
      <c r="V52">
        <v>6.3653490326884583</v>
      </c>
      <c r="W52">
        <v>10.678116172546693</v>
      </c>
      <c r="X52">
        <v>45.256440211632302</v>
      </c>
      <c r="Y52">
        <v>0</v>
      </c>
      <c r="Z52">
        <v>4.0214116799999999</v>
      </c>
      <c r="AA52">
        <v>0</v>
      </c>
      <c r="AB52">
        <v>8.0811365439999996</v>
      </c>
      <c r="AC52">
        <v>5.9383226239999987</v>
      </c>
      <c r="AD52">
        <v>8.3893539599999993</v>
      </c>
      <c r="AE52">
        <v>15.1671353808</v>
      </c>
      <c r="AF52">
        <v>2.7224999999999993</v>
      </c>
      <c r="AG52">
        <v>11.468183999999999</v>
      </c>
      <c r="AH52">
        <v>46.922145399999991</v>
      </c>
      <c r="AI52">
        <v>4.2961203999999995</v>
      </c>
      <c r="AJ52">
        <v>0</v>
      </c>
      <c r="AK52">
        <v>15.41628</v>
      </c>
      <c r="AL52">
        <v>0</v>
      </c>
      <c r="AM52">
        <v>0</v>
      </c>
      <c r="AN52">
        <v>0.89910999999999996</v>
      </c>
      <c r="AO52">
        <v>8.6591231999999998</v>
      </c>
      <c r="AP52">
        <v>3.5370971999999998</v>
      </c>
      <c r="AQ52">
        <v>0</v>
      </c>
      <c r="AR52">
        <v>10.161216</v>
      </c>
      <c r="AS52">
        <v>7.8414398400000005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23.971249689865886</v>
      </c>
      <c r="BB52">
        <f t="shared" si="0"/>
        <v>764.5566869776261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2.9496789726775954</v>
      </c>
      <c r="L53">
        <v>400.00304081609602</v>
      </c>
      <c r="M53">
        <v>14.109417040358744</v>
      </c>
      <c r="N53">
        <v>36.243014930585879</v>
      </c>
      <c r="O53">
        <v>0</v>
      </c>
      <c r="P53">
        <v>38.078063980058168</v>
      </c>
      <c r="Q53">
        <v>6.6942591986455984</v>
      </c>
      <c r="R53">
        <v>13.008225724739654</v>
      </c>
      <c r="S53">
        <v>8.0951340909090916</v>
      </c>
      <c r="T53">
        <v>0</v>
      </c>
      <c r="U53">
        <v>53.526620267754225</v>
      </c>
      <c r="V53">
        <v>6.3653490326884583</v>
      </c>
      <c r="W53">
        <v>10.678116172546693</v>
      </c>
      <c r="X53">
        <v>45.256440211632302</v>
      </c>
      <c r="Y53">
        <v>0</v>
      </c>
      <c r="Z53">
        <v>4.0214116799999999</v>
      </c>
      <c r="AA53">
        <v>0</v>
      </c>
      <c r="AB53">
        <v>8.0811365439999996</v>
      </c>
      <c r="AC53">
        <v>5.9383226239999987</v>
      </c>
      <c r="AD53">
        <v>8.3893539599999993</v>
      </c>
      <c r="AE53">
        <v>15.1671353808</v>
      </c>
      <c r="AF53">
        <v>2.7224999999999993</v>
      </c>
      <c r="AG53">
        <v>11.468183999999999</v>
      </c>
      <c r="AH53">
        <v>46.922145399999991</v>
      </c>
      <c r="AI53">
        <v>4.2961203999999995</v>
      </c>
      <c r="AJ53">
        <v>0</v>
      </c>
      <c r="AK53">
        <v>15.41628</v>
      </c>
      <c r="AL53">
        <v>0</v>
      </c>
      <c r="AM53">
        <v>0</v>
      </c>
      <c r="AN53">
        <v>0.89910999999999996</v>
      </c>
      <c r="AO53">
        <v>8.6591231999999998</v>
      </c>
      <c r="AP53">
        <v>3.5370971999999998</v>
      </c>
      <c r="AQ53">
        <v>0</v>
      </c>
      <c r="AR53">
        <v>10.161216</v>
      </c>
      <c r="AS53">
        <v>7.0160251200000001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23.946156824665884</v>
      </c>
      <c r="BB53">
        <f t="shared" si="0"/>
        <v>763.75636512282608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2.9496789726775954</v>
      </c>
      <c r="L54">
        <v>380.00357630098449</v>
      </c>
      <c r="M54">
        <v>14.109417040358744</v>
      </c>
      <c r="N54">
        <v>36.243014930585879</v>
      </c>
      <c r="O54">
        <v>0</v>
      </c>
      <c r="P54">
        <v>38.078063980058168</v>
      </c>
      <c r="Q54">
        <v>6.6942591986455984</v>
      </c>
      <c r="R54">
        <v>13.008225724739654</v>
      </c>
      <c r="S54">
        <v>8.0951340909090916</v>
      </c>
      <c r="T54">
        <v>0</v>
      </c>
      <c r="U54">
        <v>53.526620267754225</v>
      </c>
      <c r="V54">
        <v>6.3653490326884583</v>
      </c>
      <c r="W54">
        <v>10.678116172546693</v>
      </c>
      <c r="X54">
        <v>45.256440211632302</v>
      </c>
      <c r="Y54">
        <v>0</v>
      </c>
      <c r="Z54">
        <v>4.0214116799999999</v>
      </c>
      <c r="AA54">
        <v>0</v>
      </c>
      <c r="AB54">
        <v>8.0811365439999996</v>
      </c>
      <c r="AC54">
        <v>5.9383226239999987</v>
      </c>
      <c r="AD54">
        <v>8.3893539599999993</v>
      </c>
      <c r="AE54">
        <v>15.1671353808</v>
      </c>
      <c r="AF54">
        <v>2.7224999999999993</v>
      </c>
      <c r="AG54">
        <v>11.468183999999999</v>
      </c>
      <c r="AH54">
        <v>46.922145399999991</v>
      </c>
      <c r="AI54">
        <v>4.2961203999999995</v>
      </c>
      <c r="AJ54">
        <v>0</v>
      </c>
      <c r="AK54">
        <v>15.41628</v>
      </c>
      <c r="AL54">
        <v>0</v>
      </c>
      <c r="AM54">
        <v>0</v>
      </c>
      <c r="AN54">
        <v>0.89910999999999996</v>
      </c>
      <c r="AO54">
        <v>8.6591231999999998</v>
      </c>
      <c r="AP54">
        <v>3.5370971999999998</v>
      </c>
      <c r="AQ54">
        <v>0</v>
      </c>
      <c r="AR54">
        <v>10.161216</v>
      </c>
      <c r="AS54">
        <v>7.0160251200000001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23.338173102997366</v>
      </c>
      <c r="BB54">
        <f t="shared" si="0"/>
        <v>744.36488432938302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2.9496789726775954</v>
      </c>
      <c r="L55">
        <v>320.00545734876033</v>
      </c>
      <c r="M55">
        <v>14.109417040358744</v>
      </c>
      <c r="N55">
        <v>36.243014930585879</v>
      </c>
      <c r="O55">
        <v>0</v>
      </c>
      <c r="P55">
        <v>38.078063980058168</v>
      </c>
      <c r="Q55">
        <v>6.6942591986455984</v>
      </c>
      <c r="R55">
        <v>13.008225724739654</v>
      </c>
      <c r="S55">
        <v>8.0951340909090916</v>
      </c>
      <c r="T55">
        <v>0</v>
      </c>
      <c r="U55">
        <v>52.640896931076981</v>
      </c>
      <c r="V55">
        <v>6.3653490326884583</v>
      </c>
      <c r="W55">
        <v>10.678116172546693</v>
      </c>
      <c r="X55">
        <v>45.256440211632302</v>
      </c>
      <c r="Y55">
        <v>0</v>
      </c>
      <c r="Z55">
        <v>2.0107058399999995</v>
      </c>
      <c r="AA55">
        <v>0</v>
      </c>
      <c r="AB55">
        <v>8.0811365439999996</v>
      </c>
      <c r="AC55">
        <v>5.9383226239999987</v>
      </c>
      <c r="AD55">
        <v>8.3893539599999993</v>
      </c>
      <c r="AE55">
        <v>15.1671353808</v>
      </c>
      <c r="AF55">
        <v>2.7224999999999993</v>
      </c>
      <c r="AG55">
        <v>11.468183999999999</v>
      </c>
      <c r="AH55">
        <v>46.922145399999991</v>
      </c>
      <c r="AI55">
        <v>0.97639100000000012</v>
      </c>
      <c r="AJ55">
        <v>0</v>
      </c>
      <c r="AK55">
        <v>15.41628</v>
      </c>
      <c r="AL55">
        <v>0</v>
      </c>
      <c r="AM55">
        <v>0</v>
      </c>
      <c r="AN55">
        <v>0.89910999999999996</v>
      </c>
      <c r="AO55">
        <v>8.9297207999999983</v>
      </c>
      <c r="AP55">
        <v>3.5370971999999998</v>
      </c>
      <c r="AQ55">
        <v>0</v>
      </c>
      <c r="AR55">
        <v>10.161216</v>
      </c>
      <c r="AS55">
        <v>7.0160251200000001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21.333485207177702</v>
      </c>
      <c r="BB55">
        <f t="shared" si="0"/>
        <v>680.42589229630164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2.9496789726775954</v>
      </c>
      <c r="L56">
        <v>300.00278971336479</v>
      </c>
      <c r="M56">
        <v>14.109417040358744</v>
      </c>
      <c r="N56">
        <v>36.243014930585879</v>
      </c>
      <c r="O56">
        <v>0</v>
      </c>
      <c r="P56">
        <v>38.078063980058168</v>
      </c>
      <c r="Q56">
        <v>6.6942591986455984</v>
      </c>
      <c r="R56">
        <v>13.008225724739654</v>
      </c>
      <c r="S56">
        <v>8.0951340909090916</v>
      </c>
      <c r="T56">
        <v>0</v>
      </c>
      <c r="U56">
        <v>52.640896931076981</v>
      </c>
      <c r="V56">
        <v>6.3653490326884583</v>
      </c>
      <c r="W56">
        <v>10.678116172546693</v>
      </c>
      <c r="X56">
        <v>45.256440211632302</v>
      </c>
      <c r="Y56">
        <v>0</v>
      </c>
      <c r="Z56">
        <v>2.0107058399999995</v>
      </c>
      <c r="AA56">
        <v>0</v>
      </c>
      <c r="AB56">
        <v>8.0811365439999996</v>
      </c>
      <c r="AC56">
        <v>5.9383226239999987</v>
      </c>
      <c r="AD56">
        <v>8.3893539599999993</v>
      </c>
      <c r="AE56">
        <v>15.1671353808</v>
      </c>
      <c r="AF56">
        <v>2.7224999999999993</v>
      </c>
      <c r="AG56">
        <v>11.468183999999999</v>
      </c>
      <c r="AH56">
        <v>46.922145399999991</v>
      </c>
      <c r="AI56">
        <v>0.97639100000000012</v>
      </c>
      <c r="AJ56">
        <v>0</v>
      </c>
      <c r="AK56">
        <v>15.41628</v>
      </c>
      <c r="AL56">
        <v>0</v>
      </c>
      <c r="AM56">
        <v>0</v>
      </c>
      <c r="AN56">
        <v>0.89910999999999996</v>
      </c>
      <c r="AO56">
        <v>8.9297207999999983</v>
      </c>
      <c r="AP56">
        <v>3.5370971999999998</v>
      </c>
      <c r="AQ56">
        <v>0</v>
      </c>
      <c r="AR56">
        <v>10.161216</v>
      </c>
      <c r="AS56">
        <v>7.0160251200000001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20.72540411049674</v>
      </c>
      <c r="BB56">
        <f t="shared" si="0"/>
        <v>661.03130575758701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2.9496789726775954</v>
      </c>
      <c r="L57">
        <v>360.0041539479829</v>
      </c>
      <c r="M57">
        <v>14.109417040358744</v>
      </c>
      <c r="N57">
        <v>36.243014930585879</v>
      </c>
      <c r="O57">
        <v>0</v>
      </c>
      <c r="P57">
        <v>38.078063980058168</v>
      </c>
      <c r="Q57">
        <v>6.6942591986455984</v>
      </c>
      <c r="R57">
        <v>13.008225724739654</v>
      </c>
      <c r="S57">
        <v>8.0951340909090916</v>
      </c>
      <c r="T57">
        <v>0</v>
      </c>
      <c r="U57">
        <v>52.640896931076981</v>
      </c>
      <c r="V57">
        <v>6.3653490326884583</v>
      </c>
      <c r="W57">
        <v>10.678116172546693</v>
      </c>
      <c r="X57">
        <v>45.256440211632302</v>
      </c>
      <c r="Y57">
        <v>0</v>
      </c>
      <c r="Z57">
        <v>2.0107058399999995</v>
      </c>
      <c r="AA57">
        <v>0</v>
      </c>
      <c r="AB57">
        <v>8.0811365439999996</v>
      </c>
      <c r="AC57">
        <v>5.9383226239999987</v>
      </c>
      <c r="AD57">
        <v>11.22633356</v>
      </c>
      <c r="AE57">
        <v>15.1671353808</v>
      </c>
      <c r="AF57">
        <v>2.7224999999999993</v>
      </c>
      <c r="AG57">
        <v>11.468183999999999</v>
      </c>
      <c r="AH57">
        <v>46.922145399999991</v>
      </c>
      <c r="AI57">
        <v>0.97639100000000012</v>
      </c>
      <c r="AJ57">
        <v>0</v>
      </c>
      <c r="AK57">
        <v>15.41628</v>
      </c>
      <c r="AL57">
        <v>0</v>
      </c>
      <c r="AM57">
        <v>0</v>
      </c>
      <c r="AN57">
        <v>0.89910999999999996</v>
      </c>
      <c r="AO57">
        <v>8.9297207999999983</v>
      </c>
      <c r="AP57">
        <v>3.5370971999999998</v>
      </c>
      <c r="AQ57">
        <v>0</v>
      </c>
      <c r="AR57">
        <v>10.161216</v>
      </c>
      <c r="AS57">
        <v>6.5207762879999986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22.620634229589832</v>
      </c>
      <c r="BB57">
        <f t="shared" si="0"/>
        <v>721.47917064111186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2.9496789726775954</v>
      </c>
      <c r="L58">
        <v>400.00304081609602</v>
      </c>
      <c r="M58">
        <v>14.109417040358744</v>
      </c>
      <c r="N58">
        <v>36.243014930585879</v>
      </c>
      <c r="O58">
        <v>0</v>
      </c>
      <c r="P58">
        <v>38.078063980058168</v>
      </c>
      <c r="Q58">
        <v>6.6942591986455984</v>
      </c>
      <c r="R58">
        <v>13.008225724739654</v>
      </c>
      <c r="S58">
        <v>8.0951340909090916</v>
      </c>
      <c r="T58">
        <v>0</v>
      </c>
      <c r="U58">
        <v>52.640896931076981</v>
      </c>
      <c r="V58">
        <v>6.3653490326884583</v>
      </c>
      <c r="W58">
        <v>10.678116172546693</v>
      </c>
      <c r="X58">
        <v>45.256440211632302</v>
      </c>
      <c r="Y58">
        <v>0</v>
      </c>
      <c r="Z58">
        <v>2.0107058399999995</v>
      </c>
      <c r="AA58">
        <v>0</v>
      </c>
      <c r="AB58">
        <v>8.0811365439999996</v>
      </c>
      <c r="AC58">
        <v>5.9383226239999987</v>
      </c>
      <c r="AD58">
        <v>11.22633356</v>
      </c>
      <c r="AE58">
        <v>15.1671353808</v>
      </c>
      <c r="AF58">
        <v>2.7224999999999993</v>
      </c>
      <c r="AG58">
        <v>11.468183999999999</v>
      </c>
      <c r="AH58">
        <v>46.922145399999991</v>
      </c>
      <c r="AI58">
        <v>0.97639100000000012</v>
      </c>
      <c r="AJ58">
        <v>0</v>
      </c>
      <c r="AK58">
        <v>15.41628</v>
      </c>
      <c r="AL58">
        <v>0</v>
      </c>
      <c r="AM58">
        <v>0</v>
      </c>
      <c r="AN58">
        <v>0.89910999999999996</v>
      </c>
      <c r="AO58">
        <v>8.9297207999999983</v>
      </c>
      <c r="AP58">
        <v>3.5370971999999998</v>
      </c>
      <c r="AQ58">
        <v>0</v>
      </c>
      <c r="AR58">
        <v>10.161216</v>
      </c>
      <c r="AS58">
        <v>6.5207762879999986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23.836600391230895</v>
      </c>
      <c r="BB58">
        <f t="shared" si="0"/>
        <v>760.26209134758403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2.9496789726775954</v>
      </c>
      <c r="L59">
        <v>440.00467463953692</v>
      </c>
      <c r="M59">
        <v>14.109417040358744</v>
      </c>
      <c r="N59">
        <v>36.243014930585879</v>
      </c>
      <c r="O59">
        <v>0</v>
      </c>
      <c r="P59">
        <v>38.078063980058168</v>
      </c>
      <c r="Q59">
        <v>6.6955933806146586</v>
      </c>
      <c r="R59">
        <v>13.005819002433087</v>
      </c>
      <c r="S59">
        <v>8.0954390386869868</v>
      </c>
      <c r="T59">
        <v>0</v>
      </c>
      <c r="U59">
        <v>52.640896931076981</v>
      </c>
      <c r="V59">
        <v>6.3633880597014922</v>
      </c>
      <c r="W59">
        <v>10.678116172546693</v>
      </c>
      <c r="X59">
        <v>45.256440211632302</v>
      </c>
      <c r="Y59">
        <v>0</v>
      </c>
      <c r="Z59">
        <v>2.0107058399999995</v>
      </c>
      <c r="AA59">
        <v>0</v>
      </c>
      <c r="AB59">
        <v>8.0811365439999996</v>
      </c>
      <c r="AC59">
        <v>5.9383226239999987</v>
      </c>
      <c r="AD59">
        <v>11.22633356</v>
      </c>
      <c r="AE59">
        <v>15.1671353808</v>
      </c>
      <c r="AF59">
        <v>2.7224999999999993</v>
      </c>
      <c r="AG59">
        <v>11.468183999999999</v>
      </c>
      <c r="AH59">
        <v>46.922145399999991</v>
      </c>
      <c r="AI59">
        <v>4.2961203999999995</v>
      </c>
      <c r="AJ59">
        <v>0</v>
      </c>
      <c r="AK59">
        <v>15.41628</v>
      </c>
      <c r="AL59">
        <v>0</v>
      </c>
      <c r="AM59">
        <v>0</v>
      </c>
      <c r="AN59">
        <v>0.89910999999999996</v>
      </c>
      <c r="AO59">
        <v>8.9297207999999983</v>
      </c>
      <c r="AP59">
        <v>3.5370971999999998</v>
      </c>
      <c r="AQ59">
        <v>0</v>
      </c>
      <c r="AR59">
        <v>12.193459199999999</v>
      </c>
      <c r="AS59">
        <v>6.5207762879999986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25.215267078780844</v>
      </c>
      <c r="BB59">
        <f t="shared" si="0"/>
        <v>804.23430251792831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2.9496789726775954</v>
      </c>
      <c r="L60">
        <v>460.93220882467517</v>
      </c>
      <c r="M60">
        <v>14.109417040358744</v>
      </c>
      <c r="N60">
        <v>36.243014930585879</v>
      </c>
      <c r="O60">
        <v>0</v>
      </c>
      <c r="P60">
        <v>38.078063980058168</v>
      </c>
      <c r="Q60">
        <v>6.6955933806146586</v>
      </c>
      <c r="R60">
        <v>13.005819002433087</v>
      </c>
      <c r="S60">
        <v>8.0954390386869868</v>
      </c>
      <c r="T60">
        <v>0</v>
      </c>
      <c r="U60">
        <v>52.640896931076981</v>
      </c>
      <c r="V60">
        <v>6.3633880597014922</v>
      </c>
      <c r="W60">
        <v>10.678116172546693</v>
      </c>
      <c r="X60">
        <v>45.256440211632302</v>
      </c>
      <c r="Y60">
        <v>0</v>
      </c>
      <c r="Z60">
        <v>2.0107058399999995</v>
      </c>
      <c r="AA60">
        <v>0</v>
      </c>
      <c r="AB60">
        <v>8.0811365439999996</v>
      </c>
      <c r="AC60">
        <v>5.9383226239999987</v>
      </c>
      <c r="AD60">
        <v>11.22633356</v>
      </c>
      <c r="AE60">
        <v>15.1671353808</v>
      </c>
      <c r="AF60">
        <v>2.7224999999999993</v>
      </c>
      <c r="AG60">
        <v>11.468183999999999</v>
      </c>
      <c r="AH60">
        <v>46.922145399999991</v>
      </c>
      <c r="AI60">
        <v>4.2961203999999995</v>
      </c>
      <c r="AJ60">
        <v>0</v>
      </c>
      <c r="AK60">
        <v>15.41628</v>
      </c>
      <c r="AL60">
        <v>0</v>
      </c>
      <c r="AM60">
        <v>0</v>
      </c>
      <c r="AN60">
        <v>0.89910999999999996</v>
      </c>
      <c r="AO60">
        <v>8.9297207999999983</v>
      </c>
      <c r="AP60">
        <v>3.5370971999999998</v>
      </c>
      <c r="AQ60">
        <v>0</v>
      </c>
      <c r="AR60">
        <v>12.193459199999999</v>
      </c>
      <c r="AS60">
        <v>6.5207762879999986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25.85146396695669</v>
      </c>
      <c r="BB60">
        <f t="shared" si="0"/>
        <v>824.52563981489072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2.9496789726775954</v>
      </c>
      <c r="L61">
        <v>460.93220882467517</v>
      </c>
      <c r="M61">
        <v>14.109417040358744</v>
      </c>
      <c r="N61">
        <v>36.243014930585879</v>
      </c>
      <c r="O61">
        <v>0</v>
      </c>
      <c r="P61">
        <v>38.078063980058168</v>
      </c>
      <c r="Q61">
        <v>6.6955933806146586</v>
      </c>
      <c r="R61">
        <v>13.005819002433087</v>
      </c>
      <c r="S61">
        <v>8.0954390386869868</v>
      </c>
      <c r="T61">
        <v>0</v>
      </c>
      <c r="U61">
        <v>52.640896931076981</v>
      </c>
      <c r="V61">
        <v>6.3633880597014922</v>
      </c>
      <c r="W61">
        <v>10.678116172546693</v>
      </c>
      <c r="X61">
        <v>45.256440211632302</v>
      </c>
      <c r="Y61">
        <v>0</v>
      </c>
      <c r="Z61">
        <v>2.0107058399999995</v>
      </c>
      <c r="AA61">
        <v>0</v>
      </c>
      <c r="AB61">
        <v>8.0811365439999996</v>
      </c>
      <c r="AC61">
        <v>5.9383226239999987</v>
      </c>
      <c r="AD61">
        <v>11.22633356</v>
      </c>
      <c r="AE61">
        <v>15.1671353808</v>
      </c>
      <c r="AF61">
        <v>2.7224999999999993</v>
      </c>
      <c r="AG61">
        <v>11.468183999999999</v>
      </c>
      <c r="AH61">
        <v>46.922145399999991</v>
      </c>
      <c r="AI61">
        <v>4.2961203999999995</v>
      </c>
      <c r="AJ61">
        <v>0</v>
      </c>
      <c r="AK61">
        <v>15.41628</v>
      </c>
      <c r="AL61">
        <v>0</v>
      </c>
      <c r="AM61">
        <v>0</v>
      </c>
      <c r="AN61">
        <v>0.89910999999999996</v>
      </c>
      <c r="AO61">
        <v>8.9297207999999983</v>
      </c>
      <c r="AP61">
        <v>3.5370971999999998</v>
      </c>
      <c r="AQ61">
        <v>0</v>
      </c>
      <c r="AR61">
        <v>12.193459199999999</v>
      </c>
      <c r="AS61">
        <v>7.0160251200000001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25.86651956335669</v>
      </c>
      <c r="BB61">
        <f t="shared" si="0"/>
        <v>825.00583305049076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2.9496789726775954</v>
      </c>
      <c r="L62">
        <v>460.93220882467517</v>
      </c>
      <c r="M62">
        <v>14.109417040358744</v>
      </c>
      <c r="N62">
        <v>36.243014930585879</v>
      </c>
      <c r="O62">
        <v>0</v>
      </c>
      <c r="P62">
        <v>38.078063980058168</v>
      </c>
      <c r="Q62">
        <v>6.6955933806146586</v>
      </c>
      <c r="R62">
        <v>13.005819002433087</v>
      </c>
      <c r="S62">
        <v>8.0954390386869868</v>
      </c>
      <c r="T62">
        <v>0</v>
      </c>
      <c r="U62">
        <v>52.640896931076981</v>
      </c>
      <c r="V62">
        <v>6.3633880597014922</v>
      </c>
      <c r="W62">
        <v>10.678116172546693</v>
      </c>
      <c r="X62">
        <v>45.256440211632302</v>
      </c>
      <c r="Y62">
        <v>0</v>
      </c>
      <c r="Z62">
        <v>2.0107058399999995</v>
      </c>
      <c r="AA62">
        <v>0</v>
      </c>
      <c r="AB62">
        <v>8.0811365439999996</v>
      </c>
      <c r="AC62">
        <v>5.9383226239999987</v>
      </c>
      <c r="AD62">
        <v>11.22633356</v>
      </c>
      <c r="AE62">
        <v>15.1671353808</v>
      </c>
      <c r="AF62">
        <v>2.7224999999999993</v>
      </c>
      <c r="AG62">
        <v>11.468183999999999</v>
      </c>
      <c r="AH62">
        <v>46.922145399999991</v>
      </c>
      <c r="AI62">
        <v>4.2961203999999995</v>
      </c>
      <c r="AJ62">
        <v>0</v>
      </c>
      <c r="AK62">
        <v>15.41628</v>
      </c>
      <c r="AL62">
        <v>0</v>
      </c>
      <c r="AM62">
        <v>0</v>
      </c>
      <c r="AN62">
        <v>0.89910999999999996</v>
      </c>
      <c r="AO62">
        <v>8.9297207999999983</v>
      </c>
      <c r="AP62">
        <v>3.5370971999999998</v>
      </c>
      <c r="AQ62">
        <v>0</v>
      </c>
      <c r="AR62">
        <v>12.193459199999999</v>
      </c>
      <c r="AS62">
        <v>7.0160251200000001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25.86651956335669</v>
      </c>
      <c r="BB62">
        <f t="shared" si="0"/>
        <v>825.00583305049076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2.9496789726775954</v>
      </c>
      <c r="L63">
        <v>460.93220882467517</v>
      </c>
      <c r="M63">
        <v>14.109417040358744</v>
      </c>
      <c r="N63">
        <v>36.243014930585879</v>
      </c>
      <c r="O63">
        <v>0</v>
      </c>
      <c r="P63">
        <v>38.078063980058168</v>
      </c>
      <c r="Q63">
        <v>6.6955933806146586</v>
      </c>
      <c r="R63">
        <v>13.005819002433087</v>
      </c>
      <c r="S63">
        <v>8.0954390386869868</v>
      </c>
      <c r="T63">
        <v>0</v>
      </c>
      <c r="U63">
        <v>52.640896931076981</v>
      </c>
      <c r="V63">
        <v>6.3633880597014922</v>
      </c>
      <c r="W63">
        <v>10.678116172546693</v>
      </c>
      <c r="X63">
        <v>45.256440211632302</v>
      </c>
      <c r="Y63">
        <v>0</v>
      </c>
      <c r="Z63">
        <v>2.0107058399999995</v>
      </c>
      <c r="AA63">
        <v>0</v>
      </c>
      <c r="AB63">
        <v>8.0811365439999996</v>
      </c>
      <c r="AC63">
        <v>5.9383226239999987</v>
      </c>
      <c r="AD63">
        <v>11.22633356</v>
      </c>
      <c r="AE63">
        <v>15.1671353808</v>
      </c>
      <c r="AF63">
        <v>2.7224999999999993</v>
      </c>
      <c r="AG63">
        <v>11.468183999999999</v>
      </c>
      <c r="AH63">
        <v>46.922145399999991</v>
      </c>
      <c r="AI63">
        <v>0.97639100000000012</v>
      </c>
      <c r="AJ63">
        <v>0</v>
      </c>
      <c r="AK63">
        <v>15.41628</v>
      </c>
      <c r="AL63">
        <v>0</v>
      </c>
      <c r="AM63">
        <v>0</v>
      </c>
      <c r="AN63">
        <v>0.89910999999999996</v>
      </c>
      <c r="AO63">
        <v>8.9297207999999983</v>
      </c>
      <c r="AP63">
        <v>3.5370971999999998</v>
      </c>
      <c r="AQ63">
        <v>0</v>
      </c>
      <c r="AR63">
        <v>15.7498848</v>
      </c>
      <c r="AS63">
        <v>7.0160251200000001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25.873714943756688</v>
      </c>
      <c r="BB63">
        <f t="shared" si="0"/>
        <v>825.23533387009081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2.9496789726775954</v>
      </c>
      <c r="L64">
        <v>460.93220882467517</v>
      </c>
      <c r="M64">
        <v>14.109417040358744</v>
      </c>
      <c r="N64">
        <v>36.243014930585879</v>
      </c>
      <c r="O64">
        <v>0</v>
      </c>
      <c r="P64">
        <v>38.078063980058168</v>
      </c>
      <c r="Q64">
        <v>6.6955933806146586</v>
      </c>
      <c r="R64">
        <v>13.005819002433087</v>
      </c>
      <c r="S64">
        <v>8.0954390386869868</v>
      </c>
      <c r="T64">
        <v>0</v>
      </c>
      <c r="U64">
        <v>52.640896931076981</v>
      </c>
      <c r="V64">
        <v>6.3633880597014922</v>
      </c>
      <c r="W64">
        <v>10.678116172546693</v>
      </c>
      <c r="X64">
        <v>45.256440211632302</v>
      </c>
      <c r="Y64">
        <v>0</v>
      </c>
      <c r="Z64">
        <v>2.0107058399999995</v>
      </c>
      <c r="AA64">
        <v>0</v>
      </c>
      <c r="AB64">
        <v>8.0811365439999996</v>
      </c>
      <c r="AC64">
        <v>5.9383226239999987</v>
      </c>
      <c r="AD64">
        <v>11.22633356</v>
      </c>
      <c r="AE64">
        <v>15.1671353808</v>
      </c>
      <c r="AF64">
        <v>2.7224999999999993</v>
      </c>
      <c r="AG64">
        <v>11.468183999999999</v>
      </c>
      <c r="AH64">
        <v>46.922145399999991</v>
      </c>
      <c r="AI64">
        <v>0.97639100000000012</v>
      </c>
      <c r="AJ64">
        <v>0</v>
      </c>
      <c r="AK64">
        <v>15.41628</v>
      </c>
      <c r="AL64">
        <v>0</v>
      </c>
      <c r="AM64">
        <v>0</v>
      </c>
      <c r="AN64">
        <v>0.89910999999999996</v>
      </c>
      <c r="AO64">
        <v>8.9297207999999983</v>
      </c>
      <c r="AP64">
        <v>3.5370971999999998</v>
      </c>
      <c r="AQ64">
        <v>0</v>
      </c>
      <c r="AR64">
        <v>12.193459199999999</v>
      </c>
      <c r="AS64">
        <v>7.0160251200000001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25.76559985095669</v>
      </c>
      <c r="BB64">
        <f t="shared" si="0"/>
        <v>821.78702336289075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2.9496415255048327</v>
      </c>
      <c r="L65">
        <v>460.92518623537399</v>
      </c>
      <c r="M65">
        <v>14.109417040358744</v>
      </c>
      <c r="N65">
        <v>36.243014930585879</v>
      </c>
      <c r="O65">
        <v>0</v>
      </c>
      <c r="P65">
        <v>38.078063980058168</v>
      </c>
      <c r="Q65">
        <v>6.6955933806146586</v>
      </c>
      <c r="R65">
        <v>13.005819002433087</v>
      </c>
      <c r="S65">
        <v>8.0954390386869868</v>
      </c>
      <c r="T65">
        <v>0</v>
      </c>
      <c r="U65">
        <v>52.640896931076981</v>
      </c>
      <c r="V65">
        <v>6.3633880597014922</v>
      </c>
      <c r="W65">
        <v>10.678116172546693</v>
      </c>
      <c r="X65">
        <v>45.256440211632302</v>
      </c>
      <c r="Y65">
        <v>0</v>
      </c>
      <c r="Z65">
        <v>2.0107058399999995</v>
      </c>
      <c r="AA65">
        <v>0</v>
      </c>
      <c r="AB65">
        <v>8.0811365439999996</v>
      </c>
      <c r="AC65">
        <v>5.9383226239999987</v>
      </c>
      <c r="AD65">
        <v>11.22633356</v>
      </c>
      <c r="AE65">
        <v>14.1704784</v>
      </c>
      <c r="AF65">
        <v>2.7224999999999993</v>
      </c>
      <c r="AG65">
        <v>11.468183999999999</v>
      </c>
      <c r="AH65">
        <v>46.922145399999991</v>
      </c>
      <c r="AI65">
        <v>0.97639100000000012</v>
      </c>
      <c r="AJ65">
        <v>0</v>
      </c>
      <c r="AK65">
        <v>15.41628</v>
      </c>
      <c r="AL65">
        <v>0</v>
      </c>
      <c r="AM65">
        <v>0</v>
      </c>
      <c r="AN65">
        <v>0.89910999999999996</v>
      </c>
      <c r="AO65">
        <v>8.9297207999999983</v>
      </c>
      <c r="AP65">
        <v>3.5370971999999998</v>
      </c>
      <c r="AQ65">
        <v>0</v>
      </c>
      <c r="AR65">
        <v>12.193459199999999</v>
      </c>
      <c r="AS65">
        <v>8.2541472000000002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25.77272612616715</v>
      </c>
      <c r="BB65">
        <f t="shared" si="0"/>
        <v>822.01430215040648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2.9496415255048327</v>
      </c>
      <c r="L66">
        <v>460.92518623537399</v>
      </c>
      <c r="M66">
        <v>14.109417040358744</v>
      </c>
      <c r="N66">
        <v>36.243014930585879</v>
      </c>
      <c r="O66">
        <v>0</v>
      </c>
      <c r="P66">
        <v>38.078063980058168</v>
      </c>
      <c r="Q66">
        <v>6.6955933806146586</v>
      </c>
      <c r="R66">
        <v>13.005819002433087</v>
      </c>
      <c r="S66">
        <v>8.0954390386869868</v>
      </c>
      <c r="T66">
        <v>0</v>
      </c>
      <c r="U66">
        <v>52.640896931076981</v>
      </c>
      <c r="V66">
        <v>6.3633880597014922</v>
      </c>
      <c r="W66">
        <v>10.678116172546693</v>
      </c>
      <c r="X66">
        <v>45.256440211632302</v>
      </c>
      <c r="Y66">
        <v>0</v>
      </c>
      <c r="Z66">
        <v>2.0107058399999995</v>
      </c>
      <c r="AA66">
        <v>0</v>
      </c>
      <c r="AB66">
        <v>8.0811365439999996</v>
      </c>
      <c r="AC66">
        <v>5.9383226239999987</v>
      </c>
      <c r="AD66">
        <v>11.22633356</v>
      </c>
      <c r="AE66">
        <v>14.1704784</v>
      </c>
      <c r="AF66">
        <v>2.7224999999999993</v>
      </c>
      <c r="AG66">
        <v>11.468183999999999</v>
      </c>
      <c r="AH66">
        <v>46.922145399999991</v>
      </c>
      <c r="AI66">
        <v>0.97639100000000012</v>
      </c>
      <c r="AJ66">
        <v>0</v>
      </c>
      <c r="AK66">
        <v>15.41628</v>
      </c>
      <c r="AL66">
        <v>0</v>
      </c>
      <c r="AM66">
        <v>0</v>
      </c>
      <c r="AN66">
        <v>0.89910999999999996</v>
      </c>
      <c r="AO66">
        <v>8.9297207999999983</v>
      </c>
      <c r="AP66">
        <v>3.5370971999999998</v>
      </c>
      <c r="AQ66">
        <v>0</v>
      </c>
      <c r="AR66">
        <v>12.193459199999999</v>
      </c>
      <c r="AS66">
        <v>8.2541472000000002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25.77272612616715</v>
      </c>
      <c r="BB66">
        <f t="shared" si="0"/>
        <v>822.01430215040648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2.9496415255048327</v>
      </c>
      <c r="L67">
        <v>460.92518623537399</v>
      </c>
      <c r="M67">
        <v>14.109417040358744</v>
      </c>
      <c r="N67">
        <v>36.243014930585879</v>
      </c>
      <c r="O67">
        <v>0</v>
      </c>
      <c r="P67">
        <v>38.078063980058168</v>
      </c>
      <c r="Q67">
        <v>6.6955933806146586</v>
      </c>
      <c r="R67">
        <v>13.005819002433087</v>
      </c>
      <c r="S67">
        <v>8.0954390386869868</v>
      </c>
      <c r="T67">
        <v>0</v>
      </c>
      <c r="U67">
        <v>52.640896931076981</v>
      </c>
      <c r="V67">
        <v>6.3633880597014922</v>
      </c>
      <c r="W67">
        <v>10.678116172546693</v>
      </c>
      <c r="X67">
        <v>45.256440211632302</v>
      </c>
      <c r="Y67">
        <v>0</v>
      </c>
      <c r="Z67">
        <v>0</v>
      </c>
      <c r="AA67">
        <v>0</v>
      </c>
      <c r="AB67">
        <v>8.0811365439999996</v>
      </c>
      <c r="AC67">
        <v>5.9383226239999987</v>
      </c>
      <c r="AD67">
        <v>11.22633356</v>
      </c>
      <c r="AE67">
        <v>14.1704784</v>
      </c>
      <c r="AF67">
        <v>2.7224999999999993</v>
      </c>
      <c r="AG67">
        <v>11.468183999999999</v>
      </c>
      <c r="AH67">
        <v>46.922145399999991</v>
      </c>
      <c r="AI67">
        <v>0.97639100000000012</v>
      </c>
      <c r="AJ67">
        <v>0</v>
      </c>
      <c r="AK67">
        <v>15.41628</v>
      </c>
      <c r="AL67">
        <v>0</v>
      </c>
      <c r="AM67">
        <v>0</v>
      </c>
      <c r="AN67">
        <v>0.89910999999999996</v>
      </c>
      <c r="AO67">
        <v>8.9297207999999983</v>
      </c>
      <c r="AP67">
        <v>3.5370971999999998</v>
      </c>
      <c r="AQ67">
        <v>0</v>
      </c>
      <c r="AR67">
        <v>12.193459199999999</v>
      </c>
      <c r="AS67">
        <v>8.2541472000000002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25.711600521367146</v>
      </c>
      <c r="BB67">
        <f t="shared" si="0"/>
        <v>820.06472191520641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2.9496415255048327</v>
      </c>
      <c r="L68">
        <v>460.92518623537399</v>
      </c>
      <c r="M68">
        <v>14.109417040358744</v>
      </c>
      <c r="N68">
        <v>36.243014930585879</v>
      </c>
      <c r="O68">
        <v>0</v>
      </c>
      <c r="P68">
        <v>38.078063980058168</v>
      </c>
      <c r="Q68">
        <v>6.6955933806146586</v>
      </c>
      <c r="R68">
        <v>13.005819002433087</v>
      </c>
      <c r="S68">
        <v>8.0954390386869868</v>
      </c>
      <c r="T68">
        <v>0</v>
      </c>
      <c r="U68">
        <v>52.640896931076981</v>
      </c>
      <c r="V68">
        <v>6.3633880597014922</v>
      </c>
      <c r="W68">
        <v>10.678116172546693</v>
      </c>
      <c r="X68">
        <v>45.256440211632302</v>
      </c>
      <c r="Y68">
        <v>0</v>
      </c>
      <c r="Z68">
        <v>0</v>
      </c>
      <c r="AA68">
        <v>0</v>
      </c>
      <c r="AB68">
        <v>8.0811365439999996</v>
      </c>
      <c r="AC68">
        <v>5.9383226239999987</v>
      </c>
      <c r="AD68">
        <v>11.22633356</v>
      </c>
      <c r="AE68">
        <v>14.1704784</v>
      </c>
      <c r="AF68">
        <v>2.7224999999999993</v>
      </c>
      <c r="AG68">
        <v>11.468183999999999</v>
      </c>
      <c r="AH68">
        <v>46.922145399999991</v>
      </c>
      <c r="AI68">
        <v>0.97639100000000012</v>
      </c>
      <c r="AJ68">
        <v>0</v>
      </c>
      <c r="AK68">
        <v>15.41628</v>
      </c>
      <c r="AL68">
        <v>0</v>
      </c>
      <c r="AM68">
        <v>0</v>
      </c>
      <c r="AN68">
        <v>0.89910999999999996</v>
      </c>
      <c r="AO68">
        <v>8.9297207999999983</v>
      </c>
      <c r="AP68">
        <v>3.5370971999999998</v>
      </c>
      <c r="AQ68">
        <v>0</v>
      </c>
      <c r="AR68">
        <v>12.193459199999999</v>
      </c>
      <c r="AS68">
        <v>8.2541472000000002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25.711600521367146</v>
      </c>
      <c r="BB68">
        <f t="shared" ref="BB68:BB99" si="1">SUM(B68:AZ68)-BA68</f>
        <v>820.06472191520641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2.9496415255048327</v>
      </c>
      <c r="L69">
        <v>460.92518623537399</v>
      </c>
      <c r="M69">
        <v>14.109417040358744</v>
      </c>
      <c r="N69">
        <v>36.243014930585879</v>
      </c>
      <c r="O69">
        <v>0</v>
      </c>
      <c r="P69">
        <v>38.078063980058168</v>
      </c>
      <c r="Q69">
        <v>6.6955933806146586</v>
      </c>
      <c r="R69">
        <v>13.005819002433087</v>
      </c>
      <c r="S69">
        <v>8.0954390386869868</v>
      </c>
      <c r="T69">
        <v>0</v>
      </c>
      <c r="U69">
        <v>52.640896931076981</v>
      </c>
      <c r="V69">
        <v>6.3633880597014922</v>
      </c>
      <c r="W69">
        <v>10.678116172546693</v>
      </c>
      <c r="X69">
        <v>45.256440211632302</v>
      </c>
      <c r="Y69">
        <v>0</v>
      </c>
      <c r="Z69">
        <v>0</v>
      </c>
      <c r="AA69">
        <v>0</v>
      </c>
      <c r="AB69">
        <v>8.0811365439999996</v>
      </c>
      <c r="AC69">
        <v>5.9383226239999987</v>
      </c>
      <c r="AD69">
        <v>11.22633356</v>
      </c>
      <c r="AE69">
        <v>14.1704784</v>
      </c>
      <c r="AF69">
        <v>2.7224999999999993</v>
      </c>
      <c r="AG69">
        <v>11.468183999999999</v>
      </c>
      <c r="AH69">
        <v>46.922145399999991</v>
      </c>
      <c r="AI69">
        <v>0.97639100000000012</v>
      </c>
      <c r="AJ69">
        <v>0</v>
      </c>
      <c r="AK69">
        <v>15.41628</v>
      </c>
      <c r="AL69">
        <v>0</v>
      </c>
      <c r="AM69">
        <v>0</v>
      </c>
      <c r="AN69">
        <v>0.89910999999999996</v>
      </c>
      <c r="AO69">
        <v>8.9297207999999983</v>
      </c>
      <c r="AP69">
        <v>3.5370971999999998</v>
      </c>
      <c r="AQ69">
        <v>0</v>
      </c>
      <c r="AR69">
        <v>12.193459199999999</v>
      </c>
      <c r="AS69">
        <v>8.6668545599999991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25.724146800567144</v>
      </c>
      <c r="BB69">
        <f t="shared" si="1"/>
        <v>820.46488299600639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2.9496415255048327</v>
      </c>
      <c r="L70">
        <v>460.92518623537399</v>
      </c>
      <c r="M70">
        <v>14.109417040358744</v>
      </c>
      <c r="N70">
        <v>36.243014930585879</v>
      </c>
      <c r="O70">
        <v>0</v>
      </c>
      <c r="P70">
        <v>38.078063980058168</v>
      </c>
      <c r="Q70">
        <v>6.6955933806146586</v>
      </c>
      <c r="R70">
        <v>13.005819002433087</v>
      </c>
      <c r="S70">
        <v>8.0954390386869868</v>
      </c>
      <c r="T70">
        <v>0</v>
      </c>
      <c r="U70">
        <v>52.640896931076981</v>
      </c>
      <c r="V70">
        <v>6.3633880597014922</v>
      </c>
      <c r="W70">
        <v>10.678116172546693</v>
      </c>
      <c r="X70">
        <v>45.256440211632302</v>
      </c>
      <c r="Y70">
        <v>0</v>
      </c>
      <c r="Z70">
        <v>0</v>
      </c>
      <c r="AA70">
        <v>0</v>
      </c>
      <c r="AB70">
        <v>8.0811365439999996</v>
      </c>
      <c r="AC70">
        <v>5.9383226239999987</v>
      </c>
      <c r="AD70">
        <v>11.22633356</v>
      </c>
      <c r="AE70">
        <v>14.1704784</v>
      </c>
      <c r="AF70">
        <v>2.7224999999999993</v>
      </c>
      <c r="AG70">
        <v>11.468183999999999</v>
      </c>
      <c r="AH70">
        <v>46.922145399999991</v>
      </c>
      <c r="AI70">
        <v>0.97639100000000012</v>
      </c>
      <c r="AJ70">
        <v>0</v>
      </c>
      <c r="AK70">
        <v>15.41628</v>
      </c>
      <c r="AL70">
        <v>0</v>
      </c>
      <c r="AM70">
        <v>0</v>
      </c>
      <c r="AN70">
        <v>0.89910999999999996</v>
      </c>
      <c r="AO70">
        <v>8.9297207999999983</v>
      </c>
      <c r="AP70">
        <v>3.5370971999999998</v>
      </c>
      <c r="AQ70">
        <v>0</v>
      </c>
      <c r="AR70">
        <v>12.193459199999999</v>
      </c>
      <c r="AS70">
        <v>8.6668545599999991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25.724146800567144</v>
      </c>
      <c r="BB70">
        <f t="shared" si="1"/>
        <v>820.46488299600639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2.9496415255048327</v>
      </c>
      <c r="L71">
        <v>460.92518623537399</v>
      </c>
      <c r="M71">
        <v>14.109417040358744</v>
      </c>
      <c r="N71">
        <v>36.243014930585879</v>
      </c>
      <c r="O71">
        <v>0</v>
      </c>
      <c r="P71">
        <v>38.078063980058168</v>
      </c>
      <c r="Q71">
        <v>6.6955933806146586</v>
      </c>
      <c r="R71">
        <v>13.005819002433087</v>
      </c>
      <c r="S71">
        <v>8.0954390386869868</v>
      </c>
      <c r="T71">
        <v>0</v>
      </c>
      <c r="U71">
        <v>52.640896931076981</v>
      </c>
      <c r="V71">
        <v>6.3633880597014922</v>
      </c>
      <c r="W71">
        <v>10.678116172546693</v>
      </c>
      <c r="X71">
        <v>45.256440211632302</v>
      </c>
      <c r="Y71">
        <v>0</v>
      </c>
      <c r="Z71">
        <v>0</v>
      </c>
      <c r="AA71">
        <v>0</v>
      </c>
      <c r="AB71">
        <v>8.0811365439999996</v>
      </c>
      <c r="AC71">
        <v>5.9383226239999987</v>
      </c>
      <c r="AD71">
        <v>11.22633356</v>
      </c>
      <c r="AE71">
        <v>9.0533612000000012</v>
      </c>
      <c r="AF71">
        <v>2.7224999999999993</v>
      </c>
      <c r="AG71">
        <v>11.468183999999999</v>
      </c>
      <c r="AH71">
        <v>46.922145399999991</v>
      </c>
      <c r="AI71">
        <v>0.97639100000000012</v>
      </c>
      <c r="AJ71">
        <v>0</v>
      </c>
      <c r="AK71">
        <v>15.41628</v>
      </c>
      <c r="AL71">
        <v>0</v>
      </c>
      <c r="AM71">
        <v>2.8629877777777772</v>
      </c>
      <c r="AN71">
        <v>0.89910999999999996</v>
      </c>
      <c r="AO71">
        <v>8.9297207999999983</v>
      </c>
      <c r="AP71">
        <v>3.5370971999999998</v>
      </c>
      <c r="AQ71">
        <v>0</v>
      </c>
      <c r="AR71">
        <v>12.193459199999999</v>
      </c>
      <c r="AS71">
        <v>8.6668545599999991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25.655621327481438</v>
      </c>
      <c r="BB71">
        <f t="shared" si="1"/>
        <v>818.27927904686999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2.9496415255048327</v>
      </c>
      <c r="L72">
        <v>460.92518623537399</v>
      </c>
      <c r="M72">
        <v>14.109417040358744</v>
      </c>
      <c r="N72">
        <v>36.243014930585879</v>
      </c>
      <c r="O72">
        <v>0</v>
      </c>
      <c r="P72">
        <v>38.078063980058168</v>
      </c>
      <c r="Q72">
        <v>6.6955933806146586</v>
      </c>
      <c r="R72">
        <v>13.005819002433087</v>
      </c>
      <c r="S72">
        <v>8.0954390386869868</v>
      </c>
      <c r="T72">
        <v>0</v>
      </c>
      <c r="U72">
        <v>52.640896931076981</v>
      </c>
      <c r="V72">
        <v>6.3633880597014922</v>
      </c>
      <c r="W72">
        <v>10.678116172546693</v>
      </c>
      <c r="X72">
        <v>45.256440211632302</v>
      </c>
      <c r="Y72">
        <v>0</v>
      </c>
      <c r="Z72">
        <v>0</v>
      </c>
      <c r="AA72">
        <v>4.3345808479999999</v>
      </c>
      <c r="AB72">
        <v>8.0811365439999996</v>
      </c>
      <c r="AC72">
        <v>5.9383226239999987</v>
      </c>
      <c r="AD72">
        <v>11.22633356</v>
      </c>
      <c r="AE72">
        <v>9.0533612000000012</v>
      </c>
      <c r="AF72">
        <v>2.7224999999999993</v>
      </c>
      <c r="AG72">
        <v>11.468183999999999</v>
      </c>
      <c r="AH72">
        <v>46.922145399999991</v>
      </c>
      <c r="AI72">
        <v>0.97639100000000012</v>
      </c>
      <c r="AJ72">
        <v>0</v>
      </c>
      <c r="AK72">
        <v>15.41628</v>
      </c>
      <c r="AL72">
        <v>0</v>
      </c>
      <c r="AM72">
        <v>3.2392661714285711</v>
      </c>
      <c r="AN72">
        <v>0.89910999999999996</v>
      </c>
      <c r="AO72">
        <v>8.9297207999999983</v>
      </c>
      <c r="AP72">
        <v>3.5370971999999998</v>
      </c>
      <c r="AQ72">
        <v>0</v>
      </c>
      <c r="AR72">
        <v>12.193459199999999</v>
      </c>
      <c r="AS72">
        <v>8.6668545599999991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25.79883160552588</v>
      </c>
      <c r="BB72">
        <f t="shared" si="1"/>
        <v>822.8469280104764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2</v>
      </c>
      <c r="H73">
        <v>0</v>
      </c>
      <c r="I73">
        <v>0</v>
      </c>
      <c r="J73">
        <v>0</v>
      </c>
      <c r="K73">
        <v>2.9496415255048327</v>
      </c>
      <c r="L73">
        <v>460.92518623537399</v>
      </c>
      <c r="M73">
        <v>14.109417040358744</v>
      </c>
      <c r="N73">
        <v>36.243014930585879</v>
      </c>
      <c r="O73">
        <v>0</v>
      </c>
      <c r="P73">
        <v>38.078063980058168</v>
      </c>
      <c r="Q73">
        <v>6.6955933806146586</v>
      </c>
      <c r="R73">
        <v>13.005819002433087</v>
      </c>
      <c r="S73">
        <v>8.0954390386869868</v>
      </c>
      <c r="T73">
        <v>0</v>
      </c>
      <c r="U73">
        <v>52.640896931076981</v>
      </c>
      <c r="V73">
        <v>6.3633880597014922</v>
      </c>
      <c r="W73">
        <v>10.678116172546693</v>
      </c>
      <c r="X73">
        <v>45.256440211632302</v>
      </c>
      <c r="Y73">
        <v>0</v>
      </c>
      <c r="Z73">
        <v>0</v>
      </c>
      <c r="AA73">
        <v>8.6206872959999998</v>
      </c>
      <c r="AB73">
        <v>8.0811365439999996</v>
      </c>
      <c r="AC73">
        <v>5.9383226239999987</v>
      </c>
      <c r="AD73">
        <v>11.22633356</v>
      </c>
      <c r="AE73">
        <v>9.0533612000000012</v>
      </c>
      <c r="AF73">
        <v>2.7224999999999993</v>
      </c>
      <c r="AG73">
        <v>11.468183999999999</v>
      </c>
      <c r="AH73">
        <v>46.922145399999991</v>
      </c>
      <c r="AI73">
        <v>0.97639100000000012</v>
      </c>
      <c r="AJ73">
        <v>0</v>
      </c>
      <c r="AK73">
        <v>15.41628</v>
      </c>
      <c r="AL73">
        <v>0</v>
      </c>
      <c r="AM73">
        <v>3.2392661714285711</v>
      </c>
      <c r="AN73">
        <v>0.89910999999999996</v>
      </c>
      <c r="AO73">
        <v>8.9297207999999983</v>
      </c>
      <c r="AP73">
        <v>3.5370971999999998</v>
      </c>
      <c r="AQ73">
        <v>0</v>
      </c>
      <c r="AR73">
        <v>12.193459199999999</v>
      </c>
      <c r="AS73">
        <v>9.0795619199999997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26.002475537925882</v>
      </c>
      <c r="BB73">
        <f t="shared" si="1"/>
        <v>829.34209788607632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2</v>
      </c>
      <c r="H74">
        <v>0</v>
      </c>
      <c r="I74">
        <v>0</v>
      </c>
      <c r="J74">
        <v>0</v>
      </c>
      <c r="K74">
        <v>2.9496415255048327</v>
      </c>
      <c r="L74">
        <v>460.92518623537399</v>
      </c>
      <c r="M74">
        <v>14.109417040358744</v>
      </c>
      <c r="N74">
        <v>36.243014930585879</v>
      </c>
      <c r="O74">
        <v>0</v>
      </c>
      <c r="P74">
        <v>38.078063980058168</v>
      </c>
      <c r="Q74">
        <v>6.6955933806146586</v>
      </c>
      <c r="R74">
        <v>13.005819002433087</v>
      </c>
      <c r="S74">
        <v>8.0954390386869868</v>
      </c>
      <c r="T74">
        <v>0</v>
      </c>
      <c r="U74">
        <v>52.640896931076981</v>
      </c>
      <c r="V74">
        <v>6.3633880597014922</v>
      </c>
      <c r="W74">
        <v>10.678116172546693</v>
      </c>
      <c r="X74">
        <v>45.256440211632302</v>
      </c>
      <c r="Y74">
        <v>0</v>
      </c>
      <c r="Z74">
        <v>0</v>
      </c>
      <c r="AA74">
        <v>8.6206872959999998</v>
      </c>
      <c r="AB74">
        <v>8.0811365439999996</v>
      </c>
      <c r="AC74">
        <v>5.9383226239999987</v>
      </c>
      <c r="AD74">
        <v>11.22633356</v>
      </c>
      <c r="AE74">
        <v>9.0533612000000012</v>
      </c>
      <c r="AF74">
        <v>2.7224999999999993</v>
      </c>
      <c r="AG74">
        <v>11.468183999999999</v>
      </c>
      <c r="AH74">
        <v>46.922145399999991</v>
      </c>
      <c r="AI74">
        <v>0.97639100000000012</v>
      </c>
      <c r="AJ74">
        <v>0</v>
      </c>
      <c r="AK74">
        <v>15.41628</v>
      </c>
      <c r="AL74">
        <v>0</v>
      </c>
      <c r="AM74">
        <v>4.8588992571428573</v>
      </c>
      <c r="AN74">
        <v>0.89910999999999996</v>
      </c>
      <c r="AO74">
        <v>8.9297207999999983</v>
      </c>
      <c r="AP74">
        <v>3.5370971999999998</v>
      </c>
      <c r="AQ74">
        <v>4.7745099999999994</v>
      </c>
      <c r="AR74">
        <v>12.193459199999999</v>
      </c>
      <c r="AS74">
        <v>9.0795619199999997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26.196857404275089</v>
      </c>
      <c r="BB74">
        <f t="shared" si="1"/>
        <v>835.5418591054414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2</v>
      </c>
      <c r="H75">
        <v>0</v>
      </c>
      <c r="I75">
        <v>0</v>
      </c>
      <c r="J75">
        <v>0</v>
      </c>
      <c r="K75">
        <v>2.9496415255048327</v>
      </c>
      <c r="L75">
        <v>460.92518623537399</v>
      </c>
      <c r="M75">
        <v>14.109417040358744</v>
      </c>
      <c r="N75">
        <v>36.243014930585879</v>
      </c>
      <c r="O75">
        <v>0</v>
      </c>
      <c r="P75">
        <v>38.078063980058168</v>
      </c>
      <c r="Q75">
        <v>6.6955933806146586</v>
      </c>
      <c r="R75">
        <v>13.005819002433087</v>
      </c>
      <c r="S75">
        <v>8.0954390386869868</v>
      </c>
      <c r="T75">
        <v>0</v>
      </c>
      <c r="U75">
        <v>52.123258355341036</v>
      </c>
      <c r="V75">
        <v>6.3633880597014922</v>
      </c>
      <c r="W75">
        <v>10.678116172546693</v>
      </c>
      <c r="X75">
        <v>45.256440211632302</v>
      </c>
      <c r="Y75">
        <v>0</v>
      </c>
      <c r="Z75">
        <v>2.0107058399999995</v>
      </c>
      <c r="AA75">
        <v>10.082675199999999</v>
      </c>
      <c r="AB75">
        <v>8.0811365439999996</v>
      </c>
      <c r="AC75">
        <v>5.9383226239999987</v>
      </c>
      <c r="AD75">
        <v>11.22633356</v>
      </c>
      <c r="AE75">
        <v>9.0533612000000012</v>
      </c>
      <c r="AF75">
        <v>2.7224999999999993</v>
      </c>
      <c r="AG75">
        <v>11.468183999999999</v>
      </c>
      <c r="AH75">
        <v>46.922145399999991</v>
      </c>
      <c r="AI75">
        <v>0.97639100000000012</v>
      </c>
      <c r="AJ75">
        <v>0</v>
      </c>
      <c r="AK75">
        <v>15.41628</v>
      </c>
      <c r="AL75">
        <v>0</v>
      </c>
      <c r="AM75">
        <v>4.8588992571428573</v>
      </c>
      <c r="AN75">
        <v>0.89910999999999996</v>
      </c>
      <c r="AO75">
        <v>8.9297207999999983</v>
      </c>
      <c r="AP75">
        <v>1.5720431999999998</v>
      </c>
      <c r="AQ75">
        <v>9.5490199999999987</v>
      </c>
      <c r="AR75">
        <v>15.7498848</v>
      </c>
      <c r="AS75">
        <v>9.0795619199999997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26.480214117667956</v>
      </c>
      <c r="BB75">
        <f t="shared" si="1"/>
        <v>844.57943916031263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2</v>
      </c>
      <c r="H76">
        <v>0</v>
      </c>
      <c r="I76">
        <v>0</v>
      </c>
      <c r="J76">
        <v>0</v>
      </c>
      <c r="K76">
        <v>2.9496415255048327</v>
      </c>
      <c r="L76">
        <v>460.92518623537399</v>
      </c>
      <c r="M76">
        <v>14.109417040358744</v>
      </c>
      <c r="N76">
        <v>36.243014930585879</v>
      </c>
      <c r="O76">
        <v>0</v>
      </c>
      <c r="P76">
        <v>38.078063980058168</v>
      </c>
      <c r="Q76">
        <v>6.6955933806146586</v>
      </c>
      <c r="R76">
        <v>13.005819002433087</v>
      </c>
      <c r="S76">
        <v>8.0954390386869868</v>
      </c>
      <c r="T76">
        <v>0</v>
      </c>
      <c r="U76">
        <v>52.123258355341036</v>
      </c>
      <c r="V76">
        <v>6.3633880597014922</v>
      </c>
      <c r="W76">
        <v>10.678116172546693</v>
      </c>
      <c r="X76">
        <v>45.256440211632302</v>
      </c>
      <c r="Y76">
        <v>0</v>
      </c>
      <c r="Z76">
        <v>2.0107058399999995</v>
      </c>
      <c r="AA76">
        <v>12.918427599999999</v>
      </c>
      <c r="AB76">
        <v>8.0811365439999996</v>
      </c>
      <c r="AC76">
        <v>5.9383226239999987</v>
      </c>
      <c r="AD76">
        <v>11.22633356</v>
      </c>
      <c r="AE76">
        <v>9.0533612000000012</v>
      </c>
      <c r="AF76">
        <v>2.7224999999999993</v>
      </c>
      <c r="AG76">
        <v>11.468183999999999</v>
      </c>
      <c r="AH76">
        <v>46.922145399999991</v>
      </c>
      <c r="AI76">
        <v>0.97639100000000012</v>
      </c>
      <c r="AJ76">
        <v>0</v>
      </c>
      <c r="AK76">
        <v>15.41628</v>
      </c>
      <c r="AL76">
        <v>0</v>
      </c>
      <c r="AM76">
        <v>4.8588992571428573</v>
      </c>
      <c r="AN76">
        <v>0.89910999999999996</v>
      </c>
      <c r="AO76">
        <v>8.9297207999999983</v>
      </c>
      <c r="AP76">
        <v>1.5720431999999998</v>
      </c>
      <c r="AQ76">
        <v>14.304199999999996</v>
      </c>
      <c r="AR76">
        <v>15.7498848</v>
      </c>
      <c r="AS76">
        <v>9.0795619199999997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26.710978339902873</v>
      </c>
      <c r="BB76">
        <f t="shared" si="1"/>
        <v>851.93960733807774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2</v>
      </c>
      <c r="H77">
        <v>0</v>
      </c>
      <c r="I77">
        <v>0</v>
      </c>
      <c r="J77">
        <v>0</v>
      </c>
      <c r="K77">
        <v>2.9496415255048327</v>
      </c>
      <c r="L77">
        <v>460.92518623537399</v>
      </c>
      <c r="M77">
        <v>14.109417040358744</v>
      </c>
      <c r="N77">
        <v>36.243014930585879</v>
      </c>
      <c r="O77">
        <v>0</v>
      </c>
      <c r="P77">
        <v>38.078063980058168</v>
      </c>
      <c r="Q77">
        <v>6.6955933806146586</v>
      </c>
      <c r="R77">
        <v>13.005819002433087</v>
      </c>
      <c r="S77">
        <v>8.0954390386869868</v>
      </c>
      <c r="T77">
        <v>0</v>
      </c>
      <c r="U77">
        <v>52.123258355341036</v>
      </c>
      <c r="V77">
        <v>6.3633880597014922</v>
      </c>
      <c r="W77">
        <v>10.678116172546693</v>
      </c>
      <c r="X77">
        <v>45.256440211632302</v>
      </c>
      <c r="Y77">
        <v>0</v>
      </c>
      <c r="Z77">
        <v>2.0107058399999995</v>
      </c>
      <c r="AA77">
        <v>12.931030943999998</v>
      </c>
      <c r="AB77">
        <v>8.0811365439999996</v>
      </c>
      <c r="AC77">
        <v>8.9074839360000002</v>
      </c>
      <c r="AD77">
        <v>11.22633356</v>
      </c>
      <c r="AE77">
        <v>9.0533612000000012</v>
      </c>
      <c r="AF77">
        <v>2.7224999999999993</v>
      </c>
      <c r="AG77">
        <v>11.468183999999999</v>
      </c>
      <c r="AH77">
        <v>46.922145399999991</v>
      </c>
      <c r="AI77">
        <v>4.2961203999999995</v>
      </c>
      <c r="AJ77">
        <v>0</v>
      </c>
      <c r="AK77">
        <v>15.41628</v>
      </c>
      <c r="AL77">
        <v>0</v>
      </c>
      <c r="AM77">
        <v>4.8588992571428573</v>
      </c>
      <c r="AN77">
        <v>0.89910999999999996</v>
      </c>
      <c r="AO77">
        <v>8.9297207999999983</v>
      </c>
      <c r="AP77">
        <v>1.5720431999999998</v>
      </c>
      <c r="AQ77">
        <v>14.304199999999996</v>
      </c>
      <c r="AR77">
        <v>10.161216</v>
      </c>
      <c r="AS77">
        <v>9.0795619199999997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26.732648237502875</v>
      </c>
      <c r="BB77">
        <f t="shared" si="1"/>
        <v>852.63076269647763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2.9496415255048327</v>
      </c>
      <c r="L78">
        <v>460.92518623537399</v>
      </c>
      <c r="M78">
        <v>14.109417040358744</v>
      </c>
      <c r="N78">
        <v>36.243014930585879</v>
      </c>
      <c r="O78">
        <v>0</v>
      </c>
      <c r="P78">
        <v>38.078063980058168</v>
      </c>
      <c r="Q78">
        <v>6.6955933806146586</v>
      </c>
      <c r="R78">
        <v>13.005819002433087</v>
      </c>
      <c r="S78">
        <v>8.0954390386869868</v>
      </c>
      <c r="T78">
        <v>0</v>
      </c>
      <c r="U78">
        <v>52.123258355341036</v>
      </c>
      <c r="V78">
        <v>6.3633880597014922</v>
      </c>
      <c r="W78">
        <v>10.678116172546693</v>
      </c>
      <c r="X78">
        <v>45.256440211632302</v>
      </c>
      <c r="Y78">
        <v>0</v>
      </c>
      <c r="Z78">
        <v>2.0107058399999995</v>
      </c>
      <c r="AA78">
        <v>12.931030943999998</v>
      </c>
      <c r="AB78">
        <v>12.121704815999999</v>
      </c>
      <c r="AC78">
        <v>8.9164694944000011</v>
      </c>
      <c r="AD78">
        <v>11.22633356</v>
      </c>
      <c r="AE78">
        <v>9.0533612000000012</v>
      </c>
      <c r="AF78">
        <v>5.4450000000000012</v>
      </c>
      <c r="AG78">
        <v>11.468183999999999</v>
      </c>
      <c r="AH78">
        <v>46.922145399999991</v>
      </c>
      <c r="AI78">
        <v>4.2961203999999995</v>
      </c>
      <c r="AJ78">
        <v>0</v>
      </c>
      <c r="AK78">
        <v>15.41628</v>
      </c>
      <c r="AL78">
        <v>0</v>
      </c>
      <c r="AM78">
        <v>4.8588992571428573</v>
      </c>
      <c r="AN78">
        <v>0.89910999999999996</v>
      </c>
      <c r="AO78">
        <v>8.9297207999999983</v>
      </c>
      <c r="AP78">
        <v>1.9650540000000003</v>
      </c>
      <c r="AQ78">
        <v>18.69211</v>
      </c>
      <c r="AR78">
        <v>10.161216</v>
      </c>
      <c r="AS78">
        <v>9.0795619199999997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27.02305836829564</v>
      </c>
      <c r="BB78">
        <f t="shared" si="1"/>
        <v>861.8933271960849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2.9496415255048327</v>
      </c>
      <c r="L79">
        <v>460.92518623537399</v>
      </c>
      <c r="M79">
        <v>14.109417040358744</v>
      </c>
      <c r="N79">
        <v>36.243014930585879</v>
      </c>
      <c r="O79">
        <v>0</v>
      </c>
      <c r="P79">
        <v>38.199801192842948</v>
      </c>
      <c r="Q79">
        <v>6.6955933806146586</v>
      </c>
      <c r="R79">
        <v>13.005819002433087</v>
      </c>
      <c r="S79">
        <v>8.0954390386869868</v>
      </c>
      <c r="T79">
        <v>0</v>
      </c>
      <c r="U79">
        <v>52.123258355341036</v>
      </c>
      <c r="V79">
        <v>6.3633880597014922</v>
      </c>
      <c r="W79">
        <v>10.678116172546693</v>
      </c>
      <c r="X79">
        <v>45.256440211632302</v>
      </c>
      <c r="Y79">
        <v>0</v>
      </c>
      <c r="Z79">
        <v>5.9396479999999992</v>
      </c>
      <c r="AA79">
        <v>12.931030943999998</v>
      </c>
      <c r="AB79">
        <v>12.555207079999999</v>
      </c>
      <c r="AC79">
        <v>8.9164694944000011</v>
      </c>
      <c r="AD79">
        <v>11.22633356</v>
      </c>
      <c r="AE79">
        <v>15.1671353808</v>
      </c>
      <c r="AF79">
        <v>9.2565000000000008</v>
      </c>
      <c r="AG79">
        <v>11.468183999999999</v>
      </c>
      <c r="AH79">
        <v>47.459643660000005</v>
      </c>
      <c r="AI79">
        <v>4.6866767999999999</v>
      </c>
      <c r="AJ79">
        <v>0</v>
      </c>
      <c r="AK79">
        <v>15.41628</v>
      </c>
      <c r="AL79">
        <v>0</v>
      </c>
      <c r="AM79">
        <v>4.8588992571428573</v>
      </c>
      <c r="AN79">
        <v>0.89910999999999996</v>
      </c>
      <c r="AO79">
        <v>8.9297207999999983</v>
      </c>
      <c r="AP79">
        <v>3.5370971999999998</v>
      </c>
      <c r="AQ79">
        <v>19.098039999999997</v>
      </c>
      <c r="AR79">
        <v>10.161216</v>
      </c>
      <c r="AS79">
        <v>8.6668545599999991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27.536902641229894</v>
      </c>
      <c r="BB79">
        <f t="shared" si="1"/>
        <v>878.28225924073547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2.9496415255048327</v>
      </c>
      <c r="L80">
        <v>460.92518623537399</v>
      </c>
      <c r="M80">
        <v>14.109417040358744</v>
      </c>
      <c r="N80">
        <v>36.243014930585879</v>
      </c>
      <c r="O80">
        <v>0</v>
      </c>
      <c r="P80">
        <v>38.199801192842948</v>
      </c>
      <c r="Q80">
        <v>6.6955933806146586</v>
      </c>
      <c r="R80">
        <v>13.005819002433087</v>
      </c>
      <c r="S80">
        <v>8.0954390386869868</v>
      </c>
      <c r="T80">
        <v>0</v>
      </c>
      <c r="U80">
        <v>52.123258355341036</v>
      </c>
      <c r="V80">
        <v>6.3633880597014922</v>
      </c>
      <c r="W80">
        <v>10.678116172546693</v>
      </c>
      <c r="X80">
        <v>45.256440211632302</v>
      </c>
      <c r="Y80">
        <v>0</v>
      </c>
      <c r="Z80">
        <v>6.032117519999999</v>
      </c>
      <c r="AA80">
        <v>12.931030943999998</v>
      </c>
      <c r="AB80">
        <v>12.555207079999999</v>
      </c>
      <c r="AC80">
        <v>8.9164694944000011</v>
      </c>
      <c r="AD80">
        <v>11.22633356</v>
      </c>
      <c r="AE80">
        <v>15.1671353808</v>
      </c>
      <c r="AF80">
        <v>9.2565000000000008</v>
      </c>
      <c r="AG80">
        <v>11.468183999999999</v>
      </c>
      <c r="AH80">
        <v>47.459643660000005</v>
      </c>
      <c r="AI80">
        <v>15.231699599999999</v>
      </c>
      <c r="AJ80">
        <v>0</v>
      </c>
      <c r="AK80">
        <v>15.41628</v>
      </c>
      <c r="AL80">
        <v>0</v>
      </c>
      <c r="AM80">
        <v>4.8588992571428573</v>
      </c>
      <c r="AN80">
        <v>0.89910999999999996</v>
      </c>
      <c r="AO80">
        <v>8.9297207999999983</v>
      </c>
      <c r="AP80">
        <v>3.5370971999999998</v>
      </c>
      <c r="AQ80">
        <v>19.098039999999997</v>
      </c>
      <c r="AR80">
        <v>10.161216</v>
      </c>
      <c r="AS80">
        <v>8.6668545599999991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27.860282726829901</v>
      </c>
      <c r="BB80">
        <f t="shared" si="1"/>
        <v>888.59637147513524</v>
      </c>
    </row>
    <row r="81" spans="1:54">
      <c r="A81" t="s">
        <v>123</v>
      </c>
      <c r="B81">
        <v>0</v>
      </c>
      <c r="C81">
        <v>3.7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2.9496415255048327</v>
      </c>
      <c r="L81">
        <v>460.92518623537399</v>
      </c>
      <c r="M81">
        <v>14.109417040358744</v>
      </c>
      <c r="N81">
        <v>36.243014930585879</v>
      </c>
      <c r="O81">
        <v>0</v>
      </c>
      <c r="P81">
        <v>38.086747258225323</v>
      </c>
      <c r="Q81">
        <v>6.6955933806146586</v>
      </c>
      <c r="R81">
        <v>13.005819002433087</v>
      </c>
      <c r="S81">
        <v>8.0954390386869868</v>
      </c>
      <c r="T81">
        <v>0</v>
      </c>
      <c r="U81">
        <v>52.123258355341036</v>
      </c>
      <c r="V81">
        <v>6.3633880597014922</v>
      </c>
      <c r="W81">
        <v>10.678116172546693</v>
      </c>
      <c r="X81">
        <v>45.256440211632302</v>
      </c>
      <c r="Y81">
        <v>0</v>
      </c>
      <c r="Z81">
        <v>6.032117519999999</v>
      </c>
      <c r="AA81">
        <v>12.931030943999998</v>
      </c>
      <c r="AB81">
        <v>12.555207079999999</v>
      </c>
      <c r="AC81">
        <v>8.9164694944000011</v>
      </c>
      <c r="AD81">
        <v>11.22633356</v>
      </c>
      <c r="AE81">
        <v>15.1671353808</v>
      </c>
      <c r="AF81">
        <v>9.2565000000000008</v>
      </c>
      <c r="AG81">
        <v>11.468183999999999</v>
      </c>
      <c r="AH81">
        <v>47.459643660000005</v>
      </c>
      <c r="AI81">
        <v>15.231699599999999</v>
      </c>
      <c r="AJ81">
        <v>0</v>
      </c>
      <c r="AK81">
        <v>15.41628</v>
      </c>
      <c r="AL81">
        <v>0</v>
      </c>
      <c r="AM81">
        <v>4.8588992571428573</v>
      </c>
      <c r="AN81">
        <v>0.89910999999999996</v>
      </c>
      <c r="AO81">
        <v>8.9297207999999983</v>
      </c>
      <c r="AP81">
        <v>3.5370971999999998</v>
      </c>
      <c r="AQ81">
        <v>19.098039999999997</v>
      </c>
      <c r="AR81">
        <v>10.161216</v>
      </c>
      <c r="AS81">
        <v>8.6668545599999991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27.969325887217515</v>
      </c>
      <c r="BB81">
        <f t="shared" si="1"/>
        <v>892.07427438012996</v>
      </c>
    </row>
    <row r="82" spans="1:54">
      <c r="A82" t="s">
        <v>124</v>
      </c>
      <c r="B82">
        <v>0</v>
      </c>
      <c r="C82">
        <v>3.7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2.9496415255048327</v>
      </c>
      <c r="L82">
        <v>460.92518623537399</v>
      </c>
      <c r="M82">
        <v>14.109417040358744</v>
      </c>
      <c r="N82">
        <v>36.243014930585879</v>
      </c>
      <c r="O82">
        <v>0</v>
      </c>
      <c r="P82">
        <v>38.086747258225323</v>
      </c>
      <c r="Q82">
        <v>6.6955933806146586</v>
      </c>
      <c r="R82">
        <v>13.005819002433087</v>
      </c>
      <c r="S82">
        <v>8.0954390386869868</v>
      </c>
      <c r="T82">
        <v>0</v>
      </c>
      <c r="U82">
        <v>52.123258355341036</v>
      </c>
      <c r="V82">
        <v>6.3633880597014922</v>
      </c>
      <c r="W82">
        <v>10.678116172546693</v>
      </c>
      <c r="X82">
        <v>45.256440211632302</v>
      </c>
      <c r="Y82">
        <v>0</v>
      </c>
      <c r="Z82">
        <v>6.032117519999999</v>
      </c>
      <c r="AA82">
        <v>12.931030943999998</v>
      </c>
      <c r="AB82">
        <v>12.555207079999999</v>
      </c>
      <c r="AC82">
        <v>8.9164694944000011</v>
      </c>
      <c r="AD82">
        <v>11.22633356</v>
      </c>
      <c r="AE82">
        <v>15.1671353808</v>
      </c>
      <c r="AF82">
        <v>9.2565000000000008</v>
      </c>
      <c r="AG82">
        <v>11.468183999999999</v>
      </c>
      <c r="AH82">
        <v>47.459643660000005</v>
      </c>
      <c r="AI82">
        <v>15.231699599999999</v>
      </c>
      <c r="AJ82">
        <v>0</v>
      </c>
      <c r="AK82">
        <v>15.41628</v>
      </c>
      <c r="AL82">
        <v>0</v>
      </c>
      <c r="AM82">
        <v>4.8588992571428573</v>
      </c>
      <c r="AN82">
        <v>0.89910999999999996</v>
      </c>
      <c r="AO82">
        <v>8.9297207999999983</v>
      </c>
      <c r="AP82">
        <v>3.5370971999999998</v>
      </c>
      <c r="AQ82">
        <v>19.098039999999997</v>
      </c>
      <c r="AR82">
        <v>10.161216</v>
      </c>
      <c r="AS82">
        <v>8.6668545599999991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27.969325887217515</v>
      </c>
      <c r="BB82">
        <f t="shared" si="1"/>
        <v>892.07427438012996</v>
      </c>
    </row>
    <row r="83" spans="1:54">
      <c r="A83" t="s">
        <v>125</v>
      </c>
      <c r="B83">
        <v>0</v>
      </c>
      <c r="C83">
        <v>3.7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2.9496415255048327</v>
      </c>
      <c r="L83">
        <v>460.92518623537399</v>
      </c>
      <c r="M83">
        <v>14.109417040358744</v>
      </c>
      <c r="N83">
        <v>36.243014930585879</v>
      </c>
      <c r="O83">
        <v>0</v>
      </c>
      <c r="P83">
        <v>38.086747258225323</v>
      </c>
      <c r="Q83">
        <v>6.6955933806146586</v>
      </c>
      <c r="R83">
        <v>13.005819002433087</v>
      </c>
      <c r="S83">
        <v>8.0954390386869868</v>
      </c>
      <c r="T83">
        <v>0</v>
      </c>
      <c r="U83">
        <v>52.123258355341036</v>
      </c>
      <c r="V83">
        <v>6.3633880597014922</v>
      </c>
      <c r="W83">
        <v>10.678116172546693</v>
      </c>
      <c r="X83">
        <v>45.256440211632302</v>
      </c>
      <c r="Y83">
        <v>0</v>
      </c>
      <c r="Z83">
        <v>6.032117519999999</v>
      </c>
      <c r="AA83">
        <v>12.931030943999998</v>
      </c>
      <c r="AB83">
        <v>12.555207079999999</v>
      </c>
      <c r="AC83">
        <v>8.9164694944000011</v>
      </c>
      <c r="AD83">
        <v>11.22633356</v>
      </c>
      <c r="AE83">
        <v>15.1671353808</v>
      </c>
      <c r="AF83">
        <v>9.2565000000000008</v>
      </c>
      <c r="AG83">
        <v>11.468183999999999</v>
      </c>
      <c r="AH83">
        <v>47.459643660000005</v>
      </c>
      <c r="AI83">
        <v>15.231699599999999</v>
      </c>
      <c r="AJ83">
        <v>0</v>
      </c>
      <c r="AK83">
        <v>15.41628</v>
      </c>
      <c r="AL83">
        <v>0</v>
      </c>
      <c r="AM83">
        <v>4.8588992571428573</v>
      </c>
      <c r="AN83">
        <v>0.89910999999999996</v>
      </c>
      <c r="AO83">
        <v>8.9297207999999983</v>
      </c>
      <c r="AP83">
        <v>3.5370971999999998</v>
      </c>
      <c r="AQ83">
        <v>19.098039999999997</v>
      </c>
      <c r="AR83">
        <v>10.161216</v>
      </c>
      <c r="AS83">
        <v>7.4287324800000007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27.931686742817515</v>
      </c>
      <c r="BB83">
        <f t="shared" si="1"/>
        <v>890.87379144452996</v>
      </c>
    </row>
    <row r="84" spans="1:54">
      <c r="A84" t="s">
        <v>126</v>
      </c>
      <c r="B84">
        <v>0</v>
      </c>
      <c r="C84">
        <v>3.7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2.9496415255048327</v>
      </c>
      <c r="L84">
        <v>460.92518623537399</v>
      </c>
      <c r="M84">
        <v>14.109417040358744</v>
      </c>
      <c r="N84">
        <v>36.243014930585879</v>
      </c>
      <c r="O84">
        <v>0</v>
      </c>
      <c r="P84">
        <v>38.086747258225323</v>
      </c>
      <c r="Q84">
        <v>6.6955933806146586</v>
      </c>
      <c r="R84">
        <v>13.005819002433087</v>
      </c>
      <c r="S84">
        <v>8.0954390386869868</v>
      </c>
      <c r="T84">
        <v>0</v>
      </c>
      <c r="U84">
        <v>52.123258355341036</v>
      </c>
      <c r="V84">
        <v>6.3633880597014922</v>
      </c>
      <c r="W84">
        <v>10.678116172546693</v>
      </c>
      <c r="X84">
        <v>45.256440211632302</v>
      </c>
      <c r="Y84">
        <v>0</v>
      </c>
      <c r="Z84">
        <v>6.032117519999999</v>
      </c>
      <c r="AA84">
        <v>12.931030943999998</v>
      </c>
      <c r="AB84">
        <v>12.555207079999999</v>
      </c>
      <c r="AC84">
        <v>8.9164694944000011</v>
      </c>
      <c r="AD84">
        <v>11.22633356</v>
      </c>
      <c r="AE84">
        <v>15.1671353808</v>
      </c>
      <c r="AF84">
        <v>9.2565000000000008</v>
      </c>
      <c r="AG84">
        <v>11.468183999999999</v>
      </c>
      <c r="AH84">
        <v>47.459643660000005</v>
      </c>
      <c r="AI84">
        <v>15.231699599999999</v>
      </c>
      <c r="AJ84">
        <v>0</v>
      </c>
      <c r="AK84">
        <v>15.41628</v>
      </c>
      <c r="AL84">
        <v>0</v>
      </c>
      <c r="AM84">
        <v>4.8588992571428573</v>
      </c>
      <c r="AN84">
        <v>0.89910999999999996</v>
      </c>
      <c r="AO84">
        <v>8.9297207999999983</v>
      </c>
      <c r="AP84">
        <v>3.5370971999999998</v>
      </c>
      <c r="AQ84">
        <v>19.098039999999997</v>
      </c>
      <c r="AR84">
        <v>10.161216</v>
      </c>
      <c r="AS84">
        <v>7.4287324800000007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27.931686742817515</v>
      </c>
      <c r="BB84">
        <f t="shared" si="1"/>
        <v>890.87379144452996</v>
      </c>
    </row>
    <row r="85" spans="1:54">
      <c r="A85" t="s">
        <v>127</v>
      </c>
      <c r="B85">
        <v>0</v>
      </c>
      <c r="C85">
        <v>3.7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2.9496415255048327</v>
      </c>
      <c r="L85">
        <v>460.92518623537399</v>
      </c>
      <c r="M85">
        <v>14.109417040358744</v>
      </c>
      <c r="N85">
        <v>36.243014930585879</v>
      </c>
      <c r="O85">
        <v>0</v>
      </c>
      <c r="P85">
        <v>38.083583118717286</v>
      </c>
      <c r="Q85">
        <v>6.6955933806146586</v>
      </c>
      <c r="R85">
        <v>13.005819002433087</v>
      </c>
      <c r="S85">
        <v>8.0954390386869868</v>
      </c>
      <c r="T85">
        <v>0</v>
      </c>
      <c r="U85">
        <v>52.123258355341036</v>
      </c>
      <c r="V85">
        <v>6.3633880597014922</v>
      </c>
      <c r="W85">
        <v>10.678116172546693</v>
      </c>
      <c r="X85">
        <v>45.256440211632302</v>
      </c>
      <c r="Y85">
        <v>0</v>
      </c>
      <c r="Z85">
        <v>6.032117519999999</v>
      </c>
      <c r="AA85">
        <v>12.931030943999998</v>
      </c>
      <c r="AB85">
        <v>12.555207079999999</v>
      </c>
      <c r="AC85">
        <v>8.9164694944000011</v>
      </c>
      <c r="AD85">
        <v>11.22633356</v>
      </c>
      <c r="AE85">
        <v>15.1671353808</v>
      </c>
      <c r="AF85">
        <v>9.2565000000000008</v>
      </c>
      <c r="AG85">
        <v>11.468183999999999</v>
      </c>
      <c r="AH85">
        <v>47.459643660000005</v>
      </c>
      <c r="AI85">
        <v>15.231699599999999</v>
      </c>
      <c r="AJ85">
        <v>0</v>
      </c>
      <c r="AK85">
        <v>15.41628</v>
      </c>
      <c r="AL85">
        <v>0</v>
      </c>
      <c r="AM85">
        <v>4.8588992571428573</v>
      </c>
      <c r="AN85">
        <v>0.89910999999999996</v>
      </c>
      <c r="AO85">
        <v>8.9297207999999983</v>
      </c>
      <c r="AP85">
        <v>3.5370971999999998</v>
      </c>
      <c r="AQ85">
        <v>19.098039999999997</v>
      </c>
      <c r="AR85">
        <v>10.161216</v>
      </c>
      <c r="AS85">
        <v>7.4287324800000007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27.93159055297647</v>
      </c>
      <c r="BB85">
        <f t="shared" si="1"/>
        <v>890.870723494863</v>
      </c>
    </row>
    <row r="86" spans="1:54">
      <c r="A86" t="s">
        <v>128</v>
      </c>
      <c r="B86">
        <v>0</v>
      </c>
      <c r="C86">
        <v>1.6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2.9496415255048327</v>
      </c>
      <c r="L86">
        <v>460.92518623537399</v>
      </c>
      <c r="M86">
        <v>14.109417040358744</v>
      </c>
      <c r="N86">
        <v>36.243014930585879</v>
      </c>
      <c r="O86">
        <v>0</v>
      </c>
      <c r="P86">
        <v>38.083583118717286</v>
      </c>
      <c r="Q86">
        <v>6.6955933806146586</v>
      </c>
      <c r="R86">
        <v>13.005819002433087</v>
      </c>
      <c r="S86">
        <v>8.0954390386869868</v>
      </c>
      <c r="T86">
        <v>0</v>
      </c>
      <c r="U86">
        <v>52.123258355341036</v>
      </c>
      <c r="V86">
        <v>6.3633880597014922</v>
      </c>
      <c r="W86">
        <v>10.678116172546693</v>
      </c>
      <c r="X86">
        <v>45.256440211632302</v>
      </c>
      <c r="Y86">
        <v>0</v>
      </c>
      <c r="Z86">
        <v>5.9565219999999997</v>
      </c>
      <c r="AA86">
        <v>12.931030943999998</v>
      </c>
      <c r="AB86">
        <v>12.555207079999999</v>
      </c>
      <c r="AC86">
        <v>8.9164694944000011</v>
      </c>
      <c r="AD86">
        <v>11.22633356</v>
      </c>
      <c r="AE86">
        <v>15.1671353808</v>
      </c>
      <c r="AF86">
        <v>9.2565000000000008</v>
      </c>
      <c r="AG86">
        <v>11.468183999999999</v>
      </c>
      <c r="AH86">
        <v>47.459643660000005</v>
      </c>
      <c r="AI86">
        <v>4.6866767999999999</v>
      </c>
      <c r="AJ86">
        <v>0</v>
      </c>
      <c r="AK86">
        <v>15.41628</v>
      </c>
      <c r="AL86">
        <v>0</v>
      </c>
      <c r="AM86">
        <v>4.8588992571428573</v>
      </c>
      <c r="AN86">
        <v>0.89910999999999996</v>
      </c>
      <c r="AO86">
        <v>8.9297207999999983</v>
      </c>
      <c r="AP86">
        <v>3.5370971999999998</v>
      </c>
      <c r="AQ86">
        <v>19.098039999999997</v>
      </c>
      <c r="AR86">
        <v>10.161216</v>
      </c>
      <c r="AS86">
        <v>7.4287324800000007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27.544883436976466</v>
      </c>
      <c r="BB86">
        <f t="shared" si="1"/>
        <v>878.53681229086317</v>
      </c>
    </row>
    <row r="87" spans="1:54">
      <c r="A87" t="s">
        <v>129</v>
      </c>
      <c r="B87">
        <v>0</v>
      </c>
      <c r="C87">
        <v>1.6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2.9496415255048327</v>
      </c>
      <c r="L87">
        <v>460.92518623537399</v>
      </c>
      <c r="M87">
        <v>14.109417040358744</v>
      </c>
      <c r="N87">
        <v>36.243014930585879</v>
      </c>
      <c r="O87">
        <v>0</v>
      </c>
      <c r="P87">
        <v>38.083583118717286</v>
      </c>
      <c r="Q87">
        <v>6.6955933806146586</v>
      </c>
      <c r="R87">
        <v>13.005819002433087</v>
      </c>
      <c r="S87">
        <v>8.0954390386869868</v>
      </c>
      <c r="T87">
        <v>0</v>
      </c>
      <c r="U87">
        <v>52.123258355341036</v>
      </c>
      <c r="V87">
        <v>6.3633880597014922</v>
      </c>
      <c r="W87">
        <v>10.678116172546693</v>
      </c>
      <c r="X87">
        <v>45.256440211632302</v>
      </c>
      <c r="Y87">
        <v>0</v>
      </c>
      <c r="Z87">
        <v>2.0107058399999995</v>
      </c>
      <c r="AA87">
        <v>12.931030943999998</v>
      </c>
      <c r="AB87">
        <v>12.121704815999999</v>
      </c>
      <c r="AC87">
        <v>8.9164694944000011</v>
      </c>
      <c r="AD87">
        <v>11.22633356</v>
      </c>
      <c r="AE87">
        <v>15.1671353808</v>
      </c>
      <c r="AF87">
        <v>6.049999999999998</v>
      </c>
      <c r="AG87">
        <v>11.468183999999999</v>
      </c>
      <c r="AH87">
        <v>46.922145399999991</v>
      </c>
      <c r="AI87">
        <v>4.2961203999999995</v>
      </c>
      <c r="AJ87">
        <v>0</v>
      </c>
      <c r="AK87">
        <v>15.41628</v>
      </c>
      <c r="AL87">
        <v>0</v>
      </c>
      <c r="AM87">
        <v>4.8588992571428573</v>
      </c>
      <c r="AN87">
        <v>0.89910999999999996</v>
      </c>
      <c r="AO87">
        <v>8.9297207999999983</v>
      </c>
      <c r="AP87">
        <v>3.5370971999999998</v>
      </c>
      <c r="AQ87">
        <v>14.304199999999996</v>
      </c>
      <c r="AR87">
        <v>10.161216</v>
      </c>
      <c r="AS87">
        <v>7.4287324800000007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27.14032920220005</v>
      </c>
      <c r="BB87">
        <f t="shared" si="1"/>
        <v>865.63365344163969</v>
      </c>
    </row>
    <row r="88" spans="1:54">
      <c r="A88" t="s">
        <v>130</v>
      </c>
      <c r="B88">
        <v>0</v>
      </c>
      <c r="C88">
        <v>0.55000000000000004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2.9496415255048327</v>
      </c>
      <c r="L88">
        <v>460.92518623537399</v>
      </c>
      <c r="M88">
        <v>14.109417040358744</v>
      </c>
      <c r="N88">
        <v>36.243014930585879</v>
      </c>
      <c r="O88">
        <v>0</v>
      </c>
      <c r="P88">
        <v>38.083583118717286</v>
      </c>
      <c r="Q88">
        <v>6.6955933806146586</v>
      </c>
      <c r="R88">
        <v>13.005819002433087</v>
      </c>
      <c r="S88">
        <v>8.0954390386869868</v>
      </c>
      <c r="T88">
        <v>0</v>
      </c>
      <c r="U88">
        <v>52.123258355341036</v>
      </c>
      <c r="V88">
        <v>6.3633880597014922</v>
      </c>
      <c r="W88">
        <v>10.678116172546693</v>
      </c>
      <c r="X88">
        <v>45.256440211632302</v>
      </c>
      <c r="Y88">
        <v>0</v>
      </c>
      <c r="Z88">
        <v>2.0107058399999995</v>
      </c>
      <c r="AA88">
        <v>12.931030943999998</v>
      </c>
      <c r="AB88">
        <v>12.121704815999999</v>
      </c>
      <c r="AC88">
        <v>8.9164694944000011</v>
      </c>
      <c r="AD88">
        <v>11.22633356</v>
      </c>
      <c r="AE88">
        <v>15.1671353808</v>
      </c>
      <c r="AF88">
        <v>6.049999999999998</v>
      </c>
      <c r="AG88">
        <v>11.468183999999999</v>
      </c>
      <c r="AH88">
        <v>46.922145399999991</v>
      </c>
      <c r="AI88">
        <v>4.2961203999999995</v>
      </c>
      <c r="AJ88">
        <v>0</v>
      </c>
      <c r="AK88">
        <v>15.41628</v>
      </c>
      <c r="AL88">
        <v>0</v>
      </c>
      <c r="AM88">
        <v>4.8588992571428573</v>
      </c>
      <c r="AN88">
        <v>0.89910999999999996</v>
      </c>
      <c r="AO88">
        <v>8.9297207999999983</v>
      </c>
      <c r="AP88">
        <v>3.5370971999999998</v>
      </c>
      <c r="AQ88">
        <v>14.304199999999996</v>
      </c>
      <c r="AR88">
        <v>10.161216</v>
      </c>
      <c r="AS88">
        <v>7.4287324800000007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27.10840920220005</v>
      </c>
      <c r="BB88">
        <f t="shared" si="1"/>
        <v>864.61557344163953</v>
      </c>
    </row>
    <row r="89" spans="1:54">
      <c r="A89" t="s">
        <v>131</v>
      </c>
      <c r="B89">
        <v>0</v>
      </c>
      <c r="C89">
        <v>0.55000000000000004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2.9496415255048327</v>
      </c>
      <c r="L89">
        <v>460.92518623537399</v>
      </c>
      <c r="M89">
        <v>14.109417040358744</v>
      </c>
      <c r="N89">
        <v>36.243014930585879</v>
      </c>
      <c r="O89">
        <v>0</v>
      </c>
      <c r="P89">
        <v>38.083583118717286</v>
      </c>
      <c r="Q89">
        <v>6.6955933806146586</v>
      </c>
      <c r="R89">
        <v>13.005819002433087</v>
      </c>
      <c r="S89">
        <v>8.0954390386869868</v>
      </c>
      <c r="T89">
        <v>0</v>
      </c>
      <c r="U89">
        <v>52.123258355341036</v>
      </c>
      <c r="V89">
        <v>6.3633880597014922</v>
      </c>
      <c r="W89">
        <v>10.678116172546693</v>
      </c>
      <c r="X89">
        <v>45.256440211632302</v>
      </c>
      <c r="Y89">
        <v>0</v>
      </c>
      <c r="Z89">
        <v>2.0107058399999995</v>
      </c>
      <c r="AA89">
        <v>12.931030943999998</v>
      </c>
      <c r="AB89">
        <v>12.121704815999999</v>
      </c>
      <c r="AC89">
        <v>8.9164694944000011</v>
      </c>
      <c r="AD89">
        <v>11.22633356</v>
      </c>
      <c r="AE89">
        <v>15.1671353808</v>
      </c>
      <c r="AF89">
        <v>6.049999999999998</v>
      </c>
      <c r="AG89">
        <v>11.468183999999999</v>
      </c>
      <c r="AH89">
        <v>46.922145399999991</v>
      </c>
      <c r="AI89">
        <v>4.2961203999999995</v>
      </c>
      <c r="AJ89">
        <v>0</v>
      </c>
      <c r="AK89">
        <v>15.41628</v>
      </c>
      <c r="AL89">
        <v>0</v>
      </c>
      <c r="AM89">
        <v>4.8588992571428573</v>
      </c>
      <c r="AN89">
        <v>0.89910999999999996</v>
      </c>
      <c r="AO89">
        <v>8.9297207999999983</v>
      </c>
      <c r="AP89">
        <v>3.5370971999999998</v>
      </c>
      <c r="AQ89">
        <v>14.304199999999996</v>
      </c>
      <c r="AR89">
        <v>10.161216</v>
      </c>
      <c r="AS89">
        <v>6.6033177599999986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27.08331664380005</v>
      </c>
      <c r="BB89">
        <f t="shared" si="1"/>
        <v>863.81525128003955</v>
      </c>
    </row>
    <row r="90" spans="1:54">
      <c r="A90" t="s">
        <v>132</v>
      </c>
      <c r="B90">
        <v>0</v>
      </c>
      <c r="C90">
        <v>0.55000000000000004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2.9496415255048327</v>
      </c>
      <c r="L90">
        <v>460.92518623537399</v>
      </c>
      <c r="M90">
        <v>14.109417040358744</v>
      </c>
      <c r="N90">
        <v>36.243014930585879</v>
      </c>
      <c r="O90">
        <v>0</v>
      </c>
      <c r="P90">
        <v>38.083583118717286</v>
      </c>
      <c r="Q90">
        <v>6.6955933806146586</v>
      </c>
      <c r="R90">
        <v>13.005819002433087</v>
      </c>
      <c r="S90">
        <v>8.0954390386869868</v>
      </c>
      <c r="T90">
        <v>0</v>
      </c>
      <c r="U90">
        <v>52.123258355341036</v>
      </c>
      <c r="V90">
        <v>6.3633880597014922</v>
      </c>
      <c r="W90">
        <v>10.678116172546693</v>
      </c>
      <c r="X90">
        <v>45.256440211632302</v>
      </c>
      <c r="Y90">
        <v>0</v>
      </c>
      <c r="Z90">
        <v>2.0107058399999995</v>
      </c>
      <c r="AA90">
        <v>12.931030943999998</v>
      </c>
      <c r="AB90">
        <v>12.121704815999999</v>
      </c>
      <c r="AC90">
        <v>8.9164694944000011</v>
      </c>
      <c r="AD90">
        <v>11.22633356</v>
      </c>
      <c r="AE90">
        <v>15.1671353808</v>
      </c>
      <c r="AF90">
        <v>6.049999999999998</v>
      </c>
      <c r="AG90">
        <v>11.468183999999999</v>
      </c>
      <c r="AH90">
        <v>46.922145399999991</v>
      </c>
      <c r="AI90">
        <v>4.2961203999999995</v>
      </c>
      <c r="AJ90">
        <v>0</v>
      </c>
      <c r="AK90">
        <v>15.41628</v>
      </c>
      <c r="AL90">
        <v>0</v>
      </c>
      <c r="AM90">
        <v>4.8588992571428573</v>
      </c>
      <c r="AN90">
        <v>0.89910999999999996</v>
      </c>
      <c r="AO90">
        <v>8.9297207999999983</v>
      </c>
      <c r="AP90">
        <v>3.5370971999999998</v>
      </c>
      <c r="AQ90">
        <v>14.304199999999996</v>
      </c>
      <c r="AR90">
        <v>10.161216</v>
      </c>
      <c r="AS90">
        <v>6.6033177599999986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27.08331664380005</v>
      </c>
      <c r="BB90">
        <f t="shared" si="1"/>
        <v>863.81525128003955</v>
      </c>
    </row>
    <row r="91" spans="1:54">
      <c r="A91" t="s">
        <v>133</v>
      </c>
      <c r="B91">
        <v>0</v>
      </c>
      <c r="C91">
        <v>0.55000000000000004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2.9496415255048327</v>
      </c>
      <c r="L91">
        <v>460.92518623537399</v>
      </c>
      <c r="M91">
        <v>14.109417040358744</v>
      </c>
      <c r="N91">
        <v>36.243014930585879</v>
      </c>
      <c r="O91">
        <v>0</v>
      </c>
      <c r="P91">
        <v>38.083583118717286</v>
      </c>
      <c r="Q91">
        <v>6.6955933806146586</v>
      </c>
      <c r="R91">
        <v>13.005819002433087</v>
      </c>
      <c r="S91">
        <v>8.0954390386869868</v>
      </c>
      <c r="T91">
        <v>0</v>
      </c>
      <c r="U91">
        <v>52.123258355341036</v>
      </c>
      <c r="V91">
        <v>6.3633880597014922</v>
      </c>
      <c r="W91">
        <v>10.678116172546693</v>
      </c>
      <c r="X91">
        <v>45.256440211632302</v>
      </c>
      <c r="Y91">
        <v>0</v>
      </c>
      <c r="Z91">
        <v>5.9565219999999997</v>
      </c>
      <c r="AA91">
        <v>12.931030943999998</v>
      </c>
      <c r="AB91">
        <v>12.555207079999999</v>
      </c>
      <c r="AC91">
        <v>8.9164694944000011</v>
      </c>
      <c r="AD91">
        <v>11.22633356</v>
      </c>
      <c r="AE91">
        <v>15.1671353808</v>
      </c>
      <c r="AF91">
        <v>9.2565000000000008</v>
      </c>
      <c r="AG91">
        <v>11.468183999999999</v>
      </c>
      <c r="AH91">
        <v>47.459643660000005</v>
      </c>
      <c r="AI91">
        <v>4.2961203999999995</v>
      </c>
      <c r="AJ91">
        <v>0</v>
      </c>
      <c r="AK91">
        <v>15.41628</v>
      </c>
      <c r="AL91">
        <v>0</v>
      </c>
      <c r="AM91">
        <v>4.8588992571428573</v>
      </c>
      <c r="AN91">
        <v>0.89910999999999996</v>
      </c>
      <c r="AO91">
        <v>9.019919999999999</v>
      </c>
      <c r="AP91">
        <v>3.5370971999999998</v>
      </c>
      <c r="AQ91">
        <v>19.098039999999997</v>
      </c>
      <c r="AR91">
        <v>11.177337600000001</v>
      </c>
      <c r="AS91">
        <v>7.4287324800000007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27.53472292017647</v>
      </c>
      <c r="BB91">
        <f t="shared" si="1"/>
        <v>878.21273720766283</v>
      </c>
    </row>
    <row r="92" spans="1:54">
      <c r="A92" t="s">
        <v>134</v>
      </c>
      <c r="B92">
        <v>0</v>
      </c>
      <c r="C92">
        <v>0.55000000000000004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2.9496415255048327</v>
      </c>
      <c r="L92">
        <v>460.92518623537399</v>
      </c>
      <c r="M92">
        <v>14.109417040358744</v>
      </c>
      <c r="N92">
        <v>36.243014930585879</v>
      </c>
      <c r="O92">
        <v>0</v>
      </c>
      <c r="P92">
        <v>38.083583118717286</v>
      </c>
      <c r="Q92">
        <v>6.6955933806146586</v>
      </c>
      <c r="R92">
        <v>13.005819002433087</v>
      </c>
      <c r="S92">
        <v>8.0954390386869868</v>
      </c>
      <c r="T92">
        <v>0</v>
      </c>
      <c r="U92">
        <v>52.123258355341036</v>
      </c>
      <c r="V92">
        <v>6.3633880597014922</v>
      </c>
      <c r="W92">
        <v>10.678116172546693</v>
      </c>
      <c r="X92">
        <v>45.256440211632302</v>
      </c>
      <c r="Y92">
        <v>0</v>
      </c>
      <c r="Z92">
        <v>6.032117519999999</v>
      </c>
      <c r="AA92">
        <v>12.931030943999998</v>
      </c>
      <c r="AB92">
        <v>12.555207079999999</v>
      </c>
      <c r="AC92">
        <v>8.9164694944000011</v>
      </c>
      <c r="AD92">
        <v>11.22633356</v>
      </c>
      <c r="AE92">
        <v>15.1671353808</v>
      </c>
      <c r="AF92">
        <v>9.2565000000000008</v>
      </c>
      <c r="AG92">
        <v>11.468183999999999</v>
      </c>
      <c r="AH92">
        <v>47.459643660000005</v>
      </c>
      <c r="AI92">
        <v>4.2961203999999995</v>
      </c>
      <c r="AJ92">
        <v>0</v>
      </c>
      <c r="AK92">
        <v>15.41628</v>
      </c>
      <c r="AL92">
        <v>0</v>
      </c>
      <c r="AM92">
        <v>4.8588992571428573</v>
      </c>
      <c r="AN92">
        <v>0.89910999999999996</v>
      </c>
      <c r="AO92">
        <v>9.019919999999999</v>
      </c>
      <c r="AP92">
        <v>1.7685485999999999</v>
      </c>
      <c r="AQ92">
        <v>19.098039999999997</v>
      </c>
      <c r="AR92">
        <v>11.177337600000001</v>
      </c>
      <c r="AS92">
        <v>7.4287324800000007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27.483257220176473</v>
      </c>
      <c r="BB92">
        <f t="shared" si="1"/>
        <v>876.57124982766288</v>
      </c>
    </row>
    <row r="93" spans="1:54">
      <c r="A93" t="s">
        <v>135</v>
      </c>
      <c r="B93">
        <v>0</v>
      </c>
      <c r="C93">
        <v>0.55000000000000004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2.9496415255048327</v>
      </c>
      <c r="L93">
        <v>460.92518623537399</v>
      </c>
      <c r="M93">
        <v>14.109417040358744</v>
      </c>
      <c r="N93">
        <v>36.243014930585879</v>
      </c>
      <c r="O93">
        <v>0</v>
      </c>
      <c r="P93">
        <v>38.083583118717286</v>
      </c>
      <c r="Q93">
        <v>6.6955933806146586</v>
      </c>
      <c r="R93">
        <v>13.005819002433087</v>
      </c>
      <c r="S93">
        <v>8.0954390386869868</v>
      </c>
      <c r="T93">
        <v>0</v>
      </c>
      <c r="U93">
        <v>52.123258355341036</v>
      </c>
      <c r="V93">
        <v>6.3633880597014922</v>
      </c>
      <c r="W93">
        <v>10.678116172546693</v>
      </c>
      <c r="X93">
        <v>45.256440211632302</v>
      </c>
      <c r="Y93">
        <v>0</v>
      </c>
      <c r="Z93">
        <v>6.032117519999999</v>
      </c>
      <c r="AA93">
        <v>12.931030943999998</v>
      </c>
      <c r="AB93">
        <v>12.555207079999999</v>
      </c>
      <c r="AC93">
        <v>8.9164694944000011</v>
      </c>
      <c r="AD93">
        <v>11.22633356</v>
      </c>
      <c r="AE93">
        <v>15.1671353808</v>
      </c>
      <c r="AF93">
        <v>9.2565000000000008</v>
      </c>
      <c r="AG93">
        <v>11.468183999999999</v>
      </c>
      <c r="AH93">
        <v>47.459643660000005</v>
      </c>
      <c r="AI93">
        <v>4.2961203999999995</v>
      </c>
      <c r="AJ93">
        <v>0</v>
      </c>
      <c r="AK93">
        <v>15.41628</v>
      </c>
      <c r="AL93">
        <v>0</v>
      </c>
      <c r="AM93">
        <v>4.8588992571428573</v>
      </c>
      <c r="AN93">
        <v>0.89910999999999996</v>
      </c>
      <c r="AO93">
        <v>9.019919999999999</v>
      </c>
      <c r="AP93">
        <v>1.7685485999999999</v>
      </c>
      <c r="AQ93">
        <v>19.098039999999997</v>
      </c>
      <c r="AR93">
        <v>12.193459199999999</v>
      </c>
      <c r="AS93">
        <v>7.4287324800000007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27.514147378176471</v>
      </c>
      <c r="BB93">
        <f t="shared" si="1"/>
        <v>877.55648126966287</v>
      </c>
    </row>
    <row r="94" spans="1:54">
      <c r="A94" t="s">
        <v>136</v>
      </c>
      <c r="B94">
        <v>0</v>
      </c>
      <c r="C94">
        <v>0.55000000000000004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2.9496415255048327</v>
      </c>
      <c r="L94">
        <v>460.92518623537399</v>
      </c>
      <c r="M94">
        <v>14.109417040358744</v>
      </c>
      <c r="N94">
        <v>36.243014930585879</v>
      </c>
      <c r="O94">
        <v>0</v>
      </c>
      <c r="P94">
        <v>38.083583118717286</v>
      </c>
      <c r="Q94">
        <v>6.6955933806146586</v>
      </c>
      <c r="R94">
        <v>13.005819002433087</v>
      </c>
      <c r="S94">
        <v>8.0954390386869868</v>
      </c>
      <c r="T94">
        <v>0</v>
      </c>
      <c r="U94">
        <v>52.123258355341036</v>
      </c>
      <c r="V94">
        <v>6.3633880597014922</v>
      </c>
      <c r="W94">
        <v>10.678116172546693</v>
      </c>
      <c r="X94">
        <v>45.256440211632302</v>
      </c>
      <c r="Y94">
        <v>0</v>
      </c>
      <c r="Z94">
        <v>6.032117519999999</v>
      </c>
      <c r="AA94">
        <v>12.931030943999998</v>
      </c>
      <c r="AB94">
        <v>12.555207079999999</v>
      </c>
      <c r="AC94">
        <v>8.9164694944000011</v>
      </c>
      <c r="AD94">
        <v>11.22633356</v>
      </c>
      <c r="AE94">
        <v>15.1671353808</v>
      </c>
      <c r="AF94">
        <v>9.2565000000000008</v>
      </c>
      <c r="AG94">
        <v>11.468183999999999</v>
      </c>
      <c r="AH94">
        <v>47.459643660000005</v>
      </c>
      <c r="AI94">
        <v>0.97639100000000012</v>
      </c>
      <c r="AJ94">
        <v>0</v>
      </c>
      <c r="AK94">
        <v>15.41628</v>
      </c>
      <c r="AL94">
        <v>0</v>
      </c>
      <c r="AM94">
        <v>4.8588992571428573</v>
      </c>
      <c r="AN94">
        <v>0.89910999999999996</v>
      </c>
      <c r="AO94">
        <v>9.019919999999999</v>
      </c>
      <c r="AP94">
        <v>1.7685485999999999</v>
      </c>
      <c r="AQ94">
        <v>19.098039999999997</v>
      </c>
      <c r="AR94">
        <v>12.193459199999999</v>
      </c>
      <c r="AS94">
        <v>7.4287324800000007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27.413227665776471</v>
      </c>
      <c r="BB94">
        <f t="shared" si="1"/>
        <v>874.33767158206297</v>
      </c>
    </row>
    <row r="95" spans="1:54">
      <c r="A95" t="s">
        <v>137</v>
      </c>
      <c r="B95">
        <v>0</v>
      </c>
      <c r="C95">
        <v>0.55000000000000004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2.9496415255048327</v>
      </c>
      <c r="L95">
        <v>460.92518623537399</v>
      </c>
      <c r="M95">
        <v>14.109417040358744</v>
      </c>
      <c r="N95">
        <v>36.243014930585879</v>
      </c>
      <c r="O95">
        <v>0</v>
      </c>
      <c r="P95">
        <v>38.083583118717286</v>
      </c>
      <c r="Q95">
        <v>6.6955933806146586</v>
      </c>
      <c r="R95">
        <v>13.005819002433087</v>
      </c>
      <c r="S95">
        <v>8.0954390386869868</v>
      </c>
      <c r="T95">
        <v>0</v>
      </c>
      <c r="U95">
        <v>52.123258355341036</v>
      </c>
      <c r="V95">
        <v>6.3633880597014922</v>
      </c>
      <c r="W95">
        <v>10.678116172546693</v>
      </c>
      <c r="X95">
        <v>45.256440211632302</v>
      </c>
      <c r="Y95">
        <v>0</v>
      </c>
      <c r="Z95">
        <v>4.04976</v>
      </c>
      <c r="AA95">
        <v>12.931030943999998</v>
      </c>
      <c r="AB95">
        <v>12.121704815999999</v>
      </c>
      <c r="AC95">
        <v>8.9164694944000011</v>
      </c>
      <c r="AD95">
        <v>11.22633356</v>
      </c>
      <c r="AE95">
        <v>15.1671353808</v>
      </c>
      <c r="AF95">
        <v>2.7829999999999995</v>
      </c>
      <c r="AG95">
        <v>11.468183999999999</v>
      </c>
      <c r="AH95">
        <v>46.922145399999991</v>
      </c>
      <c r="AI95">
        <v>0.97639100000000012</v>
      </c>
      <c r="AJ95">
        <v>0</v>
      </c>
      <c r="AK95">
        <v>15.41628</v>
      </c>
      <c r="AL95">
        <v>0</v>
      </c>
      <c r="AM95">
        <v>4.8588992571428573</v>
      </c>
      <c r="AN95">
        <v>0.89910999999999996</v>
      </c>
      <c r="AO95">
        <v>9.019919999999999</v>
      </c>
      <c r="AP95">
        <v>1.7685485999999999</v>
      </c>
      <c r="AQ95">
        <v>14.304199999999996</v>
      </c>
      <c r="AR95">
        <v>10.161216</v>
      </c>
      <c r="AS95">
        <v>6.6033177599999986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26.894045322938389</v>
      </c>
      <c r="BB95">
        <f t="shared" si="1"/>
        <v>857.77849796090129</v>
      </c>
    </row>
    <row r="96" spans="1:54">
      <c r="A96" t="s">
        <v>138</v>
      </c>
      <c r="B96">
        <v>0</v>
      </c>
      <c r="C96">
        <v>6.85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2.9496415255048327</v>
      </c>
      <c r="L96">
        <v>460.92518623537399</v>
      </c>
      <c r="M96">
        <v>14.109417040358744</v>
      </c>
      <c r="N96">
        <v>36.243014930585879</v>
      </c>
      <c r="O96">
        <v>0</v>
      </c>
      <c r="P96">
        <v>38.083583118717286</v>
      </c>
      <c r="Q96">
        <v>6.6955933806146586</v>
      </c>
      <c r="R96">
        <v>13.005819002433087</v>
      </c>
      <c r="S96">
        <v>8.0954390386869868</v>
      </c>
      <c r="T96">
        <v>0</v>
      </c>
      <c r="U96">
        <v>52.123258355341036</v>
      </c>
      <c r="V96">
        <v>6.3633880597014922</v>
      </c>
      <c r="W96">
        <v>10.678116172546693</v>
      </c>
      <c r="X96">
        <v>45.256440211632302</v>
      </c>
      <c r="Y96">
        <v>0</v>
      </c>
      <c r="Z96">
        <v>4.04976</v>
      </c>
      <c r="AA96">
        <v>12.931030943999998</v>
      </c>
      <c r="AB96">
        <v>12.121704815999999</v>
      </c>
      <c r="AC96">
        <v>8.9164694944000011</v>
      </c>
      <c r="AD96">
        <v>11.22633356</v>
      </c>
      <c r="AE96">
        <v>15.1671353808</v>
      </c>
      <c r="AF96">
        <v>2.7224999999999993</v>
      </c>
      <c r="AG96">
        <v>11.468183999999999</v>
      </c>
      <c r="AH96">
        <v>46.922145399999991</v>
      </c>
      <c r="AI96">
        <v>0.97639100000000012</v>
      </c>
      <c r="AJ96">
        <v>0</v>
      </c>
      <c r="AK96">
        <v>15.41628</v>
      </c>
      <c r="AL96">
        <v>0</v>
      </c>
      <c r="AM96">
        <v>4.8588992571428573</v>
      </c>
      <c r="AN96">
        <v>0.89910999999999996</v>
      </c>
      <c r="AO96">
        <v>9.019919999999999</v>
      </c>
      <c r="AP96">
        <v>3.5370971999999998</v>
      </c>
      <c r="AQ96">
        <v>14.304199999999996</v>
      </c>
      <c r="AR96">
        <v>10.161216</v>
      </c>
      <c r="AS96">
        <v>6.6033177599999986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27.137490331718102</v>
      </c>
      <c r="BB96">
        <f t="shared" si="1"/>
        <v>865.54310155212158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2.9496415255048327</v>
      </c>
      <c r="L97">
        <v>460.92518623537399</v>
      </c>
      <c r="M97">
        <v>14.109417040358744</v>
      </c>
      <c r="N97">
        <v>36.243014930585879</v>
      </c>
      <c r="O97">
        <v>0</v>
      </c>
      <c r="P97">
        <v>38.083583118717286</v>
      </c>
      <c r="Q97">
        <v>6.6955933806146586</v>
      </c>
      <c r="R97">
        <v>13.005819002433087</v>
      </c>
      <c r="S97">
        <v>8.0954390386869868</v>
      </c>
      <c r="T97">
        <v>0</v>
      </c>
      <c r="U97">
        <v>52.123258355341036</v>
      </c>
      <c r="V97">
        <v>6.3633880597014922</v>
      </c>
      <c r="W97">
        <v>10.678116172546693</v>
      </c>
      <c r="X97">
        <v>45.256440211632302</v>
      </c>
      <c r="Y97">
        <v>0</v>
      </c>
      <c r="Z97">
        <v>4.04976</v>
      </c>
      <c r="AA97">
        <v>12.931030943999998</v>
      </c>
      <c r="AB97">
        <v>12.121704815999999</v>
      </c>
      <c r="AC97">
        <v>8.9164694944000011</v>
      </c>
      <c r="AD97">
        <v>11.22633356</v>
      </c>
      <c r="AE97">
        <v>15.1671353808</v>
      </c>
      <c r="AF97">
        <v>2.7224999999999993</v>
      </c>
      <c r="AG97">
        <v>11.468183999999999</v>
      </c>
      <c r="AH97">
        <v>46.922145399999991</v>
      </c>
      <c r="AI97">
        <v>0.97639100000000012</v>
      </c>
      <c r="AJ97">
        <v>0</v>
      </c>
      <c r="AK97">
        <v>15.41628</v>
      </c>
      <c r="AL97">
        <v>0</v>
      </c>
      <c r="AM97">
        <v>4.8588992571428573</v>
      </c>
      <c r="AN97">
        <v>0.87997999999999998</v>
      </c>
      <c r="AO97">
        <v>8.9297207999999983</v>
      </c>
      <c r="AP97">
        <v>3.5370971999999998</v>
      </c>
      <c r="AQ97">
        <v>14.304199999999996</v>
      </c>
      <c r="AR97">
        <v>10.161216</v>
      </c>
      <c r="AS97">
        <v>6.6033177599999986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26.925926153318105</v>
      </c>
      <c r="BB97">
        <f t="shared" si="1"/>
        <v>858.79533653052169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2.9496415255048327</v>
      </c>
      <c r="L98">
        <v>460.92518623537399</v>
      </c>
      <c r="M98">
        <v>14.109417040358744</v>
      </c>
      <c r="N98">
        <v>36.243014930585879</v>
      </c>
      <c r="O98">
        <v>0</v>
      </c>
      <c r="P98">
        <v>38.083583118717286</v>
      </c>
      <c r="Q98">
        <v>6.6955933806146586</v>
      </c>
      <c r="R98">
        <v>13.005819002433087</v>
      </c>
      <c r="S98">
        <v>8.0954390386869868</v>
      </c>
      <c r="T98">
        <v>0</v>
      </c>
      <c r="U98">
        <v>52.123258355341036</v>
      </c>
      <c r="V98">
        <v>6.3633880597014922</v>
      </c>
      <c r="W98">
        <v>10.678116172546693</v>
      </c>
      <c r="X98">
        <v>45.256440211632302</v>
      </c>
      <c r="Y98">
        <v>0</v>
      </c>
      <c r="Z98">
        <v>4.04976</v>
      </c>
      <c r="AA98">
        <v>12.931030943999998</v>
      </c>
      <c r="AB98">
        <v>12.121704815999999</v>
      </c>
      <c r="AC98">
        <v>8.9164694944000011</v>
      </c>
      <c r="AD98">
        <v>11.22633356</v>
      </c>
      <c r="AE98">
        <v>15.1671353808</v>
      </c>
      <c r="AF98">
        <v>2.7224999999999993</v>
      </c>
      <c r="AG98">
        <v>11.468183999999999</v>
      </c>
      <c r="AH98">
        <v>46.922145399999991</v>
      </c>
      <c r="AI98">
        <v>0.97639100000000012</v>
      </c>
      <c r="AJ98">
        <v>0</v>
      </c>
      <c r="AK98">
        <v>15.41628</v>
      </c>
      <c r="AL98">
        <v>0</v>
      </c>
      <c r="AM98">
        <v>4.8588992571428573</v>
      </c>
      <c r="AN98">
        <v>0.87997999999999998</v>
      </c>
      <c r="AO98">
        <v>8.9297207999999983</v>
      </c>
      <c r="AP98">
        <v>3.5370971999999998</v>
      </c>
      <c r="AQ98">
        <v>14.304199999999996</v>
      </c>
      <c r="AR98">
        <v>10.161216</v>
      </c>
      <c r="AS98">
        <v>6.6033177599999986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26.925926153318105</v>
      </c>
      <c r="BB98">
        <f t="shared" si="1"/>
        <v>858.79533653052169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8.2375000000000018E-3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2.5000000000000001E-3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6.6367159006895243E-2</v>
      </c>
      <c r="L99">
        <f t="shared" si="2"/>
        <v>10.19500155507747</v>
      </c>
      <c r="M99">
        <f t="shared" si="2"/>
        <v>0.3386260089686095</v>
      </c>
      <c r="N99">
        <f t="shared" si="2"/>
        <v>0.86983235833406181</v>
      </c>
      <c r="O99">
        <f t="shared" si="2"/>
        <v>0</v>
      </c>
      <c r="P99">
        <f t="shared" si="2"/>
        <v>0.91762336289803459</v>
      </c>
      <c r="Q99">
        <f t="shared" si="2"/>
        <v>0.15482018031253236</v>
      </c>
      <c r="R99">
        <f t="shared" si="2"/>
        <v>0.3033950052867157</v>
      </c>
      <c r="S99">
        <f t="shared" si="2"/>
        <v>0.18917071442597763</v>
      </c>
      <c r="T99">
        <f t="shared" si="2"/>
        <v>0</v>
      </c>
      <c r="U99">
        <f t="shared" si="2"/>
        <v>1.2334728576397727</v>
      </c>
      <c r="V99">
        <f t="shared" si="2"/>
        <v>0.15273209878426419</v>
      </c>
      <c r="W99">
        <f t="shared" si="2"/>
        <v>0.24292714292543688</v>
      </c>
      <c r="X99">
        <f t="shared" si="2"/>
        <v>1.0861545650791742</v>
      </c>
      <c r="Y99">
        <f t="shared" si="2"/>
        <v>0</v>
      </c>
      <c r="Z99">
        <f t="shared" si="2"/>
        <v>7.1347490499999888E-2</v>
      </c>
      <c r="AA99">
        <f t="shared" si="2"/>
        <v>0.13087991051199996</v>
      </c>
      <c r="AB99">
        <f t="shared" si="2"/>
        <v>0.21646076727599978</v>
      </c>
      <c r="AC99">
        <f t="shared" si="2"/>
        <v>0.15889730437360003</v>
      </c>
      <c r="AD99">
        <f t="shared" si="2"/>
        <v>0.25950257684000061</v>
      </c>
      <c r="AE99">
        <f t="shared" si="2"/>
        <v>0.35028871530639938</v>
      </c>
      <c r="AF99">
        <f t="shared" si="2"/>
        <v>8.8965249999999996E-2</v>
      </c>
      <c r="AG99">
        <f t="shared" si="2"/>
        <v>0.2752364159999996</v>
      </c>
      <c r="AH99">
        <f t="shared" si="2"/>
        <v>1.1277439843799997</v>
      </c>
      <c r="AI99">
        <f t="shared" si="2"/>
        <v>9.9006047400000047E-2</v>
      </c>
      <c r="AJ99">
        <f t="shared" si="2"/>
        <v>0</v>
      </c>
      <c r="AK99">
        <f t="shared" si="2"/>
        <v>0.36999071999999972</v>
      </c>
      <c r="AL99">
        <f t="shared" si="2"/>
        <v>0</v>
      </c>
      <c r="AM99">
        <f t="shared" si="2"/>
        <v>3.2703500387301576E-2</v>
      </c>
      <c r="AN99">
        <f t="shared" si="2"/>
        <v>2.1569074999999965E-2</v>
      </c>
      <c r="AO99">
        <f t="shared" si="2"/>
        <v>0.21214851840000032</v>
      </c>
      <c r="AP99">
        <f t="shared" si="2"/>
        <v>7.6007600951100041E-2</v>
      </c>
      <c r="AQ99">
        <f t="shared" si="2"/>
        <v>0.17203699999999994</v>
      </c>
      <c r="AR99">
        <f t="shared" si="2"/>
        <v>0.26537709119999991</v>
      </c>
      <c r="AS99">
        <f t="shared" si="2"/>
        <v>0.18406748255999991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0.60414193909359226</v>
      </c>
      <c r="BB99">
        <f t="shared" si="1"/>
        <v>19.268948020731752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33" t="s">
        <v>189</v>
      </c>
      <c r="BB1" s="217" t="s">
        <v>142</v>
      </c>
    </row>
    <row r="2" spans="1:54">
      <c r="A2" s="217"/>
      <c r="AS2" s="20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69.97999999999999</v>
      </c>
      <c r="BA3">
        <v>2.1199999999999903</v>
      </c>
      <c r="BB3">
        <f>SUM(B3:AZ3)-BA3</f>
        <v>67.86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69.97999999999999</v>
      </c>
      <c r="BA4">
        <v>2.1199999999999903</v>
      </c>
      <c r="BB4">
        <f t="shared" ref="BB4:BB67" si="0">SUM(B4:AZ4)-BA4</f>
        <v>67.86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67.469999999999985</v>
      </c>
      <c r="BA5">
        <v>2.0499999999999972</v>
      </c>
      <c r="BB5">
        <f t="shared" si="0"/>
        <v>65.419999999999987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67.469999999999985</v>
      </c>
      <c r="BA6">
        <v>2.0499999999999972</v>
      </c>
      <c r="BB6">
        <f t="shared" si="0"/>
        <v>65.419999999999987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68.249999999999986</v>
      </c>
      <c r="BA7">
        <v>2.0799999999999983</v>
      </c>
      <c r="BB7">
        <f t="shared" si="0"/>
        <v>66.169999999999987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68.249999999999986</v>
      </c>
      <c r="BA8">
        <v>2.0799999999999983</v>
      </c>
      <c r="BB8">
        <f t="shared" si="0"/>
        <v>66.169999999999987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68.22999999999999</v>
      </c>
      <c r="BA9">
        <v>2.0799999999999983</v>
      </c>
      <c r="BB9">
        <f t="shared" si="0"/>
        <v>66.149999999999991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68.22999999999999</v>
      </c>
      <c r="BA10">
        <v>2.0799999999999983</v>
      </c>
      <c r="BB10">
        <f t="shared" si="0"/>
        <v>66.149999999999991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67.41</v>
      </c>
      <c r="BA11">
        <v>2.0500000000000114</v>
      </c>
      <c r="BB11">
        <f t="shared" si="0"/>
        <v>65.359999999999985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67.58</v>
      </c>
      <c r="BA12">
        <v>2.0500000000000114</v>
      </c>
      <c r="BB12">
        <f t="shared" si="0"/>
        <v>65.529999999999987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67.789999999999992</v>
      </c>
      <c r="BA13">
        <v>2.0600000000000023</v>
      </c>
      <c r="BB13">
        <f t="shared" si="0"/>
        <v>65.72999999999999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67.839999999999989</v>
      </c>
      <c r="BA14">
        <v>2.0600000000000023</v>
      </c>
      <c r="BB14">
        <f t="shared" si="0"/>
        <v>65.779999999999987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67.709999999999994</v>
      </c>
      <c r="BA15">
        <v>2.0600000000000023</v>
      </c>
      <c r="BB15">
        <f t="shared" si="0"/>
        <v>65.649999999999991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67.649999999999991</v>
      </c>
      <c r="BA16">
        <v>2.0499999999999972</v>
      </c>
      <c r="BB16">
        <f t="shared" si="0"/>
        <v>65.599999999999994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67.709999999999994</v>
      </c>
      <c r="BA17">
        <v>2.0600000000000023</v>
      </c>
      <c r="BB17">
        <f t="shared" si="0"/>
        <v>65.649999999999991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67.709999999999994</v>
      </c>
      <c r="BA18">
        <v>2.0600000000000023</v>
      </c>
      <c r="BB18">
        <f t="shared" si="0"/>
        <v>65.649999999999991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67.889999999999986</v>
      </c>
      <c r="BA19">
        <v>2.0599999999999881</v>
      </c>
      <c r="BB19">
        <f t="shared" si="0"/>
        <v>65.83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67.86999999999999</v>
      </c>
      <c r="BA20">
        <v>2.0600000000000023</v>
      </c>
      <c r="BB20">
        <f t="shared" si="0"/>
        <v>65.809999999999988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68.079999999999984</v>
      </c>
      <c r="BA21">
        <v>2.0599999999999881</v>
      </c>
      <c r="BB21">
        <f t="shared" si="0"/>
        <v>66.02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68.13</v>
      </c>
      <c r="BA22">
        <v>2.0600000000000023</v>
      </c>
      <c r="BB22">
        <f t="shared" si="0"/>
        <v>66.069999999999993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68.19</v>
      </c>
      <c r="BA23">
        <v>2.0700000000000074</v>
      </c>
      <c r="BB23">
        <f t="shared" si="0"/>
        <v>66.11999999999999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67.359999999999985</v>
      </c>
      <c r="BA24">
        <v>2.039999999999992</v>
      </c>
      <c r="BB24">
        <f t="shared" si="0"/>
        <v>65.319999999999993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67.419999999999987</v>
      </c>
      <c r="BA25">
        <v>2.039999999999992</v>
      </c>
      <c r="BB25">
        <f t="shared" si="0"/>
        <v>65.38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67.459999999999994</v>
      </c>
      <c r="BA26">
        <v>2.039999999999992</v>
      </c>
      <c r="BB26">
        <f t="shared" si="0"/>
        <v>65.42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68.929999999999978</v>
      </c>
      <c r="BA27">
        <v>2.0899999999999892</v>
      </c>
      <c r="BB27">
        <f t="shared" si="0"/>
        <v>66.839999999999989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68.929999999999978</v>
      </c>
      <c r="BA28">
        <v>2.0899999999999892</v>
      </c>
      <c r="BB28">
        <f t="shared" si="0"/>
        <v>66.839999999999989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69.029999999999987</v>
      </c>
      <c r="BA29">
        <v>2.0999999999999943</v>
      </c>
      <c r="BB29">
        <f t="shared" si="0"/>
        <v>66.929999999999993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69.029999999999987</v>
      </c>
      <c r="BA30">
        <v>2.0999999999999943</v>
      </c>
      <c r="BB30">
        <f t="shared" si="0"/>
        <v>66.929999999999993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69.11999999999999</v>
      </c>
      <c r="BA31">
        <v>2.0999999999999943</v>
      </c>
      <c r="BB31">
        <f t="shared" si="0"/>
        <v>67.02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68.249999999999986</v>
      </c>
      <c r="BA32">
        <v>2.0799999999999983</v>
      </c>
      <c r="BB32">
        <f t="shared" si="0"/>
        <v>66.169999999999987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68.169999999999973</v>
      </c>
      <c r="BA33">
        <v>2.069999999999979</v>
      </c>
      <c r="BB33">
        <f t="shared" si="0"/>
        <v>66.099999999999994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68.169999999999973</v>
      </c>
      <c r="BA34">
        <v>2.069999999999979</v>
      </c>
      <c r="BB34">
        <f t="shared" si="0"/>
        <v>66.099999999999994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67.309999999999974</v>
      </c>
      <c r="BA35">
        <v>2.0399999999999778</v>
      </c>
      <c r="BB35">
        <f t="shared" si="0"/>
        <v>65.27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67.309999999999974</v>
      </c>
      <c r="BA36">
        <v>2.0399999999999778</v>
      </c>
      <c r="BB36">
        <f t="shared" si="0"/>
        <v>65.27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67.309999999999974</v>
      </c>
      <c r="BA37">
        <v>2.0399999999999778</v>
      </c>
      <c r="BB37">
        <f t="shared" si="0"/>
        <v>65.27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67.309999999999974</v>
      </c>
      <c r="BA38">
        <v>2.0399999999999778</v>
      </c>
      <c r="BB38">
        <f t="shared" si="0"/>
        <v>65.27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68.879999999999981</v>
      </c>
      <c r="BA39">
        <v>2.0899999999999892</v>
      </c>
      <c r="BB39">
        <f t="shared" si="0"/>
        <v>66.789999999999992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68.879999999999981</v>
      </c>
      <c r="BA40">
        <v>2.0899999999999892</v>
      </c>
      <c r="BB40">
        <f t="shared" si="0"/>
        <v>66.789999999999992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68.879999999999981</v>
      </c>
      <c r="BA41">
        <v>2.0899999999999892</v>
      </c>
      <c r="BB41">
        <f t="shared" si="0"/>
        <v>66.789999999999992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68.809999999999988</v>
      </c>
      <c r="BA42">
        <v>2.0899999999999892</v>
      </c>
      <c r="BB42">
        <f t="shared" si="0"/>
        <v>66.72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68.86999999999999</v>
      </c>
      <c r="BA43">
        <v>2.0899999999999892</v>
      </c>
      <c r="BB43">
        <f t="shared" si="0"/>
        <v>66.78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68.84999999999998</v>
      </c>
      <c r="BA44">
        <v>2.0899999999999892</v>
      </c>
      <c r="BB44">
        <f t="shared" si="0"/>
        <v>66.759999999999991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68.84999999999998</v>
      </c>
      <c r="BA45">
        <v>2.0899999999999892</v>
      </c>
      <c r="BB45">
        <f t="shared" si="0"/>
        <v>66.759999999999991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68.84999999999998</v>
      </c>
      <c r="BA46">
        <v>2.0899999999999892</v>
      </c>
      <c r="BB46">
        <f t="shared" si="0"/>
        <v>66.759999999999991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68.84999999999998</v>
      </c>
      <c r="BA47">
        <v>2.0899999999999892</v>
      </c>
      <c r="BB47">
        <f t="shared" si="0"/>
        <v>66.759999999999991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68.84999999999998</v>
      </c>
      <c r="BA48">
        <v>2.0899999999999892</v>
      </c>
      <c r="BB48">
        <f t="shared" si="0"/>
        <v>66.759999999999991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68.84999999999998</v>
      </c>
      <c r="BA49">
        <v>2.0899999999999892</v>
      </c>
      <c r="BB49">
        <f t="shared" si="0"/>
        <v>66.759999999999991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68.84999999999998</v>
      </c>
      <c r="BA50">
        <v>2.0899999999999892</v>
      </c>
      <c r="BB50">
        <f t="shared" si="0"/>
        <v>66.759999999999991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68.819999999999993</v>
      </c>
      <c r="BA51">
        <v>2.0900000000000034</v>
      </c>
      <c r="BB51">
        <f t="shared" si="0"/>
        <v>66.72999999999999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68.819999999999993</v>
      </c>
      <c r="BA52">
        <v>2.0900000000000034</v>
      </c>
      <c r="BB52">
        <f t="shared" si="0"/>
        <v>66.72999999999999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68.819999999999993</v>
      </c>
      <c r="BA53">
        <v>2.0900000000000034</v>
      </c>
      <c r="BB53">
        <f t="shared" si="0"/>
        <v>66.72999999999999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68.84999999999998</v>
      </c>
      <c r="BA54">
        <v>2.0899999999999892</v>
      </c>
      <c r="BB54">
        <f t="shared" si="0"/>
        <v>66.759999999999991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68.779999999999987</v>
      </c>
      <c r="BA55">
        <v>2.0799999999999983</v>
      </c>
      <c r="BB55">
        <f t="shared" si="0"/>
        <v>66.699999999999989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68.769999999999982</v>
      </c>
      <c r="BA56">
        <v>2.0799999999999841</v>
      </c>
      <c r="BB56">
        <f t="shared" si="0"/>
        <v>66.69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68.839999999999975</v>
      </c>
      <c r="BA57">
        <v>2.089999999999975</v>
      </c>
      <c r="BB57">
        <f t="shared" si="0"/>
        <v>66.75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68.839999999999975</v>
      </c>
      <c r="BA58">
        <v>2.089999999999975</v>
      </c>
      <c r="BB58">
        <f t="shared" si="0"/>
        <v>66.75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68.839999999999975</v>
      </c>
      <c r="BA59">
        <v>2.089999999999975</v>
      </c>
      <c r="BB59">
        <f t="shared" si="0"/>
        <v>66.75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68.839999999999975</v>
      </c>
      <c r="BA60">
        <v>2.089999999999975</v>
      </c>
      <c r="BB60">
        <f t="shared" si="0"/>
        <v>66.75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68.839999999999975</v>
      </c>
      <c r="BA61">
        <v>2.089999999999975</v>
      </c>
      <c r="BB61">
        <f t="shared" si="0"/>
        <v>66.75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68.859999999999985</v>
      </c>
      <c r="BA62">
        <v>2.0899999999999892</v>
      </c>
      <c r="BB62">
        <f t="shared" si="0"/>
        <v>66.77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68.859999999999985</v>
      </c>
      <c r="BA63">
        <v>2.0899999999999892</v>
      </c>
      <c r="BB63">
        <f t="shared" si="0"/>
        <v>66.77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68.859999999999985</v>
      </c>
      <c r="BA64">
        <v>2.0899999999999892</v>
      </c>
      <c r="BB64">
        <f t="shared" si="0"/>
        <v>66.77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68.859999999999985</v>
      </c>
      <c r="BA65">
        <v>2.0899999999999892</v>
      </c>
      <c r="BB65">
        <f t="shared" si="0"/>
        <v>66.77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68.859999999999985</v>
      </c>
      <c r="BA66">
        <v>2.0899999999999892</v>
      </c>
      <c r="BB66">
        <f t="shared" si="0"/>
        <v>66.77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68.829999999999984</v>
      </c>
      <c r="BA67">
        <v>2.0899999999999892</v>
      </c>
      <c r="BB67">
        <f t="shared" si="0"/>
        <v>66.739999999999995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68.829999999999984</v>
      </c>
      <c r="BA68">
        <v>2.0899999999999892</v>
      </c>
      <c r="BB68">
        <f t="shared" ref="BB68:BB99" si="1">SUM(B68:AZ68)-BA68</f>
        <v>66.739999999999995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67.309999999999974</v>
      </c>
      <c r="BA69">
        <v>2.0399999999999778</v>
      </c>
      <c r="BB69">
        <f t="shared" si="1"/>
        <v>65.27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67.309999999999974</v>
      </c>
      <c r="BA70">
        <v>2.0399999999999778</v>
      </c>
      <c r="BB70">
        <f t="shared" si="1"/>
        <v>65.27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68.369999999999976</v>
      </c>
      <c r="BA71">
        <v>2.0799999999999841</v>
      </c>
      <c r="BB71">
        <f t="shared" si="1"/>
        <v>66.289999999999992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68.369999999999976</v>
      </c>
      <c r="BA72">
        <v>2.0799999999999841</v>
      </c>
      <c r="BB72">
        <f t="shared" si="1"/>
        <v>66.289999999999992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67.309999999999974</v>
      </c>
      <c r="BA73">
        <v>2.0399999999999778</v>
      </c>
      <c r="BB73">
        <f t="shared" si="1"/>
        <v>65.27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67.309999999999974</v>
      </c>
      <c r="BA74">
        <v>2.0399999999999778</v>
      </c>
      <c r="BB74">
        <f t="shared" si="1"/>
        <v>65.27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66.819999999999979</v>
      </c>
      <c r="BA75">
        <v>2.0199999999999818</v>
      </c>
      <c r="BB75">
        <f t="shared" si="1"/>
        <v>64.8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66.819999999999979</v>
      </c>
      <c r="BA76">
        <v>2.0199999999999818</v>
      </c>
      <c r="BB76">
        <f t="shared" si="1"/>
        <v>64.8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66.819999999999979</v>
      </c>
      <c r="BA77">
        <v>2.0199999999999818</v>
      </c>
      <c r="BB77">
        <f t="shared" si="1"/>
        <v>64.8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66.819999999999979</v>
      </c>
      <c r="BA78">
        <v>2.0199999999999818</v>
      </c>
      <c r="BB78">
        <f t="shared" si="1"/>
        <v>64.8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66.819999999999979</v>
      </c>
      <c r="BA79">
        <v>2.0199999999999818</v>
      </c>
      <c r="BB79">
        <f t="shared" si="1"/>
        <v>64.8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66.819999999999979</v>
      </c>
      <c r="BA80">
        <v>2.0199999999999818</v>
      </c>
      <c r="BB80">
        <f t="shared" si="1"/>
        <v>64.8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66.819999999999979</v>
      </c>
      <c r="BA81">
        <v>2.0199999999999818</v>
      </c>
      <c r="BB81">
        <f t="shared" si="1"/>
        <v>64.8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66.819999999999979</v>
      </c>
      <c r="BA82">
        <v>2.0199999999999818</v>
      </c>
      <c r="BB82">
        <f t="shared" si="1"/>
        <v>64.8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66.819999999999979</v>
      </c>
      <c r="BA83">
        <v>2.0199999999999818</v>
      </c>
      <c r="BB83">
        <f t="shared" si="1"/>
        <v>64.8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66.819999999999979</v>
      </c>
      <c r="BA84">
        <v>2.0199999999999818</v>
      </c>
      <c r="BB84">
        <f t="shared" si="1"/>
        <v>64.8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66.819999999999979</v>
      </c>
      <c r="BA85">
        <v>2.0199999999999818</v>
      </c>
      <c r="BB85">
        <f t="shared" si="1"/>
        <v>64.8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66.819999999999979</v>
      </c>
      <c r="BA86">
        <v>2.0199999999999818</v>
      </c>
      <c r="BB86">
        <f t="shared" si="1"/>
        <v>64.8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66.819999999999979</v>
      </c>
      <c r="BA87">
        <v>2.0199999999999818</v>
      </c>
      <c r="BB87">
        <f t="shared" si="1"/>
        <v>64.8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66.819999999999979</v>
      </c>
      <c r="BA88">
        <v>2.0199999999999818</v>
      </c>
      <c r="BB88">
        <f t="shared" si="1"/>
        <v>64.8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66.819999999999979</v>
      </c>
      <c r="BA89">
        <v>2.0199999999999818</v>
      </c>
      <c r="BB89">
        <f t="shared" si="1"/>
        <v>64.8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66.819999999999979</v>
      </c>
      <c r="BA90">
        <v>2.0199999999999818</v>
      </c>
      <c r="BB90">
        <f t="shared" si="1"/>
        <v>64.8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67.309999999999974</v>
      </c>
      <c r="BA91">
        <v>2.0399999999999778</v>
      </c>
      <c r="BB91">
        <f t="shared" si="1"/>
        <v>65.27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67.309999999999974</v>
      </c>
      <c r="BA92">
        <v>2.0399999999999778</v>
      </c>
      <c r="BB92">
        <f t="shared" si="1"/>
        <v>65.27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67.309999999999974</v>
      </c>
      <c r="BA93">
        <v>2.0399999999999778</v>
      </c>
      <c r="BB93">
        <f t="shared" si="1"/>
        <v>65.27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67.309999999999974</v>
      </c>
      <c r="BA94">
        <v>2.0399999999999778</v>
      </c>
      <c r="BB94">
        <f t="shared" si="1"/>
        <v>65.27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67.309999999999974</v>
      </c>
      <c r="BA95">
        <v>2.0399999999999778</v>
      </c>
      <c r="BB95">
        <f t="shared" si="1"/>
        <v>65.27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67.309999999999974</v>
      </c>
      <c r="BA96">
        <v>2.0399999999999778</v>
      </c>
      <c r="BB96">
        <f t="shared" si="1"/>
        <v>65.27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67.309999999999974</v>
      </c>
      <c r="BA97">
        <v>2.0399999999999778</v>
      </c>
      <c r="BB97">
        <f t="shared" si="1"/>
        <v>65.27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67.309999999999974</v>
      </c>
      <c r="BA98">
        <v>2.0399999999999778</v>
      </c>
      <c r="BB98">
        <f t="shared" si="1"/>
        <v>65.27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1.6323499999999997</v>
      </c>
      <c r="BA99">
        <f t="shared" si="2"/>
        <v>4.9509999999999665E-2</v>
      </c>
      <c r="BB99">
        <f t="shared" si="1"/>
        <v>1.58284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169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0.45590300000000106</v>
      </c>
      <c r="BB3">
        <f>SUM(B3:AZ3)-BA3</f>
        <v>14.540896999999999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0.45590300000000106</v>
      </c>
      <c r="BB4">
        <f t="shared" ref="BB4:BB67" si="0">SUM(B4:AZ4)-BA4</f>
        <v>14.540896999999999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0.45590300000000106</v>
      </c>
      <c r="BB5">
        <f t="shared" si="0"/>
        <v>14.540896999999999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14.9968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0.45590300000000106</v>
      </c>
      <c r="BB6">
        <f t="shared" si="0"/>
        <v>14.540896999999999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13.571916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0.41258599999999923</v>
      </c>
      <c r="BB7">
        <f t="shared" si="0"/>
        <v>13.159330000000001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8.5555950000000003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0.26008999999999993</v>
      </c>
      <c r="BB8">
        <f t="shared" si="0"/>
        <v>8.2955050000000004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12.380967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0.3763810000000003</v>
      </c>
      <c r="BB9">
        <f t="shared" si="0"/>
        <v>12.004586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12.430585000000001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0.37789000000000073</v>
      </c>
      <c r="BB10">
        <f t="shared" si="0"/>
        <v>12.052695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14.9968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0.45590300000000106</v>
      </c>
      <c r="BB11">
        <f t="shared" si="0"/>
        <v>14.540896999999999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14.886381999999999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0.45254599999999989</v>
      </c>
      <c r="BB12">
        <f t="shared" si="0"/>
        <v>14.433835999999999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14.9968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0.45590300000000106</v>
      </c>
      <c r="BB13">
        <f t="shared" si="0"/>
        <v>14.540896999999999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0.45590300000000106</v>
      </c>
      <c r="BB14">
        <f t="shared" si="0"/>
        <v>14.540896999999999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11.720618999999999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0.35630699999999926</v>
      </c>
      <c r="BB15">
        <f t="shared" si="0"/>
        <v>11.364312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0.45590300000000106</v>
      </c>
      <c r="BB16">
        <f t="shared" si="0"/>
        <v>14.540896999999999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0.45590300000000106</v>
      </c>
      <c r="BB17">
        <f t="shared" si="0"/>
        <v>14.540896999999999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0.45590300000000106</v>
      </c>
      <c r="BB18">
        <f t="shared" si="0"/>
        <v>14.540896999999999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0.45590300000000106</v>
      </c>
      <c r="BB19">
        <f t="shared" si="0"/>
        <v>14.540896999999999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0.45590300000000106</v>
      </c>
      <c r="BB20">
        <f t="shared" si="0"/>
        <v>14.540896999999999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0.45590300000000106</v>
      </c>
      <c r="BB21">
        <f t="shared" si="0"/>
        <v>14.540896999999999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0.45590300000000106</v>
      </c>
      <c r="BB22">
        <f t="shared" si="0"/>
        <v>14.540896999999999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0.45590300000000106</v>
      </c>
      <c r="BB23">
        <f t="shared" si="0"/>
        <v>14.540896999999999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0.45590300000000106</v>
      </c>
      <c r="BB24">
        <f t="shared" si="0"/>
        <v>14.540896999999999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0.45590300000000106</v>
      </c>
      <c r="BB25">
        <f t="shared" si="0"/>
        <v>14.540896999999999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0.45590300000000106</v>
      </c>
      <c r="BB26">
        <f t="shared" si="0"/>
        <v>14.540896999999999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0.45590300000000106</v>
      </c>
      <c r="BB27">
        <f t="shared" si="0"/>
        <v>14.540896999999999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0.45590300000000106</v>
      </c>
      <c r="BB28">
        <f t="shared" si="0"/>
        <v>14.540896999999999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0.45590300000000106</v>
      </c>
      <c r="BB29">
        <f t="shared" si="0"/>
        <v>14.540896999999999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0.45590300000000106</v>
      </c>
      <c r="BB30">
        <f t="shared" si="0"/>
        <v>14.540896999999999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0.45590300000000106</v>
      </c>
      <c r="BB31">
        <f t="shared" si="0"/>
        <v>14.540896999999999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0.45590300000000106</v>
      </c>
      <c r="BB32">
        <f t="shared" si="0"/>
        <v>14.540896999999999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0.45590300000000106</v>
      </c>
      <c r="BB33">
        <f t="shared" si="0"/>
        <v>14.540896999999999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0.45590300000000106</v>
      </c>
      <c r="BB34">
        <f t="shared" si="0"/>
        <v>14.540896999999999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0.45590300000000106</v>
      </c>
      <c r="BB35">
        <f t="shared" si="0"/>
        <v>14.540896999999999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0.45590300000000106</v>
      </c>
      <c r="BB36">
        <f t="shared" si="0"/>
        <v>14.540896999999999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0.45590300000000106</v>
      </c>
      <c r="BB37">
        <f t="shared" si="0"/>
        <v>14.540896999999999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0.45590300000000106</v>
      </c>
      <c r="BB38">
        <f t="shared" si="0"/>
        <v>14.540896999999999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0.45590300000000106</v>
      </c>
      <c r="BB39">
        <f t="shared" si="0"/>
        <v>14.540896999999999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0.45590300000000106</v>
      </c>
      <c r="BB40">
        <f t="shared" si="0"/>
        <v>14.540896999999999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0.45590300000000106</v>
      </c>
      <c r="BB41">
        <f t="shared" si="0"/>
        <v>14.540896999999999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0.45590300000000106</v>
      </c>
      <c r="BB42">
        <f t="shared" si="0"/>
        <v>14.540896999999999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0.45590300000000106</v>
      </c>
      <c r="BB43">
        <f t="shared" si="0"/>
        <v>14.540896999999999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0.45590300000000106</v>
      </c>
      <c r="BB44">
        <f t="shared" si="0"/>
        <v>14.540896999999999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0.45590300000000106</v>
      </c>
      <c r="BB45">
        <f t="shared" si="0"/>
        <v>14.540896999999999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0.45590300000000106</v>
      </c>
      <c r="BB46">
        <f t="shared" si="0"/>
        <v>14.540896999999999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0.45590300000000106</v>
      </c>
      <c r="BB47">
        <f t="shared" si="0"/>
        <v>14.540896999999999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0.45590300000000106</v>
      </c>
      <c r="BB48">
        <f t="shared" si="0"/>
        <v>14.540896999999999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0.45590300000000106</v>
      </c>
      <c r="BB49">
        <f t="shared" si="0"/>
        <v>14.540896999999999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0.45590300000000106</v>
      </c>
      <c r="BB50">
        <f t="shared" si="0"/>
        <v>14.540896999999999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0.45590300000000106</v>
      </c>
      <c r="BB51">
        <f t="shared" si="0"/>
        <v>14.540896999999999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0.45590300000000106</v>
      </c>
      <c r="BB52">
        <f t="shared" si="0"/>
        <v>14.540896999999999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0.45590300000000106</v>
      </c>
      <c r="BB53">
        <f t="shared" si="0"/>
        <v>14.540896999999999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0.45590300000000106</v>
      </c>
      <c r="BB54">
        <f t="shared" si="0"/>
        <v>14.540896999999999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0.45590300000000106</v>
      </c>
      <c r="BB55">
        <f t="shared" si="0"/>
        <v>14.540896999999999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0.45590300000000106</v>
      </c>
      <c r="BB56">
        <f t="shared" si="0"/>
        <v>14.540896999999999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0.45590300000000106</v>
      </c>
      <c r="BB57">
        <f t="shared" si="0"/>
        <v>14.540896999999999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0.45590300000000106</v>
      </c>
      <c r="BB58">
        <f t="shared" si="0"/>
        <v>14.540896999999999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0.45590300000000106</v>
      </c>
      <c r="BB59">
        <f t="shared" si="0"/>
        <v>14.540896999999999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0.45590300000000106</v>
      </c>
      <c r="BB60">
        <f t="shared" si="0"/>
        <v>14.540896999999999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0.45590300000000106</v>
      </c>
      <c r="BB61">
        <f t="shared" si="0"/>
        <v>14.540896999999999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0.45590300000000106</v>
      </c>
      <c r="BB62">
        <f t="shared" si="0"/>
        <v>14.540896999999999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0.45590300000000106</v>
      </c>
      <c r="BB63">
        <f t="shared" si="0"/>
        <v>14.540896999999999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0.45590300000000106</v>
      </c>
      <c r="BB64">
        <f t="shared" si="0"/>
        <v>14.540896999999999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0.45590300000000106</v>
      </c>
      <c r="BB65">
        <f t="shared" si="0"/>
        <v>14.540896999999999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0.45590300000000106</v>
      </c>
      <c r="BB66">
        <f t="shared" si="0"/>
        <v>14.540896999999999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0.45590300000000106</v>
      </c>
      <c r="BB67">
        <f t="shared" si="0"/>
        <v>14.540896999999999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0.45590300000000106</v>
      </c>
      <c r="BB68">
        <f t="shared" ref="BB68:BB99" si="1">SUM(B68:AZ68)-BA68</f>
        <v>14.540896999999999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0.45590300000000106</v>
      </c>
      <c r="BB69">
        <f t="shared" si="1"/>
        <v>14.540896999999999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0.45590300000000106</v>
      </c>
      <c r="BB70">
        <f t="shared" si="1"/>
        <v>14.540896999999999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0.45590300000000106</v>
      </c>
      <c r="BB71">
        <f t="shared" si="1"/>
        <v>14.540896999999999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0.45590300000000106</v>
      </c>
      <c r="BB72">
        <f t="shared" si="1"/>
        <v>14.540896999999999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0.45590300000000106</v>
      </c>
      <c r="BB73">
        <f t="shared" si="1"/>
        <v>14.540896999999999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0.45590300000000106</v>
      </c>
      <c r="BB74">
        <f t="shared" si="1"/>
        <v>14.540896999999999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0.45590300000000106</v>
      </c>
      <c r="BB75">
        <f t="shared" si="1"/>
        <v>14.540896999999999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0.45590300000000106</v>
      </c>
      <c r="BB76">
        <f t="shared" si="1"/>
        <v>14.540896999999999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0.45590300000000106</v>
      </c>
      <c r="BB77">
        <f t="shared" si="1"/>
        <v>14.540896999999999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0.45590300000000106</v>
      </c>
      <c r="BB78">
        <f t="shared" si="1"/>
        <v>14.540896999999999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0.45590300000000106</v>
      </c>
      <c r="BB79">
        <f t="shared" si="1"/>
        <v>14.540896999999999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0.45590300000000106</v>
      </c>
      <c r="BB80">
        <f t="shared" si="1"/>
        <v>14.540896999999999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0.45590300000000106</v>
      </c>
      <c r="BB81">
        <f t="shared" si="1"/>
        <v>14.540896999999999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0.45590300000000106</v>
      </c>
      <c r="BB82">
        <f t="shared" si="1"/>
        <v>14.540896999999999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0.45590300000000106</v>
      </c>
      <c r="BB83">
        <f t="shared" si="1"/>
        <v>14.540896999999999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0.45590300000000106</v>
      </c>
      <c r="BB84">
        <f t="shared" si="1"/>
        <v>14.540896999999999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0.45590300000000106</v>
      </c>
      <c r="BB85">
        <f t="shared" si="1"/>
        <v>14.540896999999999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0.45590300000000106</v>
      </c>
      <c r="BB86">
        <f t="shared" si="1"/>
        <v>14.540896999999999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0.45590300000000106</v>
      </c>
      <c r="BB87">
        <f t="shared" si="1"/>
        <v>14.540896999999999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0.45590300000000106</v>
      </c>
      <c r="BB88">
        <f t="shared" si="1"/>
        <v>14.540896999999999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0.45590300000000106</v>
      </c>
      <c r="BB89">
        <f t="shared" si="1"/>
        <v>14.540896999999999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0.45590300000000106</v>
      </c>
      <c r="BB90">
        <f t="shared" si="1"/>
        <v>14.540896999999999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0.45590300000000106</v>
      </c>
      <c r="BB91">
        <f t="shared" si="1"/>
        <v>14.540896999999999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0.45590300000000106</v>
      </c>
      <c r="BB92">
        <f t="shared" si="1"/>
        <v>14.540896999999999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0.45590300000000106</v>
      </c>
      <c r="BB93">
        <f t="shared" si="1"/>
        <v>14.540896999999999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0.45590300000000106</v>
      </c>
      <c r="BB94">
        <f t="shared" si="1"/>
        <v>14.540896999999999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0.45590300000000106</v>
      </c>
      <c r="BB95">
        <f t="shared" si="1"/>
        <v>14.540896999999999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0.45590300000000106</v>
      </c>
      <c r="BB96">
        <f t="shared" si="1"/>
        <v>14.540896999999999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0.45590300000000106</v>
      </c>
      <c r="BB97">
        <f t="shared" si="1"/>
        <v>14.540896999999999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0.45590300000000106</v>
      </c>
      <c r="BB98">
        <f t="shared" si="1"/>
        <v>14.540896999999999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0.35581451599999941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1.0816767499999998E-2</v>
      </c>
      <c r="BB99">
        <f t="shared" si="1"/>
        <v>0.34499774849999942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155.9</v>
      </c>
      <c r="L3" s="203">
        <v>123.11</v>
      </c>
      <c r="M3" s="203">
        <v>30.92</v>
      </c>
      <c r="N3" s="203">
        <v>50.3</v>
      </c>
      <c r="O3" s="203">
        <v>71.06</v>
      </c>
      <c r="P3" s="203">
        <v>24.07</v>
      </c>
      <c r="Q3" s="203">
        <v>9.2899999999999991</v>
      </c>
      <c r="R3" s="203">
        <v>18.05</v>
      </c>
      <c r="S3" s="203">
        <v>11.24</v>
      </c>
      <c r="T3" s="203">
        <v>0</v>
      </c>
      <c r="U3" s="203">
        <v>40.15</v>
      </c>
      <c r="V3" s="203">
        <v>8.82</v>
      </c>
      <c r="W3" s="203">
        <v>14.81</v>
      </c>
      <c r="X3" s="203">
        <v>62.82</v>
      </c>
      <c r="Y3" s="203">
        <v>0</v>
      </c>
      <c r="Z3" s="203">
        <v>99.86</v>
      </c>
      <c r="AA3" s="203">
        <v>28.96</v>
      </c>
      <c r="AB3" s="203">
        <v>0</v>
      </c>
      <c r="AC3" s="203">
        <v>9</v>
      </c>
      <c r="AD3" s="203">
        <v>0</v>
      </c>
      <c r="AE3" s="203">
        <v>0</v>
      </c>
      <c r="AF3" s="203">
        <v>0</v>
      </c>
      <c r="AG3" s="203">
        <v>33.950000000000003</v>
      </c>
      <c r="AH3" s="203">
        <v>0</v>
      </c>
      <c r="AI3" s="203">
        <v>8.24</v>
      </c>
      <c r="AJ3" s="203">
        <v>0</v>
      </c>
      <c r="AK3" s="203">
        <v>98.38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155.9</v>
      </c>
      <c r="L4" s="203">
        <v>123.11</v>
      </c>
      <c r="M4" s="203">
        <v>30.92</v>
      </c>
      <c r="N4" s="203">
        <v>50.3</v>
      </c>
      <c r="O4" s="203">
        <v>71.06</v>
      </c>
      <c r="P4" s="203">
        <v>24.07</v>
      </c>
      <c r="Q4" s="203">
        <v>9.2899999999999991</v>
      </c>
      <c r="R4" s="203">
        <v>18.05</v>
      </c>
      <c r="S4" s="203">
        <v>11.24</v>
      </c>
      <c r="T4" s="203">
        <v>0</v>
      </c>
      <c r="U4" s="203">
        <v>40.15</v>
      </c>
      <c r="V4" s="203">
        <v>8.82</v>
      </c>
      <c r="W4" s="203">
        <v>14.81</v>
      </c>
      <c r="X4" s="203">
        <v>62.82</v>
      </c>
      <c r="Y4" s="203">
        <v>0</v>
      </c>
      <c r="Z4" s="203">
        <v>99.86</v>
      </c>
      <c r="AA4" s="203">
        <v>28.96</v>
      </c>
      <c r="AB4" s="203">
        <v>0</v>
      </c>
      <c r="AC4" s="203">
        <v>9</v>
      </c>
      <c r="AD4" s="203">
        <v>0</v>
      </c>
      <c r="AE4" s="203">
        <v>0</v>
      </c>
      <c r="AF4" s="203">
        <v>0</v>
      </c>
      <c r="AG4" s="203">
        <v>33.950000000000003</v>
      </c>
      <c r="AH4" s="203">
        <v>0</v>
      </c>
      <c r="AI4" s="203">
        <v>8.24</v>
      </c>
      <c r="AJ4" s="203">
        <v>0</v>
      </c>
      <c r="AK4" s="203">
        <v>98.38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155.9</v>
      </c>
      <c r="L5" s="203">
        <v>123.11</v>
      </c>
      <c r="M5" s="203">
        <v>30.92</v>
      </c>
      <c r="N5" s="203">
        <v>50.3</v>
      </c>
      <c r="O5" s="203">
        <v>71.06</v>
      </c>
      <c r="P5" s="203">
        <v>24.07</v>
      </c>
      <c r="Q5" s="203">
        <v>9.2899999999999991</v>
      </c>
      <c r="R5" s="203">
        <v>18.05</v>
      </c>
      <c r="S5" s="203">
        <v>11.24</v>
      </c>
      <c r="T5" s="203">
        <v>0</v>
      </c>
      <c r="U5" s="203">
        <v>40.15</v>
      </c>
      <c r="V5" s="203">
        <v>8.82</v>
      </c>
      <c r="W5" s="203">
        <v>14.81</v>
      </c>
      <c r="X5" s="203">
        <v>62.82</v>
      </c>
      <c r="Y5" s="203">
        <v>0</v>
      </c>
      <c r="Z5" s="203">
        <v>99.86</v>
      </c>
      <c r="AA5" s="203">
        <v>28.96</v>
      </c>
      <c r="AB5" s="203">
        <v>0</v>
      </c>
      <c r="AC5" s="203">
        <v>9</v>
      </c>
      <c r="AD5" s="203">
        <v>0</v>
      </c>
      <c r="AE5" s="203">
        <v>0</v>
      </c>
      <c r="AF5" s="203">
        <v>0</v>
      </c>
      <c r="AG5" s="203">
        <v>33.950000000000003</v>
      </c>
      <c r="AH5" s="203">
        <v>0</v>
      </c>
      <c r="AI5" s="203">
        <v>8.24</v>
      </c>
      <c r="AJ5" s="203">
        <v>0</v>
      </c>
      <c r="AK5" s="203">
        <v>98.38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155.9</v>
      </c>
      <c r="L6" s="203">
        <v>123.11</v>
      </c>
      <c r="M6" s="203">
        <v>30.92</v>
      </c>
      <c r="N6" s="203">
        <v>50.3</v>
      </c>
      <c r="O6" s="203">
        <v>71.06</v>
      </c>
      <c r="P6" s="203">
        <v>24.07</v>
      </c>
      <c r="Q6" s="203">
        <v>9.2899999999999991</v>
      </c>
      <c r="R6" s="203">
        <v>18.05</v>
      </c>
      <c r="S6" s="203">
        <v>11.24</v>
      </c>
      <c r="T6" s="203">
        <v>0</v>
      </c>
      <c r="U6" s="203">
        <v>40.15</v>
      </c>
      <c r="V6" s="203">
        <v>8.82</v>
      </c>
      <c r="W6" s="203">
        <v>14.81</v>
      </c>
      <c r="X6" s="203">
        <v>62.82</v>
      </c>
      <c r="Y6" s="203">
        <v>0</v>
      </c>
      <c r="Z6" s="203">
        <v>99.86</v>
      </c>
      <c r="AA6" s="203">
        <v>28.96</v>
      </c>
      <c r="AB6" s="203">
        <v>0</v>
      </c>
      <c r="AC6" s="203">
        <v>9</v>
      </c>
      <c r="AD6" s="203">
        <v>0</v>
      </c>
      <c r="AE6" s="203">
        <v>0</v>
      </c>
      <c r="AF6" s="203">
        <v>0</v>
      </c>
      <c r="AG6" s="203">
        <v>33.950000000000003</v>
      </c>
      <c r="AH6" s="203">
        <v>0</v>
      </c>
      <c r="AI6" s="203">
        <v>8.24</v>
      </c>
      <c r="AJ6" s="203">
        <v>0</v>
      </c>
      <c r="AK6" s="203">
        <v>98.38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155.9</v>
      </c>
      <c r="L7" s="203">
        <v>123.11</v>
      </c>
      <c r="M7" s="203">
        <v>30.92</v>
      </c>
      <c r="N7" s="203">
        <v>50.3</v>
      </c>
      <c r="O7" s="203">
        <v>71.06</v>
      </c>
      <c r="P7" s="203">
        <v>24.07</v>
      </c>
      <c r="Q7" s="203">
        <v>9.2899999999999991</v>
      </c>
      <c r="R7" s="203">
        <v>18.05</v>
      </c>
      <c r="S7" s="203">
        <v>11.24</v>
      </c>
      <c r="T7" s="203">
        <v>0</v>
      </c>
      <c r="U7" s="203">
        <v>40.15</v>
      </c>
      <c r="V7" s="203">
        <v>8.82</v>
      </c>
      <c r="W7" s="203">
        <v>14.81</v>
      </c>
      <c r="X7" s="203">
        <v>62.82</v>
      </c>
      <c r="Y7" s="203">
        <v>0</v>
      </c>
      <c r="Z7" s="203">
        <v>99.86</v>
      </c>
      <c r="AA7" s="203">
        <v>28.96</v>
      </c>
      <c r="AB7" s="203">
        <v>0</v>
      </c>
      <c r="AC7" s="203">
        <v>5.79</v>
      </c>
      <c r="AD7" s="203">
        <v>0</v>
      </c>
      <c r="AE7" s="203">
        <v>0</v>
      </c>
      <c r="AF7" s="203">
        <v>0</v>
      </c>
      <c r="AG7" s="203">
        <v>33.950000000000003</v>
      </c>
      <c r="AH7" s="203">
        <v>0</v>
      </c>
      <c r="AI7" s="203">
        <v>4.17</v>
      </c>
      <c r="AJ7" s="203">
        <v>0</v>
      </c>
      <c r="AK7" s="203">
        <v>98.38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155.9</v>
      </c>
      <c r="L8" s="203">
        <v>123.11</v>
      </c>
      <c r="M8" s="203">
        <v>30.92</v>
      </c>
      <c r="N8" s="203">
        <v>50.3</v>
      </c>
      <c r="O8" s="203">
        <v>71.06</v>
      </c>
      <c r="P8" s="203">
        <v>24.07</v>
      </c>
      <c r="Q8" s="203">
        <v>9.2899999999999991</v>
      </c>
      <c r="R8" s="203">
        <v>18.05</v>
      </c>
      <c r="S8" s="203">
        <v>11.24</v>
      </c>
      <c r="T8" s="203">
        <v>0</v>
      </c>
      <c r="U8" s="203">
        <v>40.15</v>
      </c>
      <c r="V8" s="203">
        <v>8.82</v>
      </c>
      <c r="W8" s="203">
        <v>14.81</v>
      </c>
      <c r="X8" s="203">
        <v>62.82</v>
      </c>
      <c r="Y8" s="203">
        <v>0</v>
      </c>
      <c r="Z8" s="203">
        <v>99.86</v>
      </c>
      <c r="AA8" s="203">
        <v>28.96</v>
      </c>
      <c r="AB8" s="203">
        <v>0</v>
      </c>
      <c r="AC8" s="203">
        <v>5.79</v>
      </c>
      <c r="AD8" s="203">
        <v>0</v>
      </c>
      <c r="AE8" s="203">
        <v>0</v>
      </c>
      <c r="AF8" s="203">
        <v>0</v>
      </c>
      <c r="AG8" s="203">
        <v>33.950000000000003</v>
      </c>
      <c r="AH8" s="203">
        <v>0</v>
      </c>
      <c r="AI8" s="203">
        <v>4.3600000000000003</v>
      </c>
      <c r="AJ8" s="203">
        <v>0</v>
      </c>
      <c r="AK8" s="203">
        <v>98.38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155.9</v>
      </c>
      <c r="L9" s="203">
        <v>123.11</v>
      </c>
      <c r="M9" s="203">
        <v>30.92</v>
      </c>
      <c r="N9" s="203">
        <v>50.3</v>
      </c>
      <c r="O9" s="203">
        <v>71.06</v>
      </c>
      <c r="P9" s="203">
        <v>24.07</v>
      </c>
      <c r="Q9" s="203">
        <v>9.2899999999999991</v>
      </c>
      <c r="R9" s="203">
        <v>18.05</v>
      </c>
      <c r="S9" s="203">
        <v>11.24</v>
      </c>
      <c r="T9" s="203">
        <v>0</v>
      </c>
      <c r="U9" s="203">
        <v>40.15</v>
      </c>
      <c r="V9" s="203">
        <v>8.82</v>
      </c>
      <c r="W9" s="203">
        <v>14.81</v>
      </c>
      <c r="X9" s="203">
        <v>62.82</v>
      </c>
      <c r="Y9" s="203">
        <v>0</v>
      </c>
      <c r="Z9" s="203">
        <v>99.86</v>
      </c>
      <c r="AA9" s="203">
        <v>28.96</v>
      </c>
      <c r="AB9" s="203">
        <v>0</v>
      </c>
      <c r="AC9" s="203">
        <v>5.79</v>
      </c>
      <c r="AD9" s="203">
        <v>0</v>
      </c>
      <c r="AE9" s="203">
        <v>0</v>
      </c>
      <c r="AF9" s="203">
        <v>0</v>
      </c>
      <c r="AG9" s="203">
        <v>33.950000000000003</v>
      </c>
      <c r="AH9" s="203">
        <v>0</v>
      </c>
      <c r="AI9" s="203">
        <v>4.3600000000000003</v>
      </c>
      <c r="AJ9" s="203">
        <v>0</v>
      </c>
      <c r="AK9" s="203">
        <v>98.38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155.9</v>
      </c>
      <c r="L10" s="203">
        <v>123.11</v>
      </c>
      <c r="M10" s="203">
        <v>30.92</v>
      </c>
      <c r="N10" s="203">
        <v>50.3</v>
      </c>
      <c r="O10" s="203">
        <v>71.06</v>
      </c>
      <c r="P10" s="203">
        <v>24.07</v>
      </c>
      <c r="Q10" s="203">
        <v>9.2899999999999991</v>
      </c>
      <c r="R10" s="203">
        <v>18.05</v>
      </c>
      <c r="S10" s="203">
        <v>11.24</v>
      </c>
      <c r="T10" s="203">
        <v>0</v>
      </c>
      <c r="U10" s="203">
        <v>40.15</v>
      </c>
      <c r="V10" s="203">
        <v>8.82</v>
      </c>
      <c r="W10" s="203">
        <v>14.81</v>
      </c>
      <c r="X10" s="203">
        <v>62.82</v>
      </c>
      <c r="Y10" s="203">
        <v>0</v>
      </c>
      <c r="Z10" s="203">
        <v>99.86</v>
      </c>
      <c r="AA10" s="203">
        <v>28.96</v>
      </c>
      <c r="AB10" s="203">
        <v>0</v>
      </c>
      <c r="AC10" s="203">
        <v>5.79</v>
      </c>
      <c r="AD10" s="203">
        <v>0</v>
      </c>
      <c r="AE10" s="203">
        <v>0</v>
      </c>
      <c r="AF10" s="203">
        <v>0</v>
      </c>
      <c r="AG10" s="203">
        <v>33.950000000000003</v>
      </c>
      <c r="AH10" s="203">
        <v>0</v>
      </c>
      <c r="AI10" s="203">
        <v>4.3600000000000003</v>
      </c>
      <c r="AJ10" s="203">
        <v>0</v>
      </c>
      <c r="AK10" s="203">
        <v>98.38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155.9</v>
      </c>
      <c r="L11" s="203">
        <v>123.11</v>
      </c>
      <c r="M11" s="203">
        <v>30.92</v>
      </c>
      <c r="N11" s="203">
        <v>50.3</v>
      </c>
      <c r="O11" s="203">
        <v>71.06</v>
      </c>
      <c r="P11" s="203">
        <v>24.07</v>
      </c>
      <c r="Q11" s="203">
        <v>9.2899999999999991</v>
      </c>
      <c r="R11" s="203">
        <v>18.05</v>
      </c>
      <c r="S11" s="203">
        <v>11.24</v>
      </c>
      <c r="T11" s="203">
        <v>0</v>
      </c>
      <c r="U11" s="203">
        <v>43.68</v>
      </c>
      <c r="V11" s="203">
        <v>8.82</v>
      </c>
      <c r="W11" s="203">
        <v>14.81</v>
      </c>
      <c r="X11" s="203">
        <v>62.82</v>
      </c>
      <c r="Y11" s="203">
        <v>0</v>
      </c>
      <c r="Z11" s="203">
        <v>99.86</v>
      </c>
      <c r="AA11" s="203">
        <v>28.96</v>
      </c>
      <c r="AB11" s="203">
        <v>0</v>
      </c>
      <c r="AC11" s="203">
        <v>5.62</v>
      </c>
      <c r="AD11" s="203">
        <v>0</v>
      </c>
      <c r="AE11" s="203">
        <v>0</v>
      </c>
      <c r="AF11" s="203">
        <v>0</v>
      </c>
      <c r="AG11" s="203">
        <v>33.950000000000003</v>
      </c>
      <c r="AH11" s="203">
        <v>0</v>
      </c>
      <c r="AI11" s="203">
        <v>4.3600000000000003</v>
      </c>
      <c r="AJ11" s="203">
        <v>0</v>
      </c>
      <c r="AK11" s="203">
        <v>99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155.9</v>
      </c>
      <c r="L12" s="203">
        <v>123.11</v>
      </c>
      <c r="M12" s="203">
        <v>30.92</v>
      </c>
      <c r="N12" s="203">
        <v>50.3</v>
      </c>
      <c r="O12" s="203">
        <v>71.06</v>
      </c>
      <c r="P12" s="203">
        <v>24.07</v>
      </c>
      <c r="Q12" s="203">
        <v>9.2899999999999991</v>
      </c>
      <c r="R12" s="203">
        <v>18.05</v>
      </c>
      <c r="S12" s="203">
        <v>11.24</v>
      </c>
      <c r="T12" s="203">
        <v>0</v>
      </c>
      <c r="U12" s="203">
        <v>44.49</v>
      </c>
      <c r="V12" s="203">
        <v>8.82</v>
      </c>
      <c r="W12" s="203">
        <v>14.81</v>
      </c>
      <c r="X12" s="203">
        <v>62.82</v>
      </c>
      <c r="Y12" s="203">
        <v>0</v>
      </c>
      <c r="Z12" s="203">
        <v>99.86</v>
      </c>
      <c r="AA12" s="203">
        <v>28.96</v>
      </c>
      <c r="AB12" s="203">
        <v>0</v>
      </c>
      <c r="AC12" s="203">
        <v>5.62</v>
      </c>
      <c r="AD12" s="203">
        <v>0</v>
      </c>
      <c r="AE12" s="203">
        <v>0</v>
      </c>
      <c r="AF12" s="203">
        <v>0</v>
      </c>
      <c r="AG12" s="203">
        <v>33.950000000000003</v>
      </c>
      <c r="AH12" s="203">
        <v>0</v>
      </c>
      <c r="AI12" s="203">
        <v>4.3600000000000003</v>
      </c>
      <c r="AJ12" s="203">
        <v>0</v>
      </c>
      <c r="AK12" s="203">
        <v>99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155.9</v>
      </c>
      <c r="L13" s="203">
        <v>123.11</v>
      </c>
      <c r="M13" s="203">
        <v>30.92</v>
      </c>
      <c r="N13" s="203">
        <v>50.3</v>
      </c>
      <c r="O13" s="203">
        <v>71.06</v>
      </c>
      <c r="P13" s="203">
        <v>24.07</v>
      </c>
      <c r="Q13" s="203">
        <v>9.2899999999999991</v>
      </c>
      <c r="R13" s="203">
        <v>18.05</v>
      </c>
      <c r="S13" s="203">
        <v>11.24</v>
      </c>
      <c r="T13" s="203">
        <v>0</v>
      </c>
      <c r="U13" s="203">
        <v>45.3</v>
      </c>
      <c r="V13" s="203">
        <v>8.82</v>
      </c>
      <c r="W13" s="203">
        <v>14.81</v>
      </c>
      <c r="X13" s="203">
        <v>62.82</v>
      </c>
      <c r="Y13" s="203">
        <v>0</v>
      </c>
      <c r="Z13" s="203">
        <v>99.86</v>
      </c>
      <c r="AA13" s="203">
        <v>28.96</v>
      </c>
      <c r="AB13" s="203">
        <v>0</v>
      </c>
      <c r="AC13" s="203">
        <v>5.62</v>
      </c>
      <c r="AD13" s="203">
        <v>0</v>
      </c>
      <c r="AE13" s="203">
        <v>0</v>
      </c>
      <c r="AF13" s="203">
        <v>0</v>
      </c>
      <c r="AG13" s="203">
        <v>33.950000000000003</v>
      </c>
      <c r="AH13" s="203">
        <v>0</v>
      </c>
      <c r="AI13" s="203">
        <v>4.17</v>
      </c>
      <c r="AJ13" s="203">
        <v>0</v>
      </c>
      <c r="AK13" s="203">
        <v>99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155.9</v>
      </c>
      <c r="L14" s="203">
        <v>123.11</v>
      </c>
      <c r="M14" s="203">
        <v>30.92</v>
      </c>
      <c r="N14" s="203">
        <v>50.3</v>
      </c>
      <c r="O14" s="203">
        <v>71.06</v>
      </c>
      <c r="P14" s="203">
        <v>24.07</v>
      </c>
      <c r="Q14" s="203">
        <v>9.2899999999999991</v>
      </c>
      <c r="R14" s="203">
        <v>18.05</v>
      </c>
      <c r="S14" s="203">
        <v>11.24</v>
      </c>
      <c r="T14" s="203">
        <v>0</v>
      </c>
      <c r="U14" s="203">
        <v>45.3</v>
      </c>
      <c r="V14" s="203">
        <v>8.82</v>
      </c>
      <c r="W14" s="203">
        <v>14.81</v>
      </c>
      <c r="X14" s="203">
        <v>62.82</v>
      </c>
      <c r="Y14" s="203">
        <v>0</v>
      </c>
      <c r="Z14" s="203">
        <v>99.86</v>
      </c>
      <c r="AA14" s="203">
        <v>28.96</v>
      </c>
      <c r="AB14" s="203">
        <v>0</v>
      </c>
      <c r="AC14" s="203">
        <v>5.62</v>
      </c>
      <c r="AD14" s="203">
        <v>0</v>
      </c>
      <c r="AE14" s="203">
        <v>0</v>
      </c>
      <c r="AF14" s="203">
        <v>0</v>
      </c>
      <c r="AG14" s="203">
        <v>33.950000000000003</v>
      </c>
      <c r="AH14" s="203">
        <v>0</v>
      </c>
      <c r="AI14" s="203">
        <v>4.3600000000000003</v>
      </c>
      <c r="AJ14" s="203">
        <v>0</v>
      </c>
      <c r="AK14" s="203">
        <v>99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155.9</v>
      </c>
      <c r="L15" s="203">
        <v>123.11</v>
      </c>
      <c r="M15" s="203">
        <v>30.92</v>
      </c>
      <c r="N15" s="203">
        <v>50.3</v>
      </c>
      <c r="O15" s="203">
        <v>71.06</v>
      </c>
      <c r="P15" s="203">
        <v>24.07</v>
      </c>
      <c r="Q15" s="203">
        <v>9.2899999999999991</v>
      </c>
      <c r="R15" s="203">
        <v>18.05</v>
      </c>
      <c r="S15" s="203">
        <v>11.24</v>
      </c>
      <c r="T15" s="203">
        <v>0</v>
      </c>
      <c r="U15" s="203">
        <v>45.3</v>
      </c>
      <c r="V15" s="203">
        <v>8.82</v>
      </c>
      <c r="W15" s="203">
        <v>14.81</v>
      </c>
      <c r="X15" s="203">
        <v>62.82</v>
      </c>
      <c r="Y15" s="203">
        <v>0</v>
      </c>
      <c r="Z15" s="203">
        <v>99.86</v>
      </c>
      <c r="AA15" s="203">
        <v>28.96</v>
      </c>
      <c r="AB15" s="203">
        <v>0</v>
      </c>
      <c r="AC15" s="203">
        <v>5.62</v>
      </c>
      <c r="AD15" s="203">
        <v>0</v>
      </c>
      <c r="AE15" s="203">
        <v>0</v>
      </c>
      <c r="AF15" s="203">
        <v>0</v>
      </c>
      <c r="AG15" s="203">
        <v>33.950000000000003</v>
      </c>
      <c r="AH15" s="203">
        <v>0</v>
      </c>
      <c r="AI15" s="203">
        <v>4.3600000000000003</v>
      </c>
      <c r="AJ15" s="203">
        <v>0</v>
      </c>
      <c r="AK15" s="203">
        <v>99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155.9</v>
      </c>
      <c r="L16" s="203">
        <v>123.11</v>
      </c>
      <c r="M16" s="203">
        <v>30.92</v>
      </c>
      <c r="N16" s="203">
        <v>50.3</v>
      </c>
      <c r="O16" s="203">
        <v>71.06</v>
      </c>
      <c r="P16" s="203">
        <v>24.07</v>
      </c>
      <c r="Q16" s="203">
        <v>9.2899999999999991</v>
      </c>
      <c r="R16" s="203">
        <v>18.05</v>
      </c>
      <c r="S16" s="203">
        <v>11.24</v>
      </c>
      <c r="T16" s="203">
        <v>0</v>
      </c>
      <c r="U16" s="203">
        <v>45.3</v>
      </c>
      <c r="V16" s="203">
        <v>8.82</v>
      </c>
      <c r="W16" s="203">
        <v>14.81</v>
      </c>
      <c r="X16" s="203">
        <v>62.82</v>
      </c>
      <c r="Y16" s="203">
        <v>0</v>
      </c>
      <c r="Z16" s="203">
        <v>99.86</v>
      </c>
      <c r="AA16" s="203">
        <v>28.96</v>
      </c>
      <c r="AB16" s="203">
        <v>0</v>
      </c>
      <c r="AC16" s="203">
        <v>5.62</v>
      </c>
      <c r="AD16" s="203">
        <v>0</v>
      </c>
      <c r="AE16" s="203">
        <v>0</v>
      </c>
      <c r="AF16" s="203">
        <v>0</v>
      </c>
      <c r="AG16" s="203">
        <v>33.950000000000003</v>
      </c>
      <c r="AH16" s="203">
        <v>0</v>
      </c>
      <c r="AI16" s="203">
        <v>4.6399999999999997</v>
      </c>
      <c r="AJ16" s="203">
        <v>0</v>
      </c>
      <c r="AK16" s="203">
        <v>99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155.9</v>
      </c>
      <c r="L17" s="203">
        <v>123.11</v>
      </c>
      <c r="M17" s="203">
        <v>30.92</v>
      </c>
      <c r="N17" s="203">
        <v>50.3</v>
      </c>
      <c r="O17" s="203">
        <v>71.06</v>
      </c>
      <c r="P17" s="203">
        <v>24.07</v>
      </c>
      <c r="Q17" s="203">
        <v>9.2899999999999991</v>
      </c>
      <c r="R17" s="203">
        <v>18.05</v>
      </c>
      <c r="S17" s="203">
        <v>11.24</v>
      </c>
      <c r="T17" s="203">
        <v>0</v>
      </c>
      <c r="U17" s="203">
        <v>45.3</v>
      </c>
      <c r="V17" s="203">
        <v>8.82</v>
      </c>
      <c r="W17" s="203">
        <v>14.81</v>
      </c>
      <c r="X17" s="203">
        <v>62.82</v>
      </c>
      <c r="Y17" s="203">
        <v>0</v>
      </c>
      <c r="Z17" s="203">
        <v>99.86</v>
      </c>
      <c r="AA17" s="203">
        <v>28.96</v>
      </c>
      <c r="AB17" s="203">
        <v>0</v>
      </c>
      <c r="AC17" s="203">
        <v>5.62</v>
      </c>
      <c r="AD17" s="203">
        <v>0</v>
      </c>
      <c r="AE17" s="203">
        <v>0</v>
      </c>
      <c r="AF17" s="203">
        <v>0</v>
      </c>
      <c r="AG17" s="203">
        <v>33.950000000000003</v>
      </c>
      <c r="AH17" s="203">
        <v>0</v>
      </c>
      <c r="AI17" s="203">
        <v>4.6399999999999997</v>
      </c>
      <c r="AJ17" s="203">
        <v>0</v>
      </c>
      <c r="AK17" s="203">
        <v>99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155.9</v>
      </c>
      <c r="L18" s="203">
        <v>123.11</v>
      </c>
      <c r="M18" s="203">
        <v>30.92</v>
      </c>
      <c r="N18" s="203">
        <v>50.3</v>
      </c>
      <c r="O18" s="203">
        <v>71.06</v>
      </c>
      <c r="P18" s="203">
        <v>24.07</v>
      </c>
      <c r="Q18" s="203">
        <v>9.2899999999999991</v>
      </c>
      <c r="R18" s="203">
        <v>18.05</v>
      </c>
      <c r="S18" s="203">
        <v>11.24</v>
      </c>
      <c r="T18" s="203">
        <v>0</v>
      </c>
      <c r="U18" s="203">
        <v>45.3</v>
      </c>
      <c r="V18" s="203">
        <v>8.82</v>
      </c>
      <c r="W18" s="203">
        <v>14.81</v>
      </c>
      <c r="X18" s="203">
        <v>62.82</v>
      </c>
      <c r="Y18" s="203">
        <v>0</v>
      </c>
      <c r="Z18" s="203">
        <v>99.86</v>
      </c>
      <c r="AA18" s="203">
        <v>28.96</v>
      </c>
      <c r="AB18" s="203">
        <v>0</v>
      </c>
      <c r="AC18" s="203">
        <v>5.62</v>
      </c>
      <c r="AD18" s="203">
        <v>0</v>
      </c>
      <c r="AE18" s="203">
        <v>0</v>
      </c>
      <c r="AF18" s="203">
        <v>0</v>
      </c>
      <c r="AG18" s="203">
        <v>33.950000000000003</v>
      </c>
      <c r="AH18" s="203">
        <v>0</v>
      </c>
      <c r="AI18" s="203">
        <v>4.6399999999999997</v>
      </c>
      <c r="AJ18" s="203">
        <v>0</v>
      </c>
      <c r="AK18" s="203">
        <v>99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155.9</v>
      </c>
      <c r="L19" s="203">
        <v>123.11</v>
      </c>
      <c r="M19" s="203">
        <v>30.92</v>
      </c>
      <c r="N19" s="203">
        <v>50.3</v>
      </c>
      <c r="O19" s="203">
        <v>71.06</v>
      </c>
      <c r="P19" s="203">
        <v>24.07</v>
      </c>
      <c r="Q19" s="203">
        <v>9.2899999999999991</v>
      </c>
      <c r="R19" s="203">
        <v>18.05</v>
      </c>
      <c r="S19" s="203">
        <v>11.24</v>
      </c>
      <c r="T19" s="203">
        <v>0</v>
      </c>
      <c r="U19" s="203">
        <v>45.3</v>
      </c>
      <c r="V19" s="203">
        <v>8.82</v>
      </c>
      <c r="W19" s="203">
        <v>14.81</v>
      </c>
      <c r="X19" s="203">
        <v>62.82</v>
      </c>
      <c r="Y19" s="203">
        <v>0</v>
      </c>
      <c r="Z19" s="203">
        <v>99.86</v>
      </c>
      <c r="AA19" s="203">
        <v>28.96</v>
      </c>
      <c r="AB19" s="203">
        <v>0</v>
      </c>
      <c r="AC19" s="203">
        <v>5.62</v>
      </c>
      <c r="AD19" s="203">
        <v>0</v>
      </c>
      <c r="AE19" s="203">
        <v>0</v>
      </c>
      <c r="AF19" s="203">
        <v>0</v>
      </c>
      <c r="AG19" s="203">
        <v>33.950000000000003</v>
      </c>
      <c r="AH19" s="203">
        <v>0</v>
      </c>
      <c r="AI19" s="203">
        <v>4.43</v>
      </c>
      <c r="AJ19" s="203">
        <v>0</v>
      </c>
      <c r="AK19" s="203">
        <v>99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155.9</v>
      </c>
      <c r="L20" s="203">
        <v>123.11</v>
      </c>
      <c r="M20" s="203">
        <v>30.92</v>
      </c>
      <c r="N20" s="203">
        <v>50.3</v>
      </c>
      <c r="O20" s="203">
        <v>71.06</v>
      </c>
      <c r="P20" s="203">
        <v>24.07</v>
      </c>
      <c r="Q20" s="203">
        <v>9.2899999999999991</v>
      </c>
      <c r="R20" s="203">
        <v>18.05</v>
      </c>
      <c r="S20" s="203">
        <v>11.24</v>
      </c>
      <c r="T20" s="203">
        <v>0</v>
      </c>
      <c r="U20" s="203">
        <v>45.3</v>
      </c>
      <c r="V20" s="203">
        <v>8.82</v>
      </c>
      <c r="W20" s="203">
        <v>14.81</v>
      </c>
      <c r="X20" s="203">
        <v>62.82</v>
      </c>
      <c r="Y20" s="203">
        <v>0</v>
      </c>
      <c r="Z20" s="203">
        <v>99.86</v>
      </c>
      <c r="AA20" s="203">
        <v>28.96</v>
      </c>
      <c r="AB20" s="203">
        <v>0</v>
      </c>
      <c r="AC20" s="203">
        <v>5.62</v>
      </c>
      <c r="AD20" s="203">
        <v>0</v>
      </c>
      <c r="AE20" s="203">
        <v>0</v>
      </c>
      <c r="AF20" s="203">
        <v>0</v>
      </c>
      <c r="AG20" s="203">
        <v>33.950000000000003</v>
      </c>
      <c r="AH20" s="203">
        <v>0</v>
      </c>
      <c r="AI20" s="203">
        <v>4.6399999999999997</v>
      </c>
      <c r="AJ20" s="203">
        <v>0</v>
      </c>
      <c r="AK20" s="203">
        <v>99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155.9</v>
      </c>
      <c r="L21" s="203">
        <v>123.11</v>
      </c>
      <c r="M21" s="203">
        <v>30.92</v>
      </c>
      <c r="N21" s="203">
        <v>50.3</v>
      </c>
      <c r="O21" s="203">
        <v>71.06</v>
      </c>
      <c r="P21" s="203">
        <v>24.07</v>
      </c>
      <c r="Q21" s="203">
        <v>9.2899999999999991</v>
      </c>
      <c r="R21" s="203">
        <v>18.05</v>
      </c>
      <c r="S21" s="203">
        <v>11.24</v>
      </c>
      <c r="T21" s="203">
        <v>0</v>
      </c>
      <c r="U21" s="203">
        <v>45.3</v>
      </c>
      <c r="V21" s="203">
        <v>8.82</v>
      </c>
      <c r="W21" s="203">
        <v>14.81</v>
      </c>
      <c r="X21" s="203">
        <v>62.82</v>
      </c>
      <c r="Y21" s="203">
        <v>0</v>
      </c>
      <c r="Z21" s="203">
        <v>99.86</v>
      </c>
      <c r="AA21" s="203">
        <v>28.96</v>
      </c>
      <c r="AB21" s="203">
        <v>0</v>
      </c>
      <c r="AC21" s="203">
        <v>5.62</v>
      </c>
      <c r="AD21" s="203">
        <v>0</v>
      </c>
      <c r="AE21" s="203">
        <v>0</v>
      </c>
      <c r="AF21" s="203">
        <v>0</v>
      </c>
      <c r="AG21" s="203">
        <v>33.950000000000003</v>
      </c>
      <c r="AH21" s="203">
        <v>0</v>
      </c>
      <c r="AI21" s="203">
        <v>4.6399999999999997</v>
      </c>
      <c r="AJ21" s="203">
        <v>0</v>
      </c>
      <c r="AK21" s="203">
        <v>99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155.9</v>
      </c>
      <c r="L22" s="203">
        <v>123.11</v>
      </c>
      <c r="M22" s="203">
        <v>30.92</v>
      </c>
      <c r="N22" s="203">
        <v>50.3</v>
      </c>
      <c r="O22" s="203">
        <v>71.06</v>
      </c>
      <c r="P22" s="203">
        <v>24.07</v>
      </c>
      <c r="Q22" s="203">
        <v>9.2899999999999991</v>
      </c>
      <c r="R22" s="203">
        <v>18.05</v>
      </c>
      <c r="S22" s="203">
        <v>11.24</v>
      </c>
      <c r="T22" s="203">
        <v>0</v>
      </c>
      <c r="U22" s="203">
        <v>45.3</v>
      </c>
      <c r="V22" s="203">
        <v>8.82</v>
      </c>
      <c r="W22" s="203">
        <v>14.81</v>
      </c>
      <c r="X22" s="203">
        <v>62.82</v>
      </c>
      <c r="Y22" s="203">
        <v>0</v>
      </c>
      <c r="Z22" s="203">
        <v>99.86</v>
      </c>
      <c r="AA22" s="203">
        <v>28.96</v>
      </c>
      <c r="AB22" s="203">
        <v>0</v>
      </c>
      <c r="AC22" s="203">
        <v>5.62</v>
      </c>
      <c r="AD22" s="203">
        <v>0</v>
      </c>
      <c r="AE22" s="203">
        <v>0</v>
      </c>
      <c r="AF22" s="203">
        <v>0</v>
      </c>
      <c r="AG22" s="203">
        <v>33.950000000000003</v>
      </c>
      <c r="AH22" s="203">
        <v>0</v>
      </c>
      <c r="AI22" s="203">
        <v>4.6399999999999997</v>
      </c>
      <c r="AJ22" s="203">
        <v>0</v>
      </c>
      <c r="AK22" s="203">
        <v>99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155.9</v>
      </c>
      <c r="L23" s="203">
        <v>123.11</v>
      </c>
      <c r="M23" s="203">
        <v>30.92</v>
      </c>
      <c r="N23" s="203">
        <v>50.3</v>
      </c>
      <c r="O23" s="203">
        <v>71.06</v>
      </c>
      <c r="P23" s="203">
        <v>24.07</v>
      </c>
      <c r="Q23" s="203">
        <v>9.2899999999999991</v>
      </c>
      <c r="R23" s="203">
        <v>18.05</v>
      </c>
      <c r="S23" s="203">
        <v>11.24</v>
      </c>
      <c r="T23" s="203">
        <v>0</v>
      </c>
      <c r="U23" s="203">
        <v>48.54</v>
      </c>
      <c r="V23" s="203">
        <v>8.82</v>
      </c>
      <c r="W23" s="203">
        <v>14.81</v>
      </c>
      <c r="X23" s="203">
        <v>62.82</v>
      </c>
      <c r="Y23" s="203">
        <v>0</v>
      </c>
      <c r="Z23" s="203">
        <v>99.86</v>
      </c>
      <c r="AA23" s="203">
        <v>28.96</v>
      </c>
      <c r="AB23" s="203">
        <v>0</v>
      </c>
      <c r="AC23" s="203">
        <v>5.62</v>
      </c>
      <c r="AD23" s="203">
        <v>0</v>
      </c>
      <c r="AE23" s="203">
        <v>0</v>
      </c>
      <c r="AF23" s="203">
        <v>0</v>
      </c>
      <c r="AG23" s="203">
        <v>33.950000000000003</v>
      </c>
      <c r="AH23" s="203">
        <v>0</v>
      </c>
      <c r="AI23" s="203">
        <v>4.6399999999999997</v>
      </c>
      <c r="AJ23" s="203">
        <v>0</v>
      </c>
      <c r="AK23" s="203">
        <v>99.32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155.9</v>
      </c>
      <c r="L24" s="203">
        <v>123.11</v>
      </c>
      <c r="M24" s="203">
        <v>30.92</v>
      </c>
      <c r="N24" s="203">
        <v>50.3</v>
      </c>
      <c r="O24" s="203">
        <v>71.06</v>
      </c>
      <c r="P24" s="203">
        <v>24.07</v>
      </c>
      <c r="Q24" s="203">
        <v>9.2899999999999991</v>
      </c>
      <c r="R24" s="203">
        <v>18.05</v>
      </c>
      <c r="S24" s="203">
        <v>11.24</v>
      </c>
      <c r="T24" s="203">
        <v>0</v>
      </c>
      <c r="U24" s="203">
        <v>49.34</v>
      </c>
      <c r="V24" s="203">
        <v>8.82</v>
      </c>
      <c r="W24" s="203">
        <v>14.81</v>
      </c>
      <c r="X24" s="203">
        <v>62.82</v>
      </c>
      <c r="Y24" s="203">
        <v>0</v>
      </c>
      <c r="Z24" s="203">
        <v>99.86</v>
      </c>
      <c r="AA24" s="203">
        <v>28.96</v>
      </c>
      <c r="AB24" s="203">
        <v>0</v>
      </c>
      <c r="AC24" s="203">
        <v>5.62</v>
      </c>
      <c r="AD24" s="203">
        <v>0</v>
      </c>
      <c r="AE24" s="203">
        <v>0</v>
      </c>
      <c r="AF24" s="203">
        <v>0</v>
      </c>
      <c r="AG24" s="203">
        <v>33.950000000000003</v>
      </c>
      <c r="AH24" s="203">
        <v>0</v>
      </c>
      <c r="AI24" s="203">
        <v>4.6399999999999997</v>
      </c>
      <c r="AJ24" s="203">
        <v>0</v>
      </c>
      <c r="AK24" s="203">
        <v>99.32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155.9</v>
      </c>
      <c r="L25" s="203">
        <v>123.11</v>
      </c>
      <c r="M25" s="203">
        <v>30.92</v>
      </c>
      <c r="N25" s="203">
        <v>50.3</v>
      </c>
      <c r="O25" s="203">
        <v>71.06</v>
      </c>
      <c r="P25" s="203">
        <v>24.07</v>
      </c>
      <c r="Q25" s="203">
        <v>9.2899999999999991</v>
      </c>
      <c r="R25" s="203">
        <v>18.05</v>
      </c>
      <c r="S25" s="203">
        <v>11.24</v>
      </c>
      <c r="T25" s="203">
        <v>0</v>
      </c>
      <c r="U25" s="203">
        <v>50.19</v>
      </c>
      <c r="V25" s="203">
        <v>8.82</v>
      </c>
      <c r="W25" s="203">
        <v>14.81</v>
      </c>
      <c r="X25" s="203">
        <v>62.82</v>
      </c>
      <c r="Y25" s="203">
        <v>0</v>
      </c>
      <c r="Z25" s="203">
        <v>99.86</v>
      </c>
      <c r="AA25" s="203">
        <v>28.96</v>
      </c>
      <c r="AB25" s="203">
        <v>0</v>
      </c>
      <c r="AC25" s="203">
        <v>5.62</v>
      </c>
      <c r="AD25" s="203">
        <v>0</v>
      </c>
      <c r="AE25" s="203">
        <v>0</v>
      </c>
      <c r="AF25" s="203">
        <v>0</v>
      </c>
      <c r="AG25" s="203">
        <v>33.950000000000003</v>
      </c>
      <c r="AH25" s="203">
        <v>0</v>
      </c>
      <c r="AI25" s="203">
        <v>4.43</v>
      </c>
      <c r="AJ25" s="203">
        <v>0</v>
      </c>
      <c r="AK25" s="203">
        <v>99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155.9</v>
      </c>
      <c r="L26" s="203">
        <v>123.11</v>
      </c>
      <c r="M26" s="203">
        <v>30.92</v>
      </c>
      <c r="N26" s="203">
        <v>50.3</v>
      </c>
      <c r="O26" s="203">
        <v>71.06</v>
      </c>
      <c r="P26" s="203">
        <v>24.07</v>
      </c>
      <c r="Q26" s="203">
        <v>9.2899999999999991</v>
      </c>
      <c r="R26" s="203">
        <v>18.05</v>
      </c>
      <c r="S26" s="203">
        <v>11.24</v>
      </c>
      <c r="T26" s="203">
        <v>0</v>
      </c>
      <c r="U26" s="203">
        <v>50.19</v>
      </c>
      <c r="V26" s="203">
        <v>8.82</v>
      </c>
      <c r="W26" s="203">
        <v>14.81</v>
      </c>
      <c r="X26" s="203">
        <v>62.82</v>
      </c>
      <c r="Y26" s="203">
        <v>0</v>
      </c>
      <c r="Z26" s="203">
        <v>99.86</v>
      </c>
      <c r="AA26" s="203">
        <v>28.96</v>
      </c>
      <c r="AB26" s="203">
        <v>0</v>
      </c>
      <c r="AC26" s="203">
        <v>5.62</v>
      </c>
      <c r="AD26" s="203">
        <v>0</v>
      </c>
      <c r="AE26" s="203">
        <v>0</v>
      </c>
      <c r="AF26" s="203">
        <v>0</v>
      </c>
      <c r="AG26" s="203">
        <v>33.950000000000003</v>
      </c>
      <c r="AH26" s="203">
        <v>0</v>
      </c>
      <c r="AI26" s="203">
        <v>4.6399999999999997</v>
      </c>
      <c r="AJ26" s="203">
        <v>0</v>
      </c>
      <c r="AK26" s="203">
        <v>99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155.9</v>
      </c>
      <c r="L27" s="203">
        <v>123.11</v>
      </c>
      <c r="M27" s="203">
        <v>30.92</v>
      </c>
      <c r="N27" s="203">
        <v>50.3</v>
      </c>
      <c r="O27" s="203">
        <v>71.06</v>
      </c>
      <c r="P27" s="203">
        <v>24.07</v>
      </c>
      <c r="Q27" s="203">
        <v>9.2899999999999991</v>
      </c>
      <c r="R27" s="203">
        <v>18.05</v>
      </c>
      <c r="S27" s="203">
        <v>11.24</v>
      </c>
      <c r="T27" s="203">
        <v>0</v>
      </c>
      <c r="U27" s="203">
        <v>50.19</v>
      </c>
      <c r="V27" s="203">
        <v>8.82</v>
      </c>
      <c r="W27" s="203">
        <v>14.81</v>
      </c>
      <c r="X27" s="203">
        <v>62.82</v>
      </c>
      <c r="Y27" s="203">
        <v>0</v>
      </c>
      <c r="Z27" s="203">
        <v>99.86</v>
      </c>
      <c r="AA27" s="203">
        <v>28.96</v>
      </c>
      <c r="AB27" s="203">
        <v>0</v>
      </c>
      <c r="AC27" s="203">
        <v>5.79</v>
      </c>
      <c r="AD27" s="203">
        <v>0</v>
      </c>
      <c r="AE27" s="203">
        <v>0</v>
      </c>
      <c r="AF27" s="203">
        <v>0</v>
      </c>
      <c r="AG27" s="203">
        <v>33.950000000000003</v>
      </c>
      <c r="AH27" s="203">
        <v>0</v>
      </c>
      <c r="AI27" s="203">
        <v>4.91</v>
      </c>
      <c r="AJ27" s="203">
        <v>0</v>
      </c>
      <c r="AK27" s="203">
        <v>99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6.2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155.9</v>
      </c>
      <c r="L28" s="203">
        <v>123.11</v>
      </c>
      <c r="M28" s="203">
        <v>30.92</v>
      </c>
      <c r="N28" s="203">
        <v>50.3</v>
      </c>
      <c r="O28" s="203">
        <v>71.06</v>
      </c>
      <c r="P28" s="203">
        <v>24.07</v>
      </c>
      <c r="Q28" s="203">
        <v>9.2899999999999991</v>
      </c>
      <c r="R28" s="203">
        <v>18.05</v>
      </c>
      <c r="S28" s="203">
        <v>11.24</v>
      </c>
      <c r="T28" s="203">
        <v>0</v>
      </c>
      <c r="U28" s="203">
        <v>50.19</v>
      </c>
      <c r="V28" s="203">
        <v>8.82</v>
      </c>
      <c r="W28" s="203">
        <v>14.81</v>
      </c>
      <c r="X28" s="203">
        <v>62.82</v>
      </c>
      <c r="Y28" s="203">
        <v>0</v>
      </c>
      <c r="Z28" s="203">
        <v>99.86</v>
      </c>
      <c r="AA28" s="203">
        <v>28.96</v>
      </c>
      <c r="AB28" s="203">
        <v>0</v>
      </c>
      <c r="AC28" s="203">
        <v>5.79</v>
      </c>
      <c r="AD28" s="203">
        <v>0</v>
      </c>
      <c r="AE28" s="203">
        <v>0</v>
      </c>
      <c r="AF28" s="203">
        <v>0</v>
      </c>
      <c r="AG28" s="203">
        <v>33.950000000000003</v>
      </c>
      <c r="AH28" s="203">
        <v>0</v>
      </c>
      <c r="AI28" s="203">
        <v>4.91</v>
      </c>
      <c r="AJ28" s="203">
        <v>0</v>
      </c>
      <c r="AK28" s="203">
        <v>99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14.84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155.9</v>
      </c>
      <c r="L29" s="203">
        <v>123.11</v>
      </c>
      <c r="M29" s="203">
        <v>30.92</v>
      </c>
      <c r="N29" s="203">
        <v>50.3</v>
      </c>
      <c r="O29" s="203">
        <v>71.06</v>
      </c>
      <c r="P29" s="203">
        <v>24.07</v>
      </c>
      <c r="Q29" s="203">
        <v>9.2899999999999991</v>
      </c>
      <c r="R29" s="203">
        <v>18.05</v>
      </c>
      <c r="S29" s="203">
        <v>11.24</v>
      </c>
      <c r="T29" s="203">
        <v>0</v>
      </c>
      <c r="U29" s="203">
        <v>50.19</v>
      </c>
      <c r="V29" s="203">
        <v>8.82</v>
      </c>
      <c r="W29" s="203">
        <v>14.81</v>
      </c>
      <c r="X29" s="203">
        <v>62.82</v>
      </c>
      <c r="Y29" s="203">
        <v>0</v>
      </c>
      <c r="Z29" s="203">
        <v>99.86</v>
      </c>
      <c r="AA29" s="203">
        <v>28.96</v>
      </c>
      <c r="AB29" s="203">
        <v>0</v>
      </c>
      <c r="AC29" s="203">
        <v>5.79</v>
      </c>
      <c r="AD29" s="203">
        <v>0</v>
      </c>
      <c r="AE29" s="203">
        <v>0</v>
      </c>
      <c r="AF29" s="203">
        <v>0</v>
      </c>
      <c r="AG29" s="203">
        <v>33.950000000000003</v>
      </c>
      <c r="AH29" s="203">
        <v>0</v>
      </c>
      <c r="AI29" s="203">
        <v>4.91</v>
      </c>
      <c r="AJ29" s="203">
        <v>0</v>
      </c>
      <c r="AK29" s="203">
        <v>99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26.67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155.9</v>
      </c>
      <c r="L30" s="203">
        <v>123.11</v>
      </c>
      <c r="M30" s="203">
        <v>30.92</v>
      </c>
      <c r="N30" s="203">
        <v>50.3</v>
      </c>
      <c r="O30" s="203">
        <v>71.06</v>
      </c>
      <c r="P30" s="203">
        <v>24.07</v>
      </c>
      <c r="Q30" s="203">
        <v>9.2899999999999991</v>
      </c>
      <c r="R30" s="203">
        <v>18.05</v>
      </c>
      <c r="S30" s="203">
        <v>11.24</v>
      </c>
      <c r="T30" s="203">
        <v>0</v>
      </c>
      <c r="U30" s="203">
        <v>50.19</v>
      </c>
      <c r="V30" s="203">
        <v>8.82</v>
      </c>
      <c r="W30" s="203">
        <v>14.81</v>
      </c>
      <c r="X30" s="203">
        <v>62.82</v>
      </c>
      <c r="Y30" s="203">
        <v>0</v>
      </c>
      <c r="Z30" s="203">
        <v>99.86</v>
      </c>
      <c r="AA30" s="203">
        <v>28.96</v>
      </c>
      <c r="AB30" s="203">
        <v>0</v>
      </c>
      <c r="AC30" s="203">
        <v>5.79</v>
      </c>
      <c r="AD30" s="203">
        <v>0</v>
      </c>
      <c r="AE30" s="203">
        <v>0</v>
      </c>
      <c r="AF30" s="203">
        <v>0</v>
      </c>
      <c r="AG30" s="203">
        <v>33.950000000000003</v>
      </c>
      <c r="AH30" s="203">
        <v>0</v>
      </c>
      <c r="AI30" s="203">
        <v>4.91</v>
      </c>
      <c r="AJ30" s="203">
        <v>0</v>
      </c>
      <c r="AK30" s="203">
        <v>99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44.36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155.9</v>
      </c>
      <c r="L31" s="203">
        <v>123.11</v>
      </c>
      <c r="M31" s="203">
        <v>30.92</v>
      </c>
      <c r="N31" s="203">
        <v>50.3</v>
      </c>
      <c r="O31" s="203">
        <v>71.06</v>
      </c>
      <c r="P31" s="203">
        <v>24.07</v>
      </c>
      <c r="Q31" s="203">
        <v>9.2899999999999991</v>
      </c>
      <c r="R31" s="203">
        <v>18.05</v>
      </c>
      <c r="S31" s="203">
        <v>11.24</v>
      </c>
      <c r="T31" s="203">
        <v>0</v>
      </c>
      <c r="U31" s="203">
        <v>50.19</v>
      </c>
      <c r="V31" s="203">
        <v>8.82</v>
      </c>
      <c r="W31" s="203">
        <v>14.81</v>
      </c>
      <c r="X31" s="203">
        <v>62.82</v>
      </c>
      <c r="Y31" s="203">
        <v>0</v>
      </c>
      <c r="Z31" s="203">
        <v>99.86</v>
      </c>
      <c r="AA31" s="203">
        <v>28.96</v>
      </c>
      <c r="AB31" s="203">
        <v>0</v>
      </c>
      <c r="AC31" s="203">
        <v>5.62</v>
      </c>
      <c r="AD31" s="203">
        <v>0</v>
      </c>
      <c r="AE31" s="203">
        <v>0</v>
      </c>
      <c r="AF31" s="203">
        <v>0</v>
      </c>
      <c r="AG31" s="203">
        <v>33.950000000000003</v>
      </c>
      <c r="AH31" s="203">
        <v>0</v>
      </c>
      <c r="AI31" s="203">
        <v>4.7</v>
      </c>
      <c r="AJ31" s="203">
        <v>0</v>
      </c>
      <c r="AK31" s="203">
        <v>98.69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46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155.9</v>
      </c>
      <c r="L32" s="203">
        <v>123.11</v>
      </c>
      <c r="M32" s="203">
        <v>30.92</v>
      </c>
      <c r="N32" s="203">
        <v>50.3</v>
      </c>
      <c r="O32" s="203">
        <v>71.06</v>
      </c>
      <c r="P32" s="203">
        <v>24.07</v>
      </c>
      <c r="Q32" s="203">
        <v>9.2899999999999991</v>
      </c>
      <c r="R32" s="203">
        <v>18.05</v>
      </c>
      <c r="S32" s="203">
        <v>11.24</v>
      </c>
      <c r="T32" s="203">
        <v>0</v>
      </c>
      <c r="U32" s="203">
        <v>50.19</v>
      </c>
      <c r="V32" s="203">
        <v>8.82</v>
      </c>
      <c r="W32" s="203">
        <v>14.81</v>
      </c>
      <c r="X32" s="203">
        <v>62.82</v>
      </c>
      <c r="Y32" s="203">
        <v>0</v>
      </c>
      <c r="Z32" s="203">
        <v>99.86</v>
      </c>
      <c r="AA32" s="203">
        <v>28.96</v>
      </c>
      <c r="AB32" s="203">
        <v>0</v>
      </c>
      <c r="AC32" s="203">
        <v>5.62</v>
      </c>
      <c r="AD32" s="203">
        <v>0</v>
      </c>
      <c r="AE32" s="203">
        <v>0</v>
      </c>
      <c r="AF32" s="203">
        <v>0</v>
      </c>
      <c r="AG32" s="203">
        <v>33.950000000000003</v>
      </c>
      <c r="AH32" s="203">
        <v>0</v>
      </c>
      <c r="AI32" s="203">
        <v>4.91</v>
      </c>
      <c r="AJ32" s="203">
        <v>0</v>
      </c>
      <c r="AK32" s="203">
        <v>98.69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46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155.9</v>
      </c>
      <c r="L33" s="203">
        <v>123.11</v>
      </c>
      <c r="M33" s="203">
        <v>30.92</v>
      </c>
      <c r="N33" s="203">
        <v>50.3</v>
      </c>
      <c r="O33" s="203">
        <v>71.06</v>
      </c>
      <c r="P33" s="203">
        <v>24.07</v>
      </c>
      <c r="Q33" s="203">
        <v>9.2899999999999991</v>
      </c>
      <c r="R33" s="203">
        <v>18.05</v>
      </c>
      <c r="S33" s="203">
        <v>11.24</v>
      </c>
      <c r="T33" s="203">
        <v>0</v>
      </c>
      <c r="U33" s="203">
        <v>50.19</v>
      </c>
      <c r="V33" s="203">
        <v>8.82</v>
      </c>
      <c r="W33" s="203">
        <v>14.81</v>
      </c>
      <c r="X33" s="203">
        <v>62.82</v>
      </c>
      <c r="Y33" s="203">
        <v>0</v>
      </c>
      <c r="Z33" s="203">
        <v>99.86</v>
      </c>
      <c r="AA33" s="203">
        <v>28.96</v>
      </c>
      <c r="AB33" s="203">
        <v>0</v>
      </c>
      <c r="AC33" s="203">
        <v>9</v>
      </c>
      <c r="AD33" s="203">
        <v>0</v>
      </c>
      <c r="AE33" s="203">
        <v>0</v>
      </c>
      <c r="AF33" s="203">
        <v>0</v>
      </c>
      <c r="AG33" s="203">
        <v>33.950000000000003</v>
      </c>
      <c r="AH33" s="203">
        <v>0</v>
      </c>
      <c r="AI33" s="203">
        <v>10.06</v>
      </c>
      <c r="AJ33" s="203">
        <v>0</v>
      </c>
      <c r="AK33" s="203">
        <v>98.69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46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155.9</v>
      </c>
      <c r="L34" s="203">
        <v>123.11</v>
      </c>
      <c r="M34" s="203">
        <v>30.92</v>
      </c>
      <c r="N34" s="203">
        <v>50.3</v>
      </c>
      <c r="O34" s="203">
        <v>71.06</v>
      </c>
      <c r="P34" s="203">
        <v>24.07</v>
      </c>
      <c r="Q34" s="203">
        <v>9.2899999999999991</v>
      </c>
      <c r="R34" s="203">
        <v>18.05</v>
      </c>
      <c r="S34" s="203">
        <v>11.24</v>
      </c>
      <c r="T34" s="203">
        <v>0</v>
      </c>
      <c r="U34" s="203">
        <v>50.19</v>
      </c>
      <c r="V34" s="203">
        <v>8.82</v>
      </c>
      <c r="W34" s="203">
        <v>14.81</v>
      </c>
      <c r="X34" s="203">
        <v>62.82</v>
      </c>
      <c r="Y34" s="203">
        <v>0</v>
      </c>
      <c r="Z34" s="203">
        <v>99.86</v>
      </c>
      <c r="AA34" s="203">
        <v>28.96</v>
      </c>
      <c r="AB34" s="203">
        <v>0</v>
      </c>
      <c r="AC34" s="203">
        <v>9</v>
      </c>
      <c r="AD34" s="203">
        <v>0</v>
      </c>
      <c r="AE34" s="203">
        <v>0</v>
      </c>
      <c r="AF34" s="203">
        <v>0</v>
      </c>
      <c r="AG34" s="203">
        <v>33.950000000000003</v>
      </c>
      <c r="AH34" s="203">
        <v>0</v>
      </c>
      <c r="AI34" s="203">
        <v>10.06</v>
      </c>
      <c r="AJ34" s="203">
        <v>0</v>
      </c>
      <c r="AK34" s="203">
        <v>98.69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46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155.9</v>
      </c>
      <c r="L35" s="203">
        <v>126.97</v>
      </c>
      <c r="M35" s="203">
        <v>30.92</v>
      </c>
      <c r="N35" s="203">
        <v>50.3</v>
      </c>
      <c r="O35" s="203">
        <v>71.06</v>
      </c>
      <c r="P35" s="203">
        <v>23.85</v>
      </c>
      <c r="Q35" s="203">
        <v>9.2899999999999991</v>
      </c>
      <c r="R35" s="203">
        <v>18.05</v>
      </c>
      <c r="S35" s="203">
        <v>11.24</v>
      </c>
      <c r="T35" s="203">
        <v>0</v>
      </c>
      <c r="U35" s="203">
        <v>50.19</v>
      </c>
      <c r="V35" s="203">
        <v>8.82</v>
      </c>
      <c r="W35" s="203">
        <v>14.81</v>
      </c>
      <c r="X35" s="203">
        <v>62.82</v>
      </c>
      <c r="Y35" s="203">
        <v>0</v>
      </c>
      <c r="Z35" s="203">
        <v>99.86</v>
      </c>
      <c r="AA35" s="203">
        <v>28.96</v>
      </c>
      <c r="AB35" s="203">
        <v>0</v>
      </c>
      <c r="AC35" s="203">
        <v>9</v>
      </c>
      <c r="AD35" s="203">
        <v>0</v>
      </c>
      <c r="AE35" s="203">
        <v>0</v>
      </c>
      <c r="AF35" s="203">
        <v>0</v>
      </c>
      <c r="AG35" s="203">
        <v>33.950000000000003</v>
      </c>
      <c r="AH35" s="203">
        <v>0</v>
      </c>
      <c r="AI35" s="203">
        <v>9.06</v>
      </c>
      <c r="AJ35" s="203">
        <v>0</v>
      </c>
      <c r="AK35" s="203">
        <v>97.75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46.5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155.9</v>
      </c>
      <c r="L36" s="203">
        <v>123.11</v>
      </c>
      <c r="M36" s="203">
        <v>30.92</v>
      </c>
      <c r="N36" s="203">
        <v>50.3</v>
      </c>
      <c r="O36" s="203">
        <v>71.06</v>
      </c>
      <c r="P36" s="203">
        <v>23.85</v>
      </c>
      <c r="Q36" s="203">
        <v>9.2899999999999991</v>
      </c>
      <c r="R36" s="203">
        <v>18.05</v>
      </c>
      <c r="S36" s="203">
        <v>11.24</v>
      </c>
      <c r="T36" s="203">
        <v>0</v>
      </c>
      <c r="U36" s="203">
        <v>50.19</v>
      </c>
      <c r="V36" s="203">
        <v>8.82</v>
      </c>
      <c r="W36" s="203">
        <v>14.81</v>
      </c>
      <c r="X36" s="203">
        <v>62.82</v>
      </c>
      <c r="Y36" s="203">
        <v>0</v>
      </c>
      <c r="Z36" s="203">
        <v>99.86</v>
      </c>
      <c r="AA36" s="203">
        <v>28.96</v>
      </c>
      <c r="AB36" s="203">
        <v>0</v>
      </c>
      <c r="AC36" s="203">
        <v>9</v>
      </c>
      <c r="AD36" s="203">
        <v>0</v>
      </c>
      <c r="AE36" s="203">
        <v>0</v>
      </c>
      <c r="AF36" s="203">
        <v>0</v>
      </c>
      <c r="AG36" s="203">
        <v>33.950000000000003</v>
      </c>
      <c r="AH36" s="203">
        <v>0</v>
      </c>
      <c r="AI36" s="203">
        <v>9.06</v>
      </c>
      <c r="AJ36" s="203">
        <v>0</v>
      </c>
      <c r="AK36" s="203">
        <v>97.75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46.5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155.9</v>
      </c>
      <c r="L37" s="203">
        <v>123.11</v>
      </c>
      <c r="M37" s="203">
        <v>30.92</v>
      </c>
      <c r="N37" s="203">
        <v>50.3</v>
      </c>
      <c r="O37" s="203">
        <v>71.06</v>
      </c>
      <c r="P37" s="203">
        <v>23.78</v>
      </c>
      <c r="Q37" s="203">
        <v>9.2899999999999991</v>
      </c>
      <c r="R37" s="203">
        <v>18.05</v>
      </c>
      <c r="S37" s="203">
        <v>11.24</v>
      </c>
      <c r="T37" s="203">
        <v>0</v>
      </c>
      <c r="U37" s="203">
        <v>50.19</v>
      </c>
      <c r="V37" s="203">
        <v>8.82</v>
      </c>
      <c r="W37" s="203">
        <v>14.82</v>
      </c>
      <c r="X37" s="203">
        <v>62.82</v>
      </c>
      <c r="Y37" s="203">
        <v>0</v>
      </c>
      <c r="Z37" s="203">
        <v>99.86</v>
      </c>
      <c r="AA37" s="203">
        <v>28.96</v>
      </c>
      <c r="AB37" s="203">
        <v>0</v>
      </c>
      <c r="AC37" s="203">
        <v>9</v>
      </c>
      <c r="AD37" s="203">
        <v>0</v>
      </c>
      <c r="AE37" s="203">
        <v>0</v>
      </c>
      <c r="AF37" s="203">
        <v>0</v>
      </c>
      <c r="AG37" s="203">
        <v>33.950000000000003</v>
      </c>
      <c r="AH37" s="203">
        <v>0</v>
      </c>
      <c r="AI37" s="203">
        <v>9</v>
      </c>
      <c r="AJ37" s="203">
        <v>0</v>
      </c>
      <c r="AK37" s="203">
        <v>99.62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46.5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155.9</v>
      </c>
      <c r="L38" s="203">
        <v>123.11</v>
      </c>
      <c r="M38" s="203">
        <v>30.92</v>
      </c>
      <c r="N38" s="203">
        <v>50.3</v>
      </c>
      <c r="O38" s="203">
        <v>71.06</v>
      </c>
      <c r="P38" s="203">
        <v>23.78</v>
      </c>
      <c r="Q38" s="203">
        <v>9.2899999999999991</v>
      </c>
      <c r="R38" s="203">
        <v>18.05</v>
      </c>
      <c r="S38" s="203">
        <v>11.24</v>
      </c>
      <c r="T38" s="203">
        <v>0</v>
      </c>
      <c r="U38" s="203">
        <v>50.19</v>
      </c>
      <c r="V38" s="203">
        <v>8.82</v>
      </c>
      <c r="W38" s="203">
        <v>14.82</v>
      </c>
      <c r="X38" s="203">
        <v>62.82</v>
      </c>
      <c r="Y38" s="203">
        <v>0</v>
      </c>
      <c r="Z38" s="203">
        <v>99.86</v>
      </c>
      <c r="AA38" s="203">
        <v>28.96</v>
      </c>
      <c r="AB38" s="203">
        <v>0</v>
      </c>
      <c r="AC38" s="203">
        <v>9</v>
      </c>
      <c r="AD38" s="203">
        <v>0</v>
      </c>
      <c r="AE38" s="203">
        <v>0</v>
      </c>
      <c r="AF38" s="203">
        <v>0</v>
      </c>
      <c r="AG38" s="203">
        <v>33.950000000000003</v>
      </c>
      <c r="AH38" s="203">
        <v>0</v>
      </c>
      <c r="AI38" s="203">
        <v>9.06</v>
      </c>
      <c r="AJ38" s="203">
        <v>0</v>
      </c>
      <c r="AK38" s="203">
        <v>99.62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46.5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155.9</v>
      </c>
      <c r="L39" s="203">
        <v>123.11</v>
      </c>
      <c r="M39" s="203">
        <v>30.92</v>
      </c>
      <c r="N39" s="203">
        <v>50.3</v>
      </c>
      <c r="O39" s="203">
        <v>71.06</v>
      </c>
      <c r="P39" s="203">
        <v>23.78</v>
      </c>
      <c r="Q39" s="203">
        <v>9.2899999999999991</v>
      </c>
      <c r="R39" s="203">
        <v>18.05</v>
      </c>
      <c r="S39" s="203">
        <v>11.24</v>
      </c>
      <c r="T39" s="203">
        <v>0</v>
      </c>
      <c r="U39" s="203">
        <v>50.19</v>
      </c>
      <c r="V39" s="203">
        <v>8.82</v>
      </c>
      <c r="W39" s="203">
        <v>14.82</v>
      </c>
      <c r="X39" s="203">
        <v>62.82</v>
      </c>
      <c r="Y39" s="203">
        <v>0</v>
      </c>
      <c r="Z39" s="203">
        <v>99.86</v>
      </c>
      <c r="AA39" s="203">
        <v>28.96</v>
      </c>
      <c r="AB39" s="203">
        <v>0</v>
      </c>
      <c r="AC39" s="203">
        <v>9</v>
      </c>
      <c r="AD39" s="203">
        <v>0</v>
      </c>
      <c r="AE39" s="203">
        <v>0</v>
      </c>
      <c r="AF39" s="203">
        <v>0</v>
      </c>
      <c r="AG39" s="203">
        <v>33.950000000000003</v>
      </c>
      <c r="AH39" s="203">
        <v>0</v>
      </c>
      <c r="AI39" s="203">
        <v>9.06</v>
      </c>
      <c r="AJ39" s="203">
        <v>0</v>
      </c>
      <c r="AK39" s="203">
        <v>99.62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46.5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155.9</v>
      </c>
      <c r="L40" s="203">
        <v>123.11</v>
      </c>
      <c r="M40" s="203">
        <v>30.92</v>
      </c>
      <c r="N40" s="203">
        <v>50.3</v>
      </c>
      <c r="O40" s="203">
        <v>71.06</v>
      </c>
      <c r="P40" s="203">
        <v>23.78</v>
      </c>
      <c r="Q40" s="203">
        <v>9.2899999999999991</v>
      </c>
      <c r="R40" s="203">
        <v>18.05</v>
      </c>
      <c r="S40" s="203">
        <v>11.24</v>
      </c>
      <c r="T40" s="203">
        <v>0</v>
      </c>
      <c r="U40" s="203">
        <v>50.19</v>
      </c>
      <c r="V40" s="203">
        <v>8.82</v>
      </c>
      <c r="W40" s="203">
        <v>14.82</v>
      </c>
      <c r="X40" s="203">
        <v>62.82</v>
      </c>
      <c r="Y40" s="203">
        <v>0</v>
      </c>
      <c r="Z40" s="203">
        <v>99.86</v>
      </c>
      <c r="AA40" s="203">
        <v>28.96</v>
      </c>
      <c r="AB40" s="203">
        <v>0</v>
      </c>
      <c r="AC40" s="203">
        <v>9</v>
      </c>
      <c r="AD40" s="203">
        <v>0</v>
      </c>
      <c r="AE40" s="203">
        <v>0</v>
      </c>
      <c r="AF40" s="203">
        <v>0</v>
      </c>
      <c r="AG40" s="203">
        <v>33.950000000000003</v>
      </c>
      <c r="AH40" s="203">
        <v>0</v>
      </c>
      <c r="AI40" s="203">
        <v>9.06</v>
      </c>
      <c r="AJ40" s="203">
        <v>0</v>
      </c>
      <c r="AK40" s="203">
        <v>99.62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46.5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155.9</v>
      </c>
      <c r="L41" s="203">
        <v>123.11</v>
      </c>
      <c r="M41" s="203">
        <v>30.92</v>
      </c>
      <c r="N41" s="203">
        <v>50.3</v>
      </c>
      <c r="O41" s="203">
        <v>71.06</v>
      </c>
      <c r="P41" s="203">
        <v>23.78</v>
      </c>
      <c r="Q41" s="203">
        <v>9.2899999999999991</v>
      </c>
      <c r="R41" s="203">
        <v>18.05</v>
      </c>
      <c r="S41" s="203">
        <v>11.24</v>
      </c>
      <c r="T41" s="203">
        <v>0</v>
      </c>
      <c r="U41" s="203">
        <v>50.19</v>
      </c>
      <c r="V41" s="203">
        <v>8.82</v>
      </c>
      <c r="W41" s="203">
        <v>14.82</v>
      </c>
      <c r="X41" s="203">
        <v>62.82</v>
      </c>
      <c r="Y41" s="203">
        <v>0</v>
      </c>
      <c r="Z41" s="203">
        <v>99.86</v>
      </c>
      <c r="AA41" s="203">
        <v>28.96</v>
      </c>
      <c r="AB41" s="203">
        <v>0</v>
      </c>
      <c r="AC41" s="203">
        <v>11.63</v>
      </c>
      <c r="AD41" s="203">
        <v>9.51</v>
      </c>
      <c r="AE41" s="203">
        <v>0</v>
      </c>
      <c r="AF41" s="203">
        <v>0</v>
      </c>
      <c r="AG41" s="203">
        <v>33.950000000000003</v>
      </c>
      <c r="AH41" s="203">
        <v>0</v>
      </c>
      <c r="AI41" s="203">
        <v>9.06</v>
      </c>
      <c r="AJ41" s="203">
        <v>0</v>
      </c>
      <c r="AK41" s="203">
        <v>99.62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46.5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155.9</v>
      </c>
      <c r="L42" s="203">
        <v>123.11</v>
      </c>
      <c r="M42" s="203">
        <v>30.92</v>
      </c>
      <c r="N42" s="203">
        <v>50.3</v>
      </c>
      <c r="O42" s="203">
        <v>71.06</v>
      </c>
      <c r="P42" s="203">
        <v>23.78</v>
      </c>
      <c r="Q42" s="203">
        <v>9.2899999999999991</v>
      </c>
      <c r="R42" s="203">
        <v>18.059999999999999</v>
      </c>
      <c r="S42" s="203">
        <v>11.24</v>
      </c>
      <c r="T42" s="203">
        <v>0</v>
      </c>
      <c r="U42" s="203">
        <v>50.19</v>
      </c>
      <c r="V42" s="203">
        <v>8.82</v>
      </c>
      <c r="W42" s="203">
        <v>14.81</v>
      </c>
      <c r="X42" s="203">
        <v>62.82</v>
      </c>
      <c r="Y42" s="203">
        <v>0</v>
      </c>
      <c r="Z42" s="203">
        <v>99.86</v>
      </c>
      <c r="AA42" s="203">
        <v>28.96</v>
      </c>
      <c r="AB42" s="203">
        <v>0</v>
      </c>
      <c r="AC42" s="203">
        <v>11.63</v>
      </c>
      <c r="AD42" s="203">
        <v>9.51</v>
      </c>
      <c r="AE42" s="203">
        <v>0</v>
      </c>
      <c r="AF42" s="203">
        <v>0</v>
      </c>
      <c r="AG42" s="203">
        <v>33.950000000000003</v>
      </c>
      <c r="AH42" s="203">
        <v>0</v>
      </c>
      <c r="AI42" s="203">
        <v>9.06</v>
      </c>
      <c r="AJ42" s="203">
        <v>0</v>
      </c>
      <c r="AK42" s="203">
        <v>99.62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46.5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155.9</v>
      </c>
      <c r="L43" s="203">
        <v>123.11</v>
      </c>
      <c r="M43" s="203">
        <v>30.92</v>
      </c>
      <c r="N43" s="203">
        <v>50.3</v>
      </c>
      <c r="O43" s="203">
        <v>71.06</v>
      </c>
      <c r="P43" s="203">
        <v>23.78</v>
      </c>
      <c r="Q43" s="203">
        <v>9.2899999999999991</v>
      </c>
      <c r="R43" s="203">
        <v>18.059999999999999</v>
      </c>
      <c r="S43" s="203">
        <v>11.24</v>
      </c>
      <c r="T43" s="203">
        <v>0</v>
      </c>
      <c r="U43" s="203">
        <v>50.19</v>
      </c>
      <c r="V43" s="203">
        <v>8.82</v>
      </c>
      <c r="W43" s="203">
        <v>14.81</v>
      </c>
      <c r="X43" s="203">
        <v>62.82</v>
      </c>
      <c r="Y43" s="203">
        <v>0</v>
      </c>
      <c r="Z43" s="203">
        <v>105.11</v>
      </c>
      <c r="AA43" s="203">
        <v>28.96</v>
      </c>
      <c r="AB43" s="203">
        <v>0</v>
      </c>
      <c r="AC43" s="203">
        <v>11.63</v>
      </c>
      <c r="AD43" s="203">
        <v>9.51</v>
      </c>
      <c r="AE43" s="203">
        <v>0</v>
      </c>
      <c r="AF43" s="203">
        <v>0</v>
      </c>
      <c r="AG43" s="203">
        <v>33.950000000000003</v>
      </c>
      <c r="AH43" s="203">
        <v>0</v>
      </c>
      <c r="AI43" s="203">
        <v>7</v>
      </c>
      <c r="AJ43" s="203">
        <v>0</v>
      </c>
      <c r="AK43" s="203">
        <v>99.62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46.5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155.9</v>
      </c>
      <c r="L44" s="203">
        <v>123.11</v>
      </c>
      <c r="M44" s="203">
        <v>30.92</v>
      </c>
      <c r="N44" s="203">
        <v>50.3</v>
      </c>
      <c r="O44" s="203">
        <v>71.06</v>
      </c>
      <c r="P44" s="203">
        <v>23.78</v>
      </c>
      <c r="Q44" s="203">
        <v>9.2899999999999991</v>
      </c>
      <c r="R44" s="203">
        <v>18.059999999999999</v>
      </c>
      <c r="S44" s="203">
        <v>11.24</v>
      </c>
      <c r="T44" s="203">
        <v>0</v>
      </c>
      <c r="U44" s="203">
        <v>50.19</v>
      </c>
      <c r="V44" s="203">
        <v>8.82</v>
      </c>
      <c r="W44" s="203">
        <v>14.81</v>
      </c>
      <c r="X44" s="203">
        <v>62.82</v>
      </c>
      <c r="Y44" s="203">
        <v>0</v>
      </c>
      <c r="Z44" s="203">
        <v>105.11</v>
      </c>
      <c r="AA44" s="203">
        <v>28.96</v>
      </c>
      <c r="AB44" s="203">
        <v>0</v>
      </c>
      <c r="AC44" s="203">
        <v>11.63</v>
      </c>
      <c r="AD44" s="203">
        <v>9.51</v>
      </c>
      <c r="AE44" s="203">
        <v>0</v>
      </c>
      <c r="AF44" s="203">
        <v>0</v>
      </c>
      <c r="AG44" s="203">
        <v>33.950000000000003</v>
      </c>
      <c r="AH44" s="203">
        <v>0</v>
      </c>
      <c r="AI44" s="203">
        <v>7.41</v>
      </c>
      <c r="AJ44" s="203">
        <v>0</v>
      </c>
      <c r="AK44" s="203">
        <v>99.62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46.5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155.9</v>
      </c>
      <c r="L45" s="203">
        <v>123.11</v>
      </c>
      <c r="M45" s="203">
        <v>30.92</v>
      </c>
      <c r="N45" s="203">
        <v>50.3</v>
      </c>
      <c r="O45" s="203">
        <v>71.06</v>
      </c>
      <c r="P45" s="203">
        <v>23.78</v>
      </c>
      <c r="Q45" s="203">
        <v>9.2899999999999991</v>
      </c>
      <c r="R45" s="203">
        <v>18.059999999999999</v>
      </c>
      <c r="S45" s="203">
        <v>11.24</v>
      </c>
      <c r="T45" s="203">
        <v>0</v>
      </c>
      <c r="U45" s="203">
        <v>50.19</v>
      </c>
      <c r="V45" s="203">
        <v>8.82</v>
      </c>
      <c r="W45" s="203">
        <v>14.81</v>
      </c>
      <c r="X45" s="203">
        <v>62.82</v>
      </c>
      <c r="Y45" s="203">
        <v>0</v>
      </c>
      <c r="Z45" s="203">
        <v>105.11</v>
      </c>
      <c r="AA45" s="203">
        <v>28.96</v>
      </c>
      <c r="AB45" s="203">
        <v>0</v>
      </c>
      <c r="AC45" s="203">
        <v>9</v>
      </c>
      <c r="AD45" s="203">
        <v>0</v>
      </c>
      <c r="AE45" s="203">
        <v>0</v>
      </c>
      <c r="AF45" s="203">
        <v>0</v>
      </c>
      <c r="AG45" s="203">
        <v>33.950000000000003</v>
      </c>
      <c r="AH45" s="203">
        <v>0</v>
      </c>
      <c r="AI45" s="203">
        <v>7.41</v>
      </c>
      <c r="AJ45" s="203">
        <v>0</v>
      </c>
      <c r="AK45" s="203">
        <v>99.62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46.5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155.9</v>
      </c>
      <c r="L46" s="203">
        <v>123.11</v>
      </c>
      <c r="M46" s="203">
        <v>30.92</v>
      </c>
      <c r="N46" s="203">
        <v>50.3</v>
      </c>
      <c r="O46" s="203">
        <v>71.06</v>
      </c>
      <c r="P46" s="203">
        <v>23.78</v>
      </c>
      <c r="Q46" s="203">
        <v>9.2899999999999991</v>
      </c>
      <c r="R46" s="203">
        <v>18.059999999999999</v>
      </c>
      <c r="S46" s="203">
        <v>11.24</v>
      </c>
      <c r="T46" s="203">
        <v>0</v>
      </c>
      <c r="U46" s="203">
        <v>50.19</v>
      </c>
      <c r="V46" s="203">
        <v>8.82</v>
      </c>
      <c r="W46" s="203">
        <v>14.81</v>
      </c>
      <c r="X46" s="203">
        <v>62.82</v>
      </c>
      <c r="Y46" s="203">
        <v>0</v>
      </c>
      <c r="Z46" s="203">
        <v>105.11</v>
      </c>
      <c r="AA46" s="203">
        <v>28.96</v>
      </c>
      <c r="AB46" s="203">
        <v>0</v>
      </c>
      <c r="AC46" s="203">
        <v>9</v>
      </c>
      <c r="AD46" s="203">
        <v>0</v>
      </c>
      <c r="AE46" s="203">
        <v>0</v>
      </c>
      <c r="AF46" s="203">
        <v>0</v>
      </c>
      <c r="AG46" s="203">
        <v>33.950000000000003</v>
      </c>
      <c r="AH46" s="203">
        <v>0</v>
      </c>
      <c r="AI46" s="203">
        <v>7.41</v>
      </c>
      <c r="AJ46" s="203">
        <v>0</v>
      </c>
      <c r="AK46" s="203">
        <v>99.62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46.5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155.9</v>
      </c>
      <c r="L47" s="203">
        <v>123.11</v>
      </c>
      <c r="M47" s="203">
        <v>30.92</v>
      </c>
      <c r="N47" s="203">
        <v>50.3</v>
      </c>
      <c r="O47" s="203">
        <v>71.06</v>
      </c>
      <c r="P47" s="203">
        <v>23.78</v>
      </c>
      <c r="Q47" s="203">
        <v>9.2899999999999991</v>
      </c>
      <c r="R47" s="203">
        <v>18.059999999999999</v>
      </c>
      <c r="S47" s="203">
        <v>11.24</v>
      </c>
      <c r="T47" s="203">
        <v>0</v>
      </c>
      <c r="U47" s="203">
        <v>50.19</v>
      </c>
      <c r="V47" s="203">
        <v>8.82</v>
      </c>
      <c r="W47" s="203">
        <v>14.81</v>
      </c>
      <c r="X47" s="203">
        <v>62.82</v>
      </c>
      <c r="Y47" s="203">
        <v>0</v>
      </c>
      <c r="Z47" s="203">
        <v>105.11</v>
      </c>
      <c r="AA47" s="203">
        <v>28.96</v>
      </c>
      <c r="AB47" s="203">
        <v>0</v>
      </c>
      <c r="AC47" s="203">
        <v>9</v>
      </c>
      <c r="AD47" s="203">
        <v>0</v>
      </c>
      <c r="AE47" s="203">
        <v>0</v>
      </c>
      <c r="AF47" s="203">
        <v>0</v>
      </c>
      <c r="AG47" s="203">
        <v>33.950000000000003</v>
      </c>
      <c r="AH47" s="203">
        <v>0</v>
      </c>
      <c r="AI47" s="203">
        <v>7.41</v>
      </c>
      <c r="AJ47" s="203">
        <v>0</v>
      </c>
      <c r="AK47" s="203">
        <v>99.62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46.5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155.9</v>
      </c>
      <c r="L48" s="203">
        <v>123.11</v>
      </c>
      <c r="M48" s="203">
        <v>30.92</v>
      </c>
      <c r="N48" s="203">
        <v>50.3</v>
      </c>
      <c r="O48" s="203">
        <v>71.06</v>
      </c>
      <c r="P48" s="203">
        <v>23.78</v>
      </c>
      <c r="Q48" s="203">
        <v>9.2899999999999991</v>
      </c>
      <c r="R48" s="203">
        <v>18.059999999999999</v>
      </c>
      <c r="S48" s="203">
        <v>11.24</v>
      </c>
      <c r="T48" s="203">
        <v>0</v>
      </c>
      <c r="U48" s="203">
        <v>50.19</v>
      </c>
      <c r="V48" s="203">
        <v>8.82</v>
      </c>
      <c r="W48" s="203">
        <v>14.81</v>
      </c>
      <c r="X48" s="203">
        <v>62.82</v>
      </c>
      <c r="Y48" s="203">
        <v>0</v>
      </c>
      <c r="Z48" s="203">
        <v>105.11</v>
      </c>
      <c r="AA48" s="203">
        <v>28.96</v>
      </c>
      <c r="AB48" s="203">
        <v>0</v>
      </c>
      <c r="AC48" s="203">
        <v>9</v>
      </c>
      <c r="AD48" s="203">
        <v>0</v>
      </c>
      <c r="AE48" s="203">
        <v>0</v>
      </c>
      <c r="AF48" s="203">
        <v>0</v>
      </c>
      <c r="AG48" s="203">
        <v>33.950000000000003</v>
      </c>
      <c r="AH48" s="203">
        <v>0</v>
      </c>
      <c r="AI48" s="203">
        <v>7.41</v>
      </c>
      <c r="AJ48" s="203">
        <v>0</v>
      </c>
      <c r="AK48" s="203">
        <v>99.62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46.5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155.9</v>
      </c>
      <c r="L49" s="203">
        <v>123.11</v>
      </c>
      <c r="M49" s="203">
        <v>30.92</v>
      </c>
      <c r="N49" s="203">
        <v>50.3</v>
      </c>
      <c r="O49" s="203">
        <v>71.06</v>
      </c>
      <c r="P49" s="203">
        <v>23.78</v>
      </c>
      <c r="Q49" s="203">
        <v>9.2899999999999991</v>
      </c>
      <c r="R49" s="203">
        <v>18.059999999999999</v>
      </c>
      <c r="S49" s="203">
        <v>11.24</v>
      </c>
      <c r="T49" s="203">
        <v>0</v>
      </c>
      <c r="U49" s="203">
        <v>50.19</v>
      </c>
      <c r="V49" s="203">
        <v>8.82</v>
      </c>
      <c r="W49" s="203">
        <v>14.81</v>
      </c>
      <c r="X49" s="203">
        <v>62.82</v>
      </c>
      <c r="Y49" s="203">
        <v>0</v>
      </c>
      <c r="Z49" s="203">
        <v>105.11</v>
      </c>
      <c r="AA49" s="203">
        <v>28.96</v>
      </c>
      <c r="AB49" s="203">
        <v>0</v>
      </c>
      <c r="AC49" s="203">
        <v>10</v>
      </c>
      <c r="AD49" s="203">
        <v>0</v>
      </c>
      <c r="AE49" s="203">
        <v>0</v>
      </c>
      <c r="AF49" s="203">
        <v>0</v>
      </c>
      <c r="AG49" s="203">
        <v>33.950000000000003</v>
      </c>
      <c r="AH49" s="203">
        <v>0</v>
      </c>
      <c r="AI49" s="203">
        <v>7</v>
      </c>
      <c r="AJ49" s="203">
        <v>0</v>
      </c>
      <c r="AK49" s="203">
        <v>99.62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46.5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155.9</v>
      </c>
      <c r="L50" s="203">
        <v>123.11</v>
      </c>
      <c r="M50" s="203">
        <v>30.92</v>
      </c>
      <c r="N50" s="203">
        <v>50.3</v>
      </c>
      <c r="O50" s="203">
        <v>71.06</v>
      </c>
      <c r="P50" s="203">
        <v>23.78</v>
      </c>
      <c r="Q50" s="203">
        <v>9.2899999999999991</v>
      </c>
      <c r="R50" s="203">
        <v>18.059999999999999</v>
      </c>
      <c r="S50" s="203">
        <v>11.24</v>
      </c>
      <c r="T50" s="203">
        <v>0</v>
      </c>
      <c r="U50" s="203">
        <v>50.19</v>
      </c>
      <c r="V50" s="203">
        <v>8.82</v>
      </c>
      <c r="W50" s="203">
        <v>14.81</v>
      </c>
      <c r="X50" s="203">
        <v>62.82</v>
      </c>
      <c r="Y50" s="203">
        <v>0</v>
      </c>
      <c r="Z50" s="203">
        <v>105.11</v>
      </c>
      <c r="AA50" s="203">
        <v>28.96</v>
      </c>
      <c r="AB50" s="203">
        <v>0</v>
      </c>
      <c r="AC50" s="203">
        <v>10</v>
      </c>
      <c r="AD50" s="203">
        <v>0</v>
      </c>
      <c r="AE50" s="203">
        <v>0</v>
      </c>
      <c r="AF50" s="203">
        <v>0</v>
      </c>
      <c r="AG50" s="203">
        <v>33.950000000000003</v>
      </c>
      <c r="AH50" s="203">
        <v>0</v>
      </c>
      <c r="AI50" s="203">
        <v>7.41</v>
      </c>
      <c r="AJ50" s="203">
        <v>0</v>
      </c>
      <c r="AK50" s="203">
        <v>99.62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46.5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155.9</v>
      </c>
      <c r="L51" s="203">
        <v>123.11</v>
      </c>
      <c r="M51" s="203">
        <v>30.92</v>
      </c>
      <c r="N51" s="203">
        <v>50.3</v>
      </c>
      <c r="O51" s="203">
        <v>71.06</v>
      </c>
      <c r="P51" s="203">
        <v>23.78</v>
      </c>
      <c r="Q51" s="203">
        <v>9.2899999999999991</v>
      </c>
      <c r="R51" s="203">
        <v>18.059999999999999</v>
      </c>
      <c r="S51" s="203">
        <v>11.24</v>
      </c>
      <c r="T51" s="203">
        <v>0</v>
      </c>
      <c r="U51" s="203">
        <v>50.19</v>
      </c>
      <c r="V51" s="203">
        <v>8.82</v>
      </c>
      <c r="W51" s="203">
        <v>14.81</v>
      </c>
      <c r="X51" s="203">
        <v>62.82</v>
      </c>
      <c r="Y51" s="203">
        <v>0</v>
      </c>
      <c r="Z51" s="203">
        <v>105.11</v>
      </c>
      <c r="AA51" s="203">
        <v>28.96</v>
      </c>
      <c r="AB51" s="203">
        <v>0</v>
      </c>
      <c r="AC51" s="203">
        <v>10</v>
      </c>
      <c r="AD51" s="203">
        <v>0</v>
      </c>
      <c r="AE51" s="203">
        <v>0</v>
      </c>
      <c r="AF51" s="203">
        <v>0</v>
      </c>
      <c r="AG51" s="203">
        <v>33.950000000000003</v>
      </c>
      <c r="AH51" s="203">
        <v>0</v>
      </c>
      <c r="AI51" s="203">
        <v>6</v>
      </c>
      <c r="AJ51" s="203">
        <v>0</v>
      </c>
      <c r="AK51" s="203">
        <v>99.62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46.5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155.9</v>
      </c>
      <c r="L52" s="203">
        <v>123.11</v>
      </c>
      <c r="M52" s="203">
        <v>30.92</v>
      </c>
      <c r="N52" s="203">
        <v>50.3</v>
      </c>
      <c r="O52" s="203">
        <v>71.06</v>
      </c>
      <c r="P52" s="203">
        <v>23.78</v>
      </c>
      <c r="Q52" s="203">
        <v>9.2899999999999991</v>
      </c>
      <c r="R52" s="203">
        <v>18.059999999999999</v>
      </c>
      <c r="S52" s="203">
        <v>11.24</v>
      </c>
      <c r="T52" s="203">
        <v>0</v>
      </c>
      <c r="U52" s="203">
        <v>50.19</v>
      </c>
      <c r="V52" s="203">
        <v>8.82</v>
      </c>
      <c r="W52" s="203">
        <v>14.81</v>
      </c>
      <c r="X52" s="203">
        <v>62.82</v>
      </c>
      <c r="Y52" s="203">
        <v>0</v>
      </c>
      <c r="Z52" s="203">
        <v>105.11</v>
      </c>
      <c r="AA52" s="203">
        <v>28.96</v>
      </c>
      <c r="AB52" s="203">
        <v>0</v>
      </c>
      <c r="AC52" s="203">
        <v>10</v>
      </c>
      <c r="AD52" s="203">
        <v>0</v>
      </c>
      <c r="AE52" s="203">
        <v>0</v>
      </c>
      <c r="AF52" s="203">
        <v>0</v>
      </c>
      <c r="AG52" s="203">
        <v>33.950000000000003</v>
      </c>
      <c r="AH52" s="203">
        <v>0</v>
      </c>
      <c r="AI52" s="203">
        <v>9.6300000000000008</v>
      </c>
      <c r="AJ52" s="203">
        <v>0</v>
      </c>
      <c r="AK52" s="203">
        <v>99.62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46.5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155.9</v>
      </c>
      <c r="L53" s="203">
        <v>123.11</v>
      </c>
      <c r="M53" s="203">
        <v>30.92</v>
      </c>
      <c r="N53" s="203">
        <v>50.3</v>
      </c>
      <c r="O53" s="203">
        <v>71.06</v>
      </c>
      <c r="P53" s="203">
        <v>23.78</v>
      </c>
      <c r="Q53" s="203">
        <v>9.2899999999999991</v>
      </c>
      <c r="R53" s="203">
        <v>18.059999999999999</v>
      </c>
      <c r="S53" s="203">
        <v>11.24</v>
      </c>
      <c r="T53" s="203">
        <v>0</v>
      </c>
      <c r="U53" s="203">
        <v>50.19</v>
      </c>
      <c r="V53" s="203">
        <v>8.82</v>
      </c>
      <c r="W53" s="203">
        <v>14.81</v>
      </c>
      <c r="X53" s="203">
        <v>62.82</v>
      </c>
      <c r="Y53" s="203">
        <v>0</v>
      </c>
      <c r="Z53" s="203">
        <v>105.11</v>
      </c>
      <c r="AA53" s="203">
        <v>28.96</v>
      </c>
      <c r="AB53" s="203">
        <v>0</v>
      </c>
      <c r="AC53" s="203">
        <v>10</v>
      </c>
      <c r="AD53" s="203">
        <v>0</v>
      </c>
      <c r="AE53" s="203">
        <v>0</v>
      </c>
      <c r="AF53" s="203">
        <v>0</v>
      </c>
      <c r="AG53" s="203">
        <v>33.950000000000003</v>
      </c>
      <c r="AH53" s="203">
        <v>0</v>
      </c>
      <c r="AI53" s="203">
        <v>9.6300000000000008</v>
      </c>
      <c r="AJ53" s="203">
        <v>0</v>
      </c>
      <c r="AK53" s="203">
        <v>99.62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46.5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155.9</v>
      </c>
      <c r="L54" s="203">
        <v>123.11</v>
      </c>
      <c r="M54" s="203">
        <v>30.92</v>
      </c>
      <c r="N54" s="203">
        <v>50.3</v>
      </c>
      <c r="O54" s="203">
        <v>71.06</v>
      </c>
      <c r="P54" s="203">
        <v>23.78</v>
      </c>
      <c r="Q54" s="203">
        <v>9.2899999999999991</v>
      </c>
      <c r="R54" s="203">
        <v>18.059999999999999</v>
      </c>
      <c r="S54" s="203">
        <v>11.24</v>
      </c>
      <c r="T54" s="203">
        <v>0</v>
      </c>
      <c r="U54" s="203">
        <v>50.19</v>
      </c>
      <c r="V54" s="203">
        <v>8.82</v>
      </c>
      <c r="W54" s="203">
        <v>14.81</v>
      </c>
      <c r="X54" s="203">
        <v>62.82</v>
      </c>
      <c r="Y54" s="203">
        <v>0</v>
      </c>
      <c r="Z54" s="203">
        <v>105.11</v>
      </c>
      <c r="AA54" s="203">
        <v>28.96</v>
      </c>
      <c r="AB54" s="203">
        <v>0</v>
      </c>
      <c r="AC54" s="203">
        <v>10</v>
      </c>
      <c r="AD54" s="203">
        <v>0</v>
      </c>
      <c r="AE54" s="203">
        <v>0</v>
      </c>
      <c r="AF54" s="203">
        <v>0</v>
      </c>
      <c r="AG54" s="203">
        <v>33.950000000000003</v>
      </c>
      <c r="AH54" s="203">
        <v>0</v>
      </c>
      <c r="AI54" s="203">
        <v>9.6300000000000008</v>
      </c>
      <c r="AJ54" s="203">
        <v>0</v>
      </c>
      <c r="AK54" s="203">
        <v>99.62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46.5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155.9</v>
      </c>
      <c r="L55" s="203">
        <v>123.11</v>
      </c>
      <c r="M55" s="203">
        <v>30.92</v>
      </c>
      <c r="N55" s="203">
        <v>50.3</v>
      </c>
      <c r="O55" s="203">
        <v>71.06</v>
      </c>
      <c r="P55" s="203">
        <v>23.78</v>
      </c>
      <c r="Q55" s="203">
        <v>9.2899999999999991</v>
      </c>
      <c r="R55" s="203">
        <v>18.059999999999999</v>
      </c>
      <c r="S55" s="203">
        <v>11.24</v>
      </c>
      <c r="T55" s="203">
        <v>0</v>
      </c>
      <c r="U55" s="203">
        <v>49.34</v>
      </c>
      <c r="V55" s="203">
        <v>8.82</v>
      </c>
      <c r="W55" s="203">
        <v>14.81</v>
      </c>
      <c r="X55" s="203">
        <v>62.82</v>
      </c>
      <c r="Y55" s="203">
        <v>0</v>
      </c>
      <c r="Z55" s="203">
        <v>105.11</v>
      </c>
      <c r="AA55" s="203">
        <v>28.96</v>
      </c>
      <c r="AB55" s="203">
        <v>0</v>
      </c>
      <c r="AC55" s="203">
        <v>10</v>
      </c>
      <c r="AD55" s="203">
        <v>0</v>
      </c>
      <c r="AE55" s="203">
        <v>0</v>
      </c>
      <c r="AF55" s="203">
        <v>0</v>
      </c>
      <c r="AG55" s="203">
        <v>33.950000000000003</v>
      </c>
      <c r="AH55" s="203">
        <v>0</v>
      </c>
      <c r="AI55" s="203">
        <v>9.6300000000000008</v>
      </c>
      <c r="AJ55" s="203">
        <v>0</v>
      </c>
      <c r="AK55" s="203">
        <v>99.62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46.5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155.9</v>
      </c>
      <c r="L56" s="203">
        <v>123.11</v>
      </c>
      <c r="M56" s="203">
        <v>30.92</v>
      </c>
      <c r="N56" s="203">
        <v>50.3</v>
      </c>
      <c r="O56" s="203">
        <v>71.06</v>
      </c>
      <c r="P56" s="203">
        <v>23.78</v>
      </c>
      <c r="Q56" s="203">
        <v>9.2899999999999991</v>
      </c>
      <c r="R56" s="203">
        <v>18.059999999999999</v>
      </c>
      <c r="S56" s="203">
        <v>11.24</v>
      </c>
      <c r="T56" s="203">
        <v>0</v>
      </c>
      <c r="U56" s="203">
        <v>49.34</v>
      </c>
      <c r="V56" s="203">
        <v>8.82</v>
      </c>
      <c r="W56" s="203">
        <v>14.81</v>
      </c>
      <c r="X56" s="203">
        <v>62.82</v>
      </c>
      <c r="Y56" s="203">
        <v>0</v>
      </c>
      <c r="Z56" s="203">
        <v>105.11</v>
      </c>
      <c r="AA56" s="203">
        <v>28.96</v>
      </c>
      <c r="AB56" s="203">
        <v>0</v>
      </c>
      <c r="AC56" s="203">
        <v>5.23</v>
      </c>
      <c r="AD56" s="203">
        <v>0</v>
      </c>
      <c r="AE56" s="203">
        <v>0</v>
      </c>
      <c r="AF56" s="203">
        <v>0</v>
      </c>
      <c r="AG56" s="203">
        <v>33.950000000000003</v>
      </c>
      <c r="AH56" s="203">
        <v>0</v>
      </c>
      <c r="AI56" s="203">
        <v>4.29</v>
      </c>
      <c r="AJ56" s="203">
        <v>0</v>
      </c>
      <c r="AK56" s="203">
        <v>99.62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46.5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155.9</v>
      </c>
      <c r="L57" s="203">
        <v>123.11</v>
      </c>
      <c r="M57" s="203">
        <v>30.92</v>
      </c>
      <c r="N57" s="203">
        <v>50.3</v>
      </c>
      <c r="O57" s="203">
        <v>71.06</v>
      </c>
      <c r="P57" s="203">
        <v>23.78</v>
      </c>
      <c r="Q57" s="203">
        <v>9.2899999999999991</v>
      </c>
      <c r="R57" s="203">
        <v>18.059999999999999</v>
      </c>
      <c r="S57" s="203">
        <v>11.24</v>
      </c>
      <c r="T57" s="203">
        <v>0</v>
      </c>
      <c r="U57" s="203">
        <v>49.34</v>
      </c>
      <c r="V57" s="203">
        <v>8.82</v>
      </c>
      <c r="W57" s="203">
        <v>14.81</v>
      </c>
      <c r="X57" s="203">
        <v>62.82</v>
      </c>
      <c r="Y57" s="203">
        <v>0</v>
      </c>
      <c r="Z57" s="203">
        <v>105.11</v>
      </c>
      <c r="AA57" s="203">
        <v>28.96</v>
      </c>
      <c r="AB57" s="203">
        <v>0</v>
      </c>
      <c r="AC57" s="203">
        <v>10</v>
      </c>
      <c r="AD57" s="203">
        <v>0</v>
      </c>
      <c r="AE57" s="203">
        <v>0</v>
      </c>
      <c r="AF57" s="203">
        <v>0</v>
      </c>
      <c r="AG57" s="203">
        <v>33.950000000000003</v>
      </c>
      <c r="AH57" s="203">
        <v>0</v>
      </c>
      <c r="AI57" s="203">
        <v>6.59</v>
      </c>
      <c r="AJ57" s="203">
        <v>0</v>
      </c>
      <c r="AK57" s="203">
        <v>99.62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46.5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155.9</v>
      </c>
      <c r="L58" s="203">
        <v>123.11</v>
      </c>
      <c r="M58" s="203">
        <v>30.92</v>
      </c>
      <c r="N58" s="203">
        <v>50.3</v>
      </c>
      <c r="O58" s="203">
        <v>71.06</v>
      </c>
      <c r="P58" s="203">
        <v>23.78</v>
      </c>
      <c r="Q58" s="203">
        <v>9.2899999999999991</v>
      </c>
      <c r="R58" s="203">
        <v>18.059999999999999</v>
      </c>
      <c r="S58" s="203">
        <v>11.24</v>
      </c>
      <c r="T58" s="203">
        <v>0</v>
      </c>
      <c r="U58" s="203">
        <v>49.34</v>
      </c>
      <c r="V58" s="203">
        <v>8.82</v>
      </c>
      <c r="W58" s="203">
        <v>14.81</v>
      </c>
      <c r="X58" s="203">
        <v>62.82</v>
      </c>
      <c r="Y58" s="203">
        <v>0</v>
      </c>
      <c r="Z58" s="203">
        <v>105.11</v>
      </c>
      <c r="AA58" s="203">
        <v>28.96</v>
      </c>
      <c r="AB58" s="203">
        <v>0</v>
      </c>
      <c r="AC58" s="203">
        <v>5.23</v>
      </c>
      <c r="AD58" s="203">
        <v>0</v>
      </c>
      <c r="AE58" s="203">
        <v>0</v>
      </c>
      <c r="AF58" s="203">
        <v>0</v>
      </c>
      <c r="AG58" s="203">
        <v>33.950000000000003</v>
      </c>
      <c r="AH58" s="203">
        <v>0</v>
      </c>
      <c r="AI58" s="203">
        <v>3.8</v>
      </c>
      <c r="AJ58" s="203">
        <v>0</v>
      </c>
      <c r="AK58" s="203">
        <v>99.62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46.5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155.9</v>
      </c>
      <c r="L59" s="203">
        <v>123.11</v>
      </c>
      <c r="M59" s="203">
        <v>30.92</v>
      </c>
      <c r="N59" s="203">
        <v>50.3</v>
      </c>
      <c r="O59" s="203">
        <v>71.06</v>
      </c>
      <c r="P59" s="203">
        <v>23.78</v>
      </c>
      <c r="Q59" s="203">
        <v>9.2899999999999991</v>
      </c>
      <c r="R59" s="203">
        <v>18.05</v>
      </c>
      <c r="S59" s="203">
        <v>11.24</v>
      </c>
      <c r="T59" s="203">
        <v>0</v>
      </c>
      <c r="U59" s="203">
        <v>49.34</v>
      </c>
      <c r="V59" s="203">
        <v>8.82</v>
      </c>
      <c r="W59" s="203">
        <v>14.81</v>
      </c>
      <c r="X59" s="203">
        <v>62.82</v>
      </c>
      <c r="Y59" s="203">
        <v>0</v>
      </c>
      <c r="Z59" s="203">
        <v>105.11</v>
      </c>
      <c r="AA59" s="203">
        <v>28.96</v>
      </c>
      <c r="AB59" s="203">
        <v>0</v>
      </c>
      <c r="AC59" s="203">
        <v>5.23</v>
      </c>
      <c r="AD59" s="203">
        <v>0</v>
      </c>
      <c r="AE59" s="203">
        <v>0</v>
      </c>
      <c r="AF59" s="203">
        <v>0</v>
      </c>
      <c r="AG59" s="203">
        <v>33.950000000000003</v>
      </c>
      <c r="AH59" s="203">
        <v>0</v>
      </c>
      <c r="AI59" s="203">
        <v>3.8</v>
      </c>
      <c r="AJ59" s="203">
        <v>0</v>
      </c>
      <c r="AK59" s="203">
        <v>99.62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46.5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155.9</v>
      </c>
      <c r="L60" s="203">
        <v>123.11</v>
      </c>
      <c r="M60" s="203">
        <v>30.92</v>
      </c>
      <c r="N60" s="203">
        <v>50.3</v>
      </c>
      <c r="O60" s="203">
        <v>71.06</v>
      </c>
      <c r="P60" s="203">
        <v>23.78</v>
      </c>
      <c r="Q60" s="203">
        <v>9.2899999999999991</v>
      </c>
      <c r="R60" s="203">
        <v>18.05</v>
      </c>
      <c r="S60" s="203">
        <v>11.24</v>
      </c>
      <c r="T60" s="203">
        <v>0</v>
      </c>
      <c r="U60" s="203">
        <v>49.34</v>
      </c>
      <c r="V60" s="203">
        <v>8.82</v>
      </c>
      <c r="W60" s="203">
        <v>14.81</v>
      </c>
      <c r="X60" s="203">
        <v>62.82</v>
      </c>
      <c r="Y60" s="203">
        <v>0</v>
      </c>
      <c r="Z60" s="203">
        <v>105.11</v>
      </c>
      <c r="AA60" s="203">
        <v>28.96</v>
      </c>
      <c r="AB60" s="203">
        <v>0</v>
      </c>
      <c r="AC60" s="203">
        <v>5.23</v>
      </c>
      <c r="AD60" s="203">
        <v>0</v>
      </c>
      <c r="AE60" s="203">
        <v>0</v>
      </c>
      <c r="AF60" s="203">
        <v>0</v>
      </c>
      <c r="AG60" s="203">
        <v>33.950000000000003</v>
      </c>
      <c r="AH60" s="203">
        <v>0</v>
      </c>
      <c r="AI60" s="203">
        <v>3.8</v>
      </c>
      <c r="AJ60" s="203">
        <v>0</v>
      </c>
      <c r="AK60" s="203">
        <v>99.62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46.5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155.9</v>
      </c>
      <c r="L61" s="203">
        <v>123.11</v>
      </c>
      <c r="M61" s="203">
        <v>30.92</v>
      </c>
      <c r="N61" s="203">
        <v>50.3</v>
      </c>
      <c r="O61" s="203">
        <v>71.06</v>
      </c>
      <c r="P61" s="203">
        <v>23.78</v>
      </c>
      <c r="Q61" s="203">
        <v>9.2899999999999991</v>
      </c>
      <c r="R61" s="203">
        <v>18.05</v>
      </c>
      <c r="S61" s="203">
        <v>11.24</v>
      </c>
      <c r="T61" s="203">
        <v>0</v>
      </c>
      <c r="U61" s="203">
        <v>49.34</v>
      </c>
      <c r="V61" s="203">
        <v>8.82</v>
      </c>
      <c r="W61" s="203">
        <v>14.81</v>
      </c>
      <c r="X61" s="203">
        <v>62.82</v>
      </c>
      <c r="Y61" s="203">
        <v>0</v>
      </c>
      <c r="Z61" s="203">
        <v>105.11</v>
      </c>
      <c r="AA61" s="203">
        <v>28.96</v>
      </c>
      <c r="AB61" s="203">
        <v>0</v>
      </c>
      <c r="AC61" s="203">
        <v>5.23</v>
      </c>
      <c r="AD61" s="203">
        <v>0</v>
      </c>
      <c r="AE61" s="203">
        <v>0</v>
      </c>
      <c r="AF61" s="203">
        <v>0</v>
      </c>
      <c r="AG61" s="203">
        <v>33.950000000000003</v>
      </c>
      <c r="AH61" s="203">
        <v>0</v>
      </c>
      <c r="AI61" s="203">
        <v>3.65</v>
      </c>
      <c r="AJ61" s="203">
        <v>0</v>
      </c>
      <c r="AK61" s="203">
        <v>95.56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46.5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155.9</v>
      </c>
      <c r="L62" s="203">
        <v>123.11</v>
      </c>
      <c r="M62" s="203">
        <v>30.92</v>
      </c>
      <c r="N62" s="203">
        <v>50.3</v>
      </c>
      <c r="O62" s="203">
        <v>71.06</v>
      </c>
      <c r="P62" s="203">
        <v>23.78</v>
      </c>
      <c r="Q62" s="203">
        <v>9.2899999999999991</v>
      </c>
      <c r="R62" s="203">
        <v>18.05</v>
      </c>
      <c r="S62" s="203">
        <v>11.24</v>
      </c>
      <c r="T62" s="203">
        <v>0</v>
      </c>
      <c r="U62" s="203">
        <v>49.34</v>
      </c>
      <c r="V62" s="203">
        <v>8.82</v>
      </c>
      <c r="W62" s="203">
        <v>14.81</v>
      </c>
      <c r="X62" s="203">
        <v>62.82</v>
      </c>
      <c r="Y62" s="203">
        <v>0</v>
      </c>
      <c r="Z62" s="203">
        <v>105.11</v>
      </c>
      <c r="AA62" s="203">
        <v>28.96</v>
      </c>
      <c r="AB62" s="203">
        <v>0</v>
      </c>
      <c r="AC62" s="203">
        <v>5.23</v>
      </c>
      <c r="AD62" s="203">
        <v>0</v>
      </c>
      <c r="AE62" s="203">
        <v>0</v>
      </c>
      <c r="AF62" s="203">
        <v>0</v>
      </c>
      <c r="AG62" s="203">
        <v>33.950000000000003</v>
      </c>
      <c r="AH62" s="203">
        <v>0</v>
      </c>
      <c r="AI62" s="203">
        <v>3.8</v>
      </c>
      <c r="AJ62" s="203">
        <v>0</v>
      </c>
      <c r="AK62" s="203">
        <v>95.56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46.5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155.9</v>
      </c>
      <c r="L63" s="203">
        <v>123.11</v>
      </c>
      <c r="M63" s="203">
        <v>30.92</v>
      </c>
      <c r="N63" s="203">
        <v>50.3</v>
      </c>
      <c r="O63" s="203">
        <v>71.06</v>
      </c>
      <c r="P63" s="203">
        <v>23.78</v>
      </c>
      <c r="Q63" s="203">
        <v>9.2899999999999991</v>
      </c>
      <c r="R63" s="203">
        <v>18.05</v>
      </c>
      <c r="S63" s="203">
        <v>11.24</v>
      </c>
      <c r="T63" s="203">
        <v>0</v>
      </c>
      <c r="U63" s="203">
        <v>49.34</v>
      </c>
      <c r="V63" s="203">
        <v>8.82</v>
      </c>
      <c r="W63" s="203">
        <v>14.81</v>
      </c>
      <c r="X63" s="203">
        <v>62.82</v>
      </c>
      <c r="Y63" s="203">
        <v>0</v>
      </c>
      <c r="Z63" s="203">
        <v>105.11</v>
      </c>
      <c r="AA63" s="203">
        <v>28.96</v>
      </c>
      <c r="AB63" s="203">
        <v>0</v>
      </c>
      <c r="AC63" s="203">
        <v>5.23</v>
      </c>
      <c r="AD63" s="203">
        <v>0</v>
      </c>
      <c r="AE63" s="203">
        <v>0</v>
      </c>
      <c r="AF63" s="203">
        <v>0</v>
      </c>
      <c r="AG63" s="203">
        <v>33.950000000000003</v>
      </c>
      <c r="AH63" s="203">
        <v>0</v>
      </c>
      <c r="AI63" s="203">
        <v>3.43</v>
      </c>
      <c r="AJ63" s="203">
        <v>0</v>
      </c>
      <c r="AK63" s="203">
        <v>95.24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46.5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155.9</v>
      </c>
      <c r="L64" s="203">
        <v>123.11</v>
      </c>
      <c r="M64" s="203">
        <v>30.92</v>
      </c>
      <c r="N64" s="203">
        <v>50.3</v>
      </c>
      <c r="O64" s="203">
        <v>71.06</v>
      </c>
      <c r="P64" s="203">
        <v>23.78</v>
      </c>
      <c r="Q64" s="203">
        <v>9.2899999999999991</v>
      </c>
      <c r="R64" s="203">
        <v>18.05</v>
      </c>
      <c r="S64" s="203">
        <v>11.24</v>
      </c>
      <c r="T64" s="203">
        <v>0</v>
      </c>
      <c r="U64" s="203">
        <v>49.34</v>
      </c>
      <c r="V64" s="203">
        <v>8.82</v>
      </c>
      <c r="W64" s="203">
        <v>14.81</v>
      </c>
      <c r="X64" s="203">
        <v>62.82</v>
      </c>
      <c r="Y64" s="203">
        <v>0</v>
      </c>
      <c r="Z64" s="203">
        <v>105.11</v>
      </c>
      <c r="AA64" s="203">
        <v>28.96</v>
      </c>
      <c r="AB64" s="203">
        <v>0</v>
      </c>
      <c r="AC64" s="203">
        <v>10</v>
      </c>
      <c r="AD64" s="203">
        <v>0</v>
      </c>
      <c r="AE64" s="203">
        <v>0</v>
      </c>
      <c r="AF64" s="203">
        <v>0</v>
      </c>
      <c r="AG64" s="203">
        <v>33.950000000000003</v>
      </c>
      <c r="AH64" s="203">
        <v>0</v>
      </c>
      <c r="AI64" s="203">
        <v>5.79</v>
      </c>
      <c r="AJ64" s="203">
        <v>0</v>
      </c>
      <c r="AK64" s="203">
        <v>95.24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46.5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155.9</v>
      </c>
      <c r="L65" s="203">
        <v>123.11</v>
      </c>
      <c r="M65" s="203">
        <v>30.92</v>
      </c>
      <c r="N65" s="203">
        <v>50.3</v>
      </c>
      <c r="O65" s="203">
        <v>71.06</v>
      </c>
      <c r="P65" s="203">
        <v>23.78</v>
      </c>
      <c r="Q65" s="203">
        <v>9.2899999999999991</v>
      </c>
      <c r="R65" s="203">
        <v>18.05</v>
      </c>
      <c r="S65" s="203">
        <v>11.24</v>
      </c>
      <c r="T65" s="203">
        <v>0</v>
      </c>
      <c r="U65" s="203">
        <v>49.34</v>
      </c>
      <c r="V65" s="203">
        <v>8.82</v>
      </c>
      <c r="W65" s="203">
        <v>14.81</v>
      </c>
      <c r="X65" s="203">
        <v>62.82</v>
      </c>
      <c r="Y65" s="203">
        <v>0</v>
      </c>
      <c r="Z65" s="203">
        <v>105.11</v>
      </c>
      <c r="AA65" s="203">
        <v>28.96</v>
      </c>
      <c r="AB65" s="203">
        <v>0</v>
      </c>
      <c r="AC65" s="203">
        <v>10.98</v>
      </c>
      <c r="AD65" s="203">
        <v>0</v>
      </c>
      <c r="AE65" s="203">
        <v>0</v>
      </c>
      <c r="AF65" s="203">
        <v>0</v>
      </c>
      <c r="AG65" s="203">
        <v>33.950000000000003</v>
      </c>
      <c r="AH65" s="203">
        <v>0</v>
      </c>
      <c r="AI65" s="203">
        <v>5.79</v>
      </c>
      <c r="AJ65" s="203">
        <v>0</v>
      </c>
      <c r="AK65" s="203">
        <v>95.24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46.5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155.9</v>
      </c>
      <c r="L66" s="203">
        <v>123.11</v>
      </c>
      <c r="M66" s="203">
        <v>30.92</v>
      </c>
      <c r="N66" s="203">
        <v>50.3</v>
      </c>
      <c r="O66" s="203">
        <v>71.06</v>
      </c>
      <c r="P66" s="203">
        <v>23.78</v>
      </c>
      <c r="Q66" s="203">
        <v>9.2899999999999991</v>
      </c>
      <c r="R66" s="203">
        <v>18.05</v>
      </c>
      <c r="S66" s="203">
        <v>11.24</v>
      </c>
      <c r="T66" s="203">
        <v>0</v>
      </c>
      <c r="U66" s="203">
        <v>49.34</v>
      </c>
      <c r="V66" s="203">
        <v>8.82</v>
      </c>
      <c r="W66" s="203">
        <v>14.81</v>
      </c>
      <c r="X66" s="203">
        <v>62.82</v>
      </c>
      <c r="Y66" s="203">
        <v>0</v>
      </c>
      <c r="Z66" s="203">
        <v>105.11</v>
      </c>
      <c r="AA66" s="203">
        <v>28.96</v>
      </c>
      <c r="AB66" s="203">
        <v>0</v>
      </c>
      <c r="AC66" s="203">
        <v>10.98</v>
      </c>
      <c r="AD66" s="203">
        <v>0</v>
      </c>
      <c r="AE66" s="203">
        <v>0</v>
      </c>
      <c r="AF66" s="203">
        <v>0</v>
      </c>
      <c r="AG66" s="203">
        <v>33.950000000000003</v>
      </c>
      <c r="AH66" s="203">
        <v>0</v>
      </c>
      <c r="AI66" s="203">
        <v>5.79</v>
      </c>
      <c r="AJ66" s="203">
        <v>0</v>
      </c>
      <c r="AK66" s="203">
        <v>95.24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46.5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155.9</v>
      </c>
      <c r="L67" s="203">
        <v>123.11</v>
      </c>
      <c r="M67" s="203">
        <v>30.92</v>
      </c>
      <c r="N67" s="203">
        <v>50.3</v>
      </c>
      <c r="O67" s="203">
        <v>71.06</v>
      </c>
      <c r="P67" s="203">
        <v>23.78</v>
      </c>
      <c r="Q67" s="203">
        <v>9.2899999999999991</v>
      </c>
      <c r="R67" s="203">
        <v>18.05</v>
      </c>
      <c r="S67" s="203">
        <v>11.24</v>
      </c>
      <c r="T67" s="203">
        <v>0</v>
      </c>
      <c r="U67" s="203">
        <v>49.34</v>
      </c>
      <c r="V67" s="203">
        <v>8.82</v>
      </c>
      <c r="W67" s="203">
        <v>14.81</v>
      </c>
      <c r="X67" s="203">
        <v>62.82</v>
      </c>
      <c r="Y67" s="203">
        <v>0</v>
      </c>
      <c r="Z67" s="203">
        <v>105.11</v>
      </c>
      <c r="AA67" s="203">
        <v>28.96</v>
      </c>
      <c r="AB67" s="203">
        <v>0</v>
      </c>
      <c r="AC67" s="203">
        <v>10.98</v>
      </c>
      <c r="AD67" s="203">
        <v>0</v>
      </c>
      <c r="AE67" s="203">
        <v>0</v>
      </c>
      <c r="AF67" s="203">
        <v>0</v>
      </c>
      <c r="AG67" s="203">
        <v>33.950000000000003</v>
      </c>
      <c r="AH67" s="203">
        <v>0</v>
      </c>
      <c r="AI67" s="203">
        <v>5.42</v>
      </c>
      <c r="AJ67" s="203">
        <v>0</v>
      </c>
      <c r="AK67" s="203">
        <v>95.24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46.5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155.9</v>
      </c>
      <c r="L68" s="203">
        <v>123.11</v>
      </c>
      <c r="M68" s="203">
        <v>30.92</v>
      </c>
      <c r="N68" s="203">
        <v>50.3</v>
      </c>
      <c r="O68" s="203">
        <v>71.06</v>
      </c>
      <c r="P68" s="203">
        <v>23.78</v>
      </c>
      <c r="Q68" s="203">
        <v>9.2899999999999991</v>
      </c>
      <c r="R68" s="203">
        <v>18.05</v>
      </c>
      <c r="S68" s="203">
        <v>11.24</v>
      </c>
      <c r="T68" s="203">
        <v>0</v>
      </c>
      <c r="U68" s="203">
        <v>49.34</v>
      </c>
      <c r="V68" s="203">
        <v>8.82</v>
      </c>
      <c r="W68" s="203">
        <v>14.81</v>
      </c>
      <c r="X68" s="203">
        <v>62.82</v>
      </c>
      <c r="Y68" s="203">
        <v>0</v>
      </c>
      <c r="Z68" s="203">
        <v>105.11</v>
      </c>
      <c r="AA68" s="203">
        <v>28.96</v>
      </c>
      <c r="AB68" s="203">
        <v>0</v>
      </c>
      <c r="AC68" s="203">
        <v>10.98</v>
      </c>
      <c r="AD68" s="203">
        <v>0</v>
      </c>
      <c r="AE68" s="203">
        <v>0</v>
      </c>
      <c r="AF68" s="203">
        <v>0</v>
      </c>
      <c r="AG68" s="203">
        <v>33.950000000000003</v>
      </c>
      <c r="AH68" s="203">
        <v>0</v>
      </c>
      <c r="AI68" s="203">
        <v>5.79</v>
      </c>
      <c r="AJ68" s="203">
        <v>0</v>
      </c>
      <c r="AK68" s="203">
        <v>95.24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46.5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155.9</v>
      </c>
      <c r="L69" s="203">
        <v>123.11</v>
      </c>
      <c r="M69" s="203">
        <v>30.92</v>
      </c>
      <c r="N69" s="203">
        <v>50.3</v>
      </c>
      <c r="O69" s="203">
        <v>71.06</v>
      </c>
      <c r="P69" s="203">
        <v>23.78</v>
      </c>
      <c r="Q69" s="203">
        <v>9.2899999999999991</v>
      </c>
      <c r="R69" s="203">
        <v>18.05</v>
      </c>
      <c r="S69" s="203">
        <v>11.24</v>
      </c>
      <c r="T69" s="203">
        <v>0</v>
      </c>
      <c r="U69" s="203">
        <v>49.34</v>
      </c>
      <c r="V69" s="203">
        <v>8.82</v>
      </c>
      <c r="W69" s="203">
        <v>14.81</v>
      </c>
      <c r="X69" s="203">
        <v>62.82</v>
      </c>
      <c r="Y69" s="203">
        <v>0</v>
      </c>
      <c r="Z69" s="203">
        <v>105.11</v>
      </c>
      <c r="AA69" s="203">
        <v>28.96</v>
      </c>
      <c r="AB69" s="203">
        <v>0</v>
      </c>
      <c r="AC69" s="203">
        <v>10.98</v>
      </c>
      <c r="AD69" s="203">
        <v>0</v>
      </c>
      <c r="AE69" s="203">
        <v>0</v>
      </c>
      <c r="AF69" s="203">
        <v>0</v>
      </c>
      <c r="AG69" s="203">
        <v>33.950000000000003</v>
      </c>
      <c r="AH69" s="203">
        <v>0</v>
      </c>
      <c r="AI69" s="203">
        <v>5.79</v>
      </c>
      <c r="AJ69" s="203">
        <v>0</v>
      </c>
      <c r="AK69" s="203">
        <v>95.24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46.5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155.9</v>
      </c>
      <c r="L70" s="203">
        <v>123.11</v>
      </c>
      <c r="M70" s="203">
        <v>30.92</v>
      </c>
      <c r="N70" s="203">
        <v>50.3</v>
      </c>
      <c r="O70" s="203">
        <v>71.06</v>
      </c>
      <c r="P70" s="203">
        <v>23.78</v>
      </c>
      <c r="Q70" s="203">
        <v>9.2899999999999991</v>
      </c>
      <c r="R70" s="203">
        <v>18.05</v>
      </c>
      <c r="S70" s="203">
        <v>11.24</v>
      </c>
      <c r="T70" s="203">
        <v>0</v>
      </c>
      <c r="U70" s="203">
        <v>49.34</v>
      </c>
      <c r="V70" s="203">
        <v>8.82</v>
      </c>
      <c r="W70" s="203">
        <v>14.81</v>
      </c>
      <c r="X70" s="203">
        <v>62.82</v>
      </c>
      <c r="Y70" s="203">
        <v>0</v>
      </c>
      <c r="Z70" s="203">
        <v>105.11</v>
      </c>
      <c r="AA70" s="203">
        <v>28.96</v>
      </c>
      <c r="AB70" s="203">
        <v>0</v>
      </c>
      <c r="AC70" s="203">
        <v>10.98</v>
      </c>
      <c r="AD70" s="203">
        <v>0</v>
      </c>
      <c r="AE70" s="203">
        <v>0</v>
      </c>
      <c r="AF70" s="203">
        <v>0</v>
      </c>
      <c r="AG70" s="203">
        <v>33.950000000000003</v>
      </c>
      <c r="AH70" s="203">
        <v>0</v>
      </c>
      <c r="AI70" s="203">
        <v>5.79</v>
      </c>
      <c r="AJ70" s="203">
        <v>0</v>
      </c>
      <c r="AK70" s="203">
        <v>95.24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46.5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155.9</v>
      </c>
      <c r="L71" s="203">
        <v>123.11</v>
      </c>
      <c r="M71" s="203">
        <v>30.92</v>
      </c>
      <c r="N71" s="203">
        <v>50.3</v>
      </c>
      <c r="O71" s="203">
        <v>71.06</v>
      </c>
      <c r="P71" s="203">
        <v>23.78</v>
      </c>
      <c r="Q71" s="203">
        <v>9.2899999999999991</v>
      </c>
      <c r="R71" s="203">
        <v>18.05</v>
      </c>
      <c r="S71" s="203">
        <v>11.24</v>
      </c>
      <c r="T71" s="203">
        <v>0</v>
      </c>
      <c r="U71" s="203">
        <v>49.34</v>
      </c>
      <c r="V71" s="203">
        <v>8.82</v>
      </c>
      <c r="W71" s="203">
        <v>14.81</v>
      </c>
      <c r="X71" s="203">
        <v>62.82</v>
      </c>
      <c r="Y71" s="203">
        <v>0</v>
      </c>
      <c r="Z71" s="203">
        <v>105.11</v>
      </c>
      <c r="AA71" s="203">
        <v>28.96</v>
      </c>
      <c r="AB71" s="203">
        <v>0</v>
      </c>
      <c r="AC71" s="203">
        <v>4.3</v>
      </c>
      <c r="AD71" s="203">
        <v>0</v>
      </c>
      <c r="AE71" s="203">
        <v>0</v>
      </c>
      <c r="AF71" s="203">
        <v>0</v>
      </c>
      <c r="AG71" s="203">
        <v>33.950000000000003</v>
      </c>
      <c r="AH71" s="203">
        <v>0</v>
      </c>
      <c r="AI71" s="203">
        <v>2.67</v>
      </c>
      <c r="AJ71" s="203">
        <v>0</v>
      </c>
      <c r="AK71" s="203">
        <v>95.56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46.5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155.9</v>
      </c>
      <c r="L72" s="203">
        <v>123.11</v>
      </c>
      <c r="M72" s="203">
        <v>30.92</v>
      </c>
      <c r="N72" s="203">
        <v>50.3</v>
      </c>
      <c r="O72" s="203">
        <v>71.06</v>
      </c>
      <c r="P72" s="203">
        <v>23.78</v>
      </c>
      <c r="Q72" s="203">
        <v>9.2899999999999991</v>
      </c>
      <c r="R72" s="203">
        <v>18.05</v>
      </c>
      <c r="S72" s="203">
        <v>11.24</v>
      </c>
      <c r="T72" s="203">
        <v>0</v>
      </c>
      <c r="U72" s="203">
        <v>49.34</v>
      </c>
      <c r="V72" s="203">
        <v>8.82</v>
      </c>
      <c r="W72" s="203">
        <v>14.81</v>
      </c>
      <c r="X72" s="203">
        <v>62.82</v>
      </c>
      <c r="Y72" s="203">
        <v>0</v>
      </c>
      <c r="Z72" s="203">
        <v>105.11</v>
      </c>
      <c r="AA72" s="203">
        <v>28.96</v>
      </c>
      <c r="AB72" s="203">
        <v>0</v>
      </c>
      <c r="AC72" s="203">
        <v>10.98</v>
      </c>
      <c r="AD72" s="203">
        <v>0</v>
      </c>
      <c r="AE72" s="203">
        <v>0</v>
      </c>
      <c r="AF72" s="203">
        <v>0</v>
      </c>
      <c r="AG72" s="203">
        <v>33.950000000000003</v>
      </c>
      <c r="AH72" s="203">
        <v>0</v>
      </c>
      <c r="AI72" s="203">
        <v>6.73</v>
      </c>
      <c r="AJ72" s="203">
        <v>0</v>
      </c>
      <c r="AK72" s="203">
        <v>95.56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44.98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155.9</v>
      </c>
      <c r="L73" s="203">
        <v>123.11</v>
      </c>
      <c r="M73" s="203">
        <v>30.92</v>
      </c>
      <c r="N73" s="203">
        <v>50.3</v>
      </c>
      <c r="O73" s="203">
        <v>71.06</v>
      </c>
      <c r="P73" s="203">
        <v>23.78</v>
      </c>
      <c r="Q73" s="203">
        <v>9.2899999999999991</v>
      </c>
      <c r="R73" s="203">
        <v>18.05</v>
      </c>
      <c r="S73" s="203">
        <v>11.24</v>
      </c>
      <c r="T73" s="203">
        <v>0</v>
      </c>
      <c r="U73" s="203">
        <v>49.34</v>
      </c>
      <c r="V73" s="203">
        <v>8.82</v>
      </c>
      <c r="W73" s="203">
        <v>14.81</v>
      </c>
      <c r="X73" s="203">
        <v>62.82</v>
      </c>
      <c r="Y73" s="203">
        <v>0</v>
      </c>
      <c r="Z73" s="203">
        <v>105.11</v>
      </c>
      <c r="AA73" s="203">
        <v>28.96</v>
      </c>
      <c r="AB73" s="203">
        <v>0</v>
      </c>
      <c r="AC73" s="203">
        <v>10.98</v>
      </c>
      <c r="AD73" s="203">
        <v>0</v>
      </c>
      <c r="AE73" s="203">
        <v>0</v>
      </c>
      <c r="AF73" s="203">
        <v>0</v>
      </c>
      <c r="AG73" s="203">
        <v>33.950000000000003</v>
      </c>
      <c r="AH73" s="203">
        <v>0</v>
      </c>
      <c r="AI73" s="203">
        <v>6.38</v>
      </c>
      <c r="AJ73" s="203">
        <v>0</v>
      </c>
      <c r="AK73" s="203">
        <v>95.56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25.24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155.9</v>
      </c>
      <c r="L74" s="203">
        <v>123.11</v>
      </c>
      <c r="M74" s="203">
        <v>30.92</v>
      </c>
      <c r="N74" s="203">
        <v>50.3</v>
      </c>
      <c r="O74" s="203">
        <v>71.06</v>
      </c>
      <c r="P74" s="203">
        <v>23.78</v>
      </c>
      <c r="Q74" s="203">
        <v>9.2899999999999991</v>
      </c>
      <c r="R74" s="203">
        <v>18.05</v>
      </c>
      <c r="S74" s="203">
        <v>11.24</v>
      </c>
      <c r="T74" s="203">
        <v>0</v>
      </c>
      <c r="U74" s="203">
        <v>49.34</v>
      </c>
      <c r="V74" s="203">
        <v>8.82</v>
      </c>
      <c r="W74" s="203">
        <v>14.81</v>
      </c>
      <c r="X74" s="203">
        <v>62.82</v>
      </c>
      <c r="Y74" s="203">
        <v>0</v>
      </c>
      <c r="Z74" s="203">
        <v>105.11</v>
      </c>
      <c r="AA74" s="203">
        <v>28.96</v>
      </c>
      <c r="AB74" s="203">
        <v>0</v>
      </c>
      <c r="AC74" s="203">
        <v>10.98</v>
      </c>
      <c r="AD74" s="203">
        <v>0</v>
      </c>
      <c r="AE74" s="203">
        <v>0</v>
      </c>
      <c r="AF74" s="203">
        <v>0</v>
      </c>
      <c r="AG74" s="203">
        <v>33.950000000000003</v>
      </c>
      <c r="AH74" s="203">
        <v>0</v>
      </c>
      <c r="AI74" s="203">
        <v>6.73</v>
      </c>
      <c r="AJ74" s="203">
        <v>0</v>
      </c>
      <c r="AK74" s="203">
        <v>95.56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14.81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155.9</v>
      </c>
      <c r="L75" s="203">
        <v>123.11</v>
      </c>
      <c r="M75" s="203">
        <v>30.92</v>
      </c>
      <c r="N75" s="203">
        <v>50.3</v>
      </c>
      <c r="O75" s="203">
        <v>71.06</v>
      </c>
      <c r="P75" s="203">
        <v>23.78</v>
      </c>
      <c r="Q75" s="203">
        <v>9.2899999999999991</v>
      </c>
      <c r="R75" s="203">
        <v>18.05</v>
      </c>
      <c r="S75" s="203">
        <v>11.24</v>
      </c>
      <c r="T75" s="203">
        <v>0</v>
      </c>
      <c r="U75" s="203">
        <v>48.86</v>
      </c>
      <c r="V75" s="203">
        <v>8.82</v>
      </c>
      <c r="W75" s="203">
        <v>14.81</v>
      </c>
      <c r="X75" s="203">
        <v>62.82</v>
      </c>
      <c r="Y75" s="203">
        <v>0</v>
      </c>
      <c r="Z75" s="203">
        <v>105.11</v>
      </c>
      <c r="AA75" s="203">
        <v>28.96</v>
      </c>
      <c r="AB75" s="203">
        <v>0</v>
      </c>
      <c r="AC75" s="203">
        <v>10.98</v>
      </c>
      <c r="AD75" s="203">
        <v>0</v>
      </c>
      <c r="AE75" s="203">
        <v>0</v>
      </c>
      <c r="AF75" s="203">
        <v>0</v>
      </c>
      <c r="AG75" s="203">
        <v>33.950000000000003</v>
      </c>
      <c r="AH75" s="203">
        <v>0</v>
      </c>
      <c r="AI75" s="203">
        <v>6.73</v>
      </c>
      <c r="AJ75" s="203">
        <v>0</v>
      </c>
      <c r="AK75" s="203">
        <v>95.56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155.9</v>
      </c>
      <c r="L76" s="203">
        <v>123.11</v>
      </c>
      <c r="M76" s="203">
        <v>30.92</v>
      </c>
      <c r="N76" s="203">
        <v>50.3</v>
      </c>
      <c r="O76" s="203">
        <v>71.06</v>
      </c>
      <c r="P76" s="203">
        <v>23.78</v>
      </c>
      <c r="Q76" s="203">
        <v>9.2899999999999991</v>
      </c>
      <c r="R76" s="203">
        <v>18.05</v>
      </c>
      <c r="S76" s="203">
        <v>11.24</v>
      </c>
      <c r="T76" s="203">
        <v>0</v>
      </c>
      <c r="U76" s="203">
        <v>48.86</v>
      </c>
      <c r="V76" s="203">
        <v>8.82</v>
      </c>
      <c r="W76" s="203">
        <v>14.81</v>
      </c>
      <c r="X76" s="203">
        <v>62.82</v>
      </c>
      <c r="Y76" s="203">
        <v>0</v>
      </c>
      <c r="Z76" s="203">
        <v>105.11</v>
      </c>
      <c r="AA76" s="203">
        <v>28.96</v>
      </c>
      <c r="AB76" s="203">
        <v>0</v>
      </c>
      <c r="AC76" s="203">
        <v>10.98</v>
      </c>
      <c r="AD76" s="203">
        <v>0</v>
      </c>
      <c r="AE76" s="203">
        <v>0</v>
      </c>
      <c r="AF76" s="203">
        <v>0</v>
      </c>
      <c r="AG76" s="203">
        <v>33.950000000000003</v>
      </c>
      <c r="AH76" s="203">
        <v>0</v>
      </c>
      <c r="AI76" s="203">
        <v>6.73</v>
      </c>
      <c r="AJ76" s="203">
        <v>0</v>
      </c>
      <c r="AK76" s="203">
        <v>95.56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155.9</v>
      </c>
      <c r="L77" s="203">
        <v>123.11</v>
      </c>
      <c r="M77" s="203">
        <v>30.92</v>
      </c>
      <c r="N77" s="203">
        <v>50.3</v>
      </c>
      <c r="O77" s="203">
        <v>71.06</v>
      </c>
      <c r="P77" s="203">
        <v>23.78</v>
      </c>
      <c r="Q77" s="203">
        <v>9.2899999999999991</v>
      </c>
      <c r="R77" s="203">
        <v>18.05</v>
      </c>
      <c r="S77" s="203">
        <v>11.24</v>
      </c>
      <c r="T77" s="203">
        <v>0</v>
      </c>
      <c r="U77" s="203">
        <v>48.86</v>
      </c>
      <c r="V77" s="203">
        <v>8.82</v>
      </c>
      <c r="W77" s="203">
        <v>14.81</v>
      </c>
      <c r="X77" s="203">
        <v>62.82</v>
      </c>
      <c r="Y77" s="203">
        <v>0</v>
      </c>
      <c r="Z77" s="203">
        <v>105.11</v>
      </c>
      <c r="AA77" s="203">
        <v>28.96</v>
      </c>
      <c r="AB77" s="203">
        <v>0</v>
      </c>
      <c r="AC77" s="203">
        <v>10.98</v>
      </c>
      <c r="AD77" s="203">
        <v>0</v>
      </c>
      <c r="AE77" s="203">
        <v>0</v>
      </c>
      <c r="AF77" s="203">
        <v>0</v>
      </c>
      <c r="AG77" s="203">
        <v>33.950000000000003</v>
      </c>
      <c r="AH77" s="203">
        <v>0</v>
      </c>
      <c r="AI77" s="203">
        <v>6.73</v>
      </c>
      <c r="AJ77" s="203">
        <v>0</v>
      </c>
      <c r="AK77" s="203">
        <v>95.87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155.9</v>
      </c>
      <c r="L78" s="203">
        <v>123.11</v>
      </c>
      <c r="M78" s="203">
        <v>30.92</v>
      </c>
      <c r="N78" s="203">
        <v>50.3</v>
      </c>
      <c r="O78" s="203">
        <v>71.06</v>
      </c>
      <c r="P78" s="203">
        <v>23.78</v>
      </c>
      <c r="Q78" s="203">
        <v>9.2899999999999991</v>
      </c>
      <c r="R78" s="203">
        <v>18.05</v>
      </c>
      <c r="S78" s="203">
        <v>11.24</v>
      </c>
      <c r="T78" s="203">
        <v>0</v>
      </c>
      <c r="U78" s="203">
        <v>48.86</v>
      </c>
      <c r="V78" s="203">
        <v>8.82</v>
      </c>
      <c r="W78" s="203">
        <v>14.81</v>
      </c>
      <c r="X78" s="203">
        <v>62.82</v>
      </c>
      <c r="Y78" s="203">
        <v>0</v>
      </c>
      <c r="Z78" s="203">
        <v>105.11</v>
      </c>
      <c r="AA78" s="203">
        <v>28.96</v>
      </c>
      <c r="AB78" s="203">
        <v>0</v>
      </c>
      <c r="AC78" s="203">
        <v>10.98</v>
      </c>
      <c r="AD78" s="203">
        <v>0</v>
      </c>
      <c r="AE78" s="203">
        <v>0</v>
      </c>
      <c r="AF78" s="203">
        <v>0</v>
      </c>
      <c r="AG78" s="203">
        <v>33.950000000000003</v>
      </c>
      <c r="AH78" s="203">
        <v>0</v>
      </c>
      <c r="AI78" s="203">
        <v>6.73</v>
      </c>
      <c r="AJ78" s="203">
        <v>0</v>
      </c>
      <c r="AK78" s="203">
        <v>95.87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155.9</v>
      </c>
      <c r="L79" s="203">
        <v>123.11</v>
      </c>
      <c r="M79" s="203">
        <v>30.92</v>
      </c>
      <c r="N79" s="203">
        <v>50.3</v>
      </c>
      <c r="O79" s="203">
        <v>71.06</v>
      </c>
      <c r="P79" s="203">
        <v>23.85</v>
      </c>
      <c r="Q79" s="203">
        <v>9.2899999999999991</v>
      </c>
      <c r="R79" s="203">
        <v>18.05</v>
      </c>
      <c r="S79" s="203">
        <v>11.24</v>
      </c>
      <c r="T79" s="203">
        <v>0</v>
      </c>
      <c r="U79" s="203">
        <v>48.86</v>
      </c>
      <c r="V79" s="203">
        <v>8.82</v>
      </c>
      <c r="W79" s="203">
        <v>14.81</v>
      </c>
      <c r="X79" s="203">
        <v>62.82</v>
      </c>
      <c r="Y79" s="203">
        <v>0</v>
      </c>
      <c r="Z79" s="203">
        <v>105.11</v>
      </c>
      <c r="AA79" s="203">
        <v>28.96</v>
      </c>
      <c r="AB79" s="203">
        <v>0</v>
      </c>
      <c r="AC79" s="203">
        <v>10.98</v>
      </c>
      <c r="AD79" s="203">
        <v>0</v>
      </c>
      <c r="AE79" s="203">
        <v>0</v>
      </c>
      <c r="AF79" s="203">
        <v>0</v>
      </c>
      <c r="AG79" s="203">
        <v>33.950000000000003</v>
      </c>
      <c r="AH79" s="203">
        <v>0</v>
      </c>
      <c r="AI79" s="203">
        <v>6.38</v>
      </c>
      <c r="AJ79" s="203">
        <v>0</v>
      </c>
      <c r="AK79" s="203">
        <v>95.87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155.9</v>
      </c>
      <c r="L80" s="203">
        <v>123.11</v>
      </c>
      <c r="M80" s="203">
        <v>30.92</v>
      </c>
      <c r="N80" s="203">
        <v>50.3</v>
      </c>
      <c r="O80" s="203">
        <v>71.06</v>
      </c>
      <c r="P80" s="203">
        <v>23.85</v>
      </c>
      <c r="Q80" s="203">
        <v>9.2899999999999991</v>
      </c>
      <c r="R80" s="203">
        <v>18.05</v>
      </c>
      <c r="S80" s="203">
        <v>11.24</v>
      </c>
      <c r="T80" s="203">
        <v>0</v>
      </c>
      <c r="U80" s="203">
        <v>48.86</v>
      </c>
      <c r="V80" s="203">
        <v>8.82</v>
      </c>
      <c r="W80" s="203">
        <v>14.81</v>
      </c>
      <c r="X80" s="203">
        <v>62.82</v>
      </c>
      <c r="Y80" s="203">
        <v>0</v>
      </c>
      <c r="Z80" s="203">
        <v>105.11</v>
      </c>
      <c r="AA80" s="203">
        <v>28.96</v>
      </c>
      <c r="AB80" s="203">
        <v>0</v>
      </c>
      <c r="AC80" s="203">
        <v>10.98</v>
      </c>
      <c r="AD80" s="203">
        <v>0</v>
      </c>
      <c r="AE80" s="203">
        <v>0</v>
      </c>
      <c r="AF80" s="203">
        <v>0</v>
      </c>
      <c r="AG80" s="203">
        <v>33.950000000000003</v>
      </c>
      <c r="AH80" s="203">
        <v>0</v>
      </c>
      <c r="AI80" s="203">
        <v>7.86</v>
      </c>
      <c r="AJ80" s="203">
        <v>0</v>
      </c>
      <c r="AK80" s="203">
        <v>95.87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155.9</v>
      </c>
      <c r="L81" s="203">
        <v>123.11</v>
      </c>
      <c r="M81" s="203">
        <v>30.92</v>
      </c>
      <c r="N81" s="203">
        <v>50.3</v>
      </c>
      <c r="O81" s="203">
        <v>71.06</v>
      </c>
      <c r="P81" s="203">
        <v>23.78</v>
      </c>
      <c r="Q81" s="203">
        <v>9.2899999999999991</v>
      </c>
      <c r="R81" s="203">
        <v>18.05</v>
      </c>
      <c r="S81" s="203">
        <v>11.24</v>
      </c>
      <c r="T81" s="203">
        <v>0</v>
      </c>
      <c r="U81" s="203">
        <v>48.86</v>
      </c>
      <c r="V81" s="203">
        <v>8.82</v>
      </c>
      <c r="W81" s="203">
        <v>14.81</v>
      </c>
      <c r="X81" s="203">
        <v>62.82</v>
      </c>
      <c r="Y81" s="203">
        <v>0</v>
      </c>
      <c r="Z81" s="203">
        <v>105.11</v>
      </c>
      <c r="AA81" s="203">
        <v>28.96</v>
      </c>
      <c r="AB81" s="203">
        <v>0</v>
      </c>
      <c r="AC81" s="203">
        <v>10.98</v>
      </c>
      <c r="AD81" s="203">
        <v>0</v>
      </c>
      <c r="AE81" s="203">
        <v>0</v>
      </c>
      <c r="AF81" s="203">
        <v>0</v>
      </c>
      <c r="AG81" s="203">
        <v>33.950000000000003</v>
      </c>
      <c r="AH81" s="203">
        <v>0</v>
      </c>
      <c r="AI81" s="203">
        <v>7.86</v>
      </c>
      <c r="AJ81" s="203">
        <v>0</v>
      </c>
      <c r="AK81" s="203">
        <v>96.5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155.9</v>
      </c>
      <c r="L82" s="203">
        <v>123.11</v>
      </c>
      <c r="M82" s="203">
        <v>30.92</v>
      </c>
      <c r="N82" s="203">
        <v>50.3</v>
      </c>
      <c r="O82" s="203">
        <v>71.06</v>
      </c>
      <c r="P82" s="203">
        <v>23.78</v>
      </c>
      <c r="Q82" s="203">
        <v>9.2899999999999991</v>
      </c>
      <c r="R82" s="203">
        <v>18.05</v>
      </c>
      <c r="S82" s="203">
        <v>11.24</v>
      </c>
      <c r="T82" s="203">
        <v>0</v>
      </c>
      <c r="U82" s="203">
        <v>48.86</v>
      </c>
      <c r="V82" s="203">
        <v>8.82</v>
      </c>
      <c r="W82" s="203">
        <v>14.81</v>
      </c>
      <c r="X82" s="203">
        <v>62.82</v>
      </c>
      <c r="Y82" s="203">
        <v>0</v>
      </c>
      <c r="Z82" s="203">
        <v>105.11</v>
      </c>
      <c r="AA82" s="203">
        <v>28.96</v>
      </c>
      <c r="AB82" s="203">
        <v>0</v>
      </c>
      <c r="AC82" s="203">
        <v>10.34</v>
      </c>
      <c r="AD82" s="203">
        <v>0</v>
      </c>
      <c r="AE82" s="203">
        <v>0</v>
      </c>
      <c r="AF82" s="203">
        <v>0</v>
      </c>
      <c r="AG82" s="203">
        <v>33.950000000000003</v>
      </c>
      <c r="AH82" s="203">
        <v>0</v>
      </c>
      <c r="AI82" s="203">
        <v>7.86</v>
      </c>
      <c r="AJ82" s="203">
        <v>0</v>
      </c>
      <c r="AK82" s="203">
        <v>96.5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155.9</v>
      </c>
      <c r="L83" s="203">
        <v>123.11</v>
      </c>
      <c r="M83" s="203">
        <v>30.92</v>
      </c>
      <c r="N83" s="203">
        <v>50.3</v>
      </c>
      <c r="O83" s="203">
        <v>71.06</v>
      </c>
      <c r="P83" s="203">
        <v>23.78</v>
      </c>
      <c r="Q83" s="203">
        <v>9.2899999999999991</v>
      </c>
      <c r="R83" s="203">
        <v>18.05</v>
      </c>
      <c r="S83" s="203">
        <v>11.24</v>
      </c>
      <c r="T83" s="203">
        <v>0</v>
      </c>
      <c r="U83" s="203">
        <v>48.86</v>
      </c>
      <c r="V83" s="203">
        <v>8.82</v>
      </c>
      <c r="W83" s="203">
        <v>14.81</v>
      </c>
      <c r="X83" s="203">
        <v>62.82</v>
      </c>
      <c r="Y83" s="203">
        <v>0</v>
      </c>
      <c r="Z83" s="203">
        <v>105.11</v>
      </c>
      <c r="AA83" s="203">
        <v>28.96</v>
      </c>
      <c r="AB83" s="203">
        <v>0</v>
      </c>
      <c r="AC83" s="203">
        <v>5.91</v>
      </c>
      <c r="AD83" s="203">
        <v>0</v>
      </c>
      <c r="AE83" s="203">
        <v>0</v>
      </c>
      <c r="AF83" s="203">
        <v>0</v>
      </c>
      <c r="AG83" s="203">
        <v>33.950000000000003</v>
      </c>
      <c r="AH83" s="203">
        <v>0</v>
      </c>
      <c r="AI83" s="203">
        <v>4.33</v>
      </c>
      <c r="AJ83" s="203">
        <v>0</v>
      </c>
      <c r="AK83" s="203">
        <v>96.5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155.9</v>
      </c>
      <c r="L84" s="203">
        <v>123.11</v>
      </c>
      <c r="M84" s="203">
        <v>30.92</v>
      </c>
      <c r="N84" s="203">
        <v>50.3</v>
      </c>
      <c r="O84" s="203">
        <v>71.06</v>
      </c>
      <c r="P84" s="203">
        <v>23.78</v>
      </c>
      <c r="Q84" s="203">
        <v>9.2899999999999991</v>
      </c>
      <c r="R84" s="203">
        <v>18.05</v>
      </c>
      <c r="S84" s="203">
        <v>11.24</v>
      </c>
      <c r="T84" s="203">
        <v>0</v>
      </c>
      <c r="U84" s="203">
        <v>48.86</v>
      </c>
      <c r="V84" s="203">
        <v>8.82</v>
      </c>
      <c r="W84" s="203">
        <v>14.81</v>
      </c>
      <c r="X84" s="203">
        <v>62.82</v>
      </c>
      <c r="Y84" s="203">
        <v>0</v>
      </c>
      <c r="Z84" s="203">
        <v>105.11</v>
      </c>
      <c r="AA84" s="203">
        <v>28.96</v>
      </c>
      <c r="AB84" s="203">
        <v>0</v>
      </c>
      <c r="AC84" s="203">
        <v>6.67</v>
      </c>
      <c r="AD84" s="203">
        <v>0</v>
      </c>
      <c r="AE84" s="203">
        <v>0</v>
      </c>
      <c r="AF84" s="203">
        <v>0</v>
      </c>
      <c r="AG84" s="203">
        <v>33.950000000000003</v>
      </c>
      <c r="AH84" s="203">
        <v>0</v>
      </c>
      <c r="AI84" s="203">
        <v>4.97</v>
      </c>
      <c r="AJ84" s="203">
        <v>0</v>
      </c>
      <c r="AK84" s="203">
        <v>96.5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155.9</v>
      </c>
      <c r="L85" s="203">
        <v>123.11</v>
      </c>
      <c r="M85" s="203">
        <v>30.92</v>
      </c>
      <c r="N85" s="203">
        <v>50.3</v>
      </c>
      <c r="O85" s="203">
        <v>71.06</v>
      </c>
      <c r="P85" s="203">
        <v>23.79</v>
      </c>
      <c r="Q85" s="203">
        <v>9.2899999999999991</v>
      </c>
      <c r="R85" s="203">
        <v>18.05</v>
      </c>
      <c r="S85" s="203">
        <v>11.24</v>
      </c>
      <c r="T85" s="203">
        <v>0</v>
      </c>
      <c r="U85" s="203">
        <v>48.86</v>
      </c>
      <c r="V85" s="203">
        <v>8.82</v>
      </c>
      <c r="W85" s="203">
        <v>14.81</v>
      </c>
      <c r="X85" s="203">
        <v>62.82</v>
      </c>
      <c r="Y85" s="203">
        <v>0</v>
      </c>
      <c r="Z85" s="203">
        <v>105.11</v>
      </c>
      <c r="AA85" s="203">
        <v>28.96</v>
      </c>
      <c r="AB85" s="203">
        <v>0</v>
      </c>
      <c r="AC85" s="203">
        <v>6.67</v>
      </c>
      <c r="AD85" s="203">
        <v>0</v>
      </c>
      <c r="AE85" s="203">
        <v>0</v>
      </c>
      <c r="AF85" s="203">
        <v>0</v>
      </c>
      <c r="AG85" s="203">
        <v>33.950000000000003</v>
      </c>
      <c r="AH85" s="203">
        <v>0</v>
      </c>
      <c r="AI85" s="203">
        <v>4.8</v>
      </c>
      <c r="AJ85" s="203">
        <v>0</v>
      </c>
      <c r="AK85" s="203">
        <v>96.5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155.9</v>
      </c>
      <c r="L86" s="203">
        <v>123.11</v>
      </c>
      <c r="M86" s="203">
        <v>30.92</v>
      </c>
      <c r="N86" s="203">
        <v>50.3</v>
      </c>
      <c r="O86" s="203">
        <v>71.06</v>
      </c>
      <c r="P86" s="203">
        <v>23.79</v>
      </c>
      <c r="Q86" s="203">
        <v>9.2899999999999991</v>
      </c>
      <c r="R86" s="203">
        <v>18.05</v>
      </c>
      <c r="S86" s="203">
        <v>11.24</v>
      </c>
      <c r="T86" s="203">
        <v>0</v>
      </c>
      <c r="U86" s="203">
        <v>48.86</v>
      </c>
      <c r="V86" s="203">
        <v>8.82</v>
      </c>
      <c r="W86" s="203">
        <v>14.81</v>
      </c>
      <c r="X86" s="203">
        <v>62.82</v>
      </c>
      <c r="Y86" s="203">
        <v>0</v>
      </c>
      <c r="Z86" s="203">
        <v>105.11</v>
      </c>
      <c r="AA86" s="203">
        <v>28.96</v>
      </c>
      <c r="AB86" s="203">
        <v>0</v>
      </c>
      <c r="AC86" s="203">
        <v>6.67</v>
      </c>
      <c r="AD86" s="203">
        <v>0</v>
      </c>
      <c r="AE86" s="203">
        <v>0</v>
      </c>
      <c r="AF86" s="203">
        <v>0</v>
      </c>
      <c r="AG86" s="203">
        <v>33.950000000000003</v>
      </c>
      <c r="AH86" s="203">
        <v>0</v>
      </c>
      <c r="AI86" s="203">
        <v>4.97</v>
      </c>
      <c r="AJ86" s="203">
        <v>0</v>
      </c>
      <c r="AK86" s="203">
        <v>96.5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155.9</v>
      </c>
      <c r="L87" s="203">
        <v>123.11</v>
      </c>
      <c r="M87" s="203">
        <v>30.92</v>
      </c>
      <c r="N87" s="203">
        <v>50.3</v>
      </c>
      <c r="O87" s="203">
        <v>71.06</v>
      </c>
      <c r="P87" s="203">
        <v>23.79</v>
      </c>
      <c r="Q87" s="203">
        <v>9.2899999999999991</v>
      </c>
      <c r="R87" s="203">
        <v>18.05</v>
      </c>
      <c r="S87" s="203">
        <v>11.24</v>
      </c>
      <c r="T87" s="203">
        <v>0</v>
      </c>
      <c r="U87" s="203">
        <v>48.86</v>
      </c>
      <c r="V87" s="203">
        <v>8.82</v>
      </c>
      <c r="W87" s="203">
        <v>14.81</v>
      </c>
      <c r="X87" s="203">
        <v>62.82</v>
      </c>
      <c r="Y87" s="203">
        <v>0</v>
      </c>
      <c r="Z87" s="203">
        <v>105.11</v>
      </c>
      <c r="AA87" s="203">
        <v>28.96</v>
      </c>
      <c r="AB87" s="203">
        <v>0</v>
      </c>
      <c r="AC87" s="203">
        <v>6.67</v>
      </c>
      <c r="AD87" s="203">
        <v>0</v>
      </c>
      <c r="AE87" s="203">
        <v>0</v>
      </c>
      <c r="AF87" s="203">
        <v>0</v>
      </c>
      <c r="AG87" s="203">
        <v>33.950000000000003</v>
      </c>
      <c r="AH87" s="203">
        <v>0</v>
      </c>
      <c r="AI87" s="203">
        <v>5.16</v>
      </c>
      <c r="AJ87" s="203">
        <v>0</v>
      </c>
      <c r="AK87" s="203">
        <v>97.12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155.9</v>
      </c>
      <c r="L88" s="203">
        <v>123.11</v>
      </c>
      <c r="M88" s="203">
        <v>30.92</v>
      </c>
      <c r="N88" s="203">
        <v>50.3</v>
      </c>
      <c r="O88" s="203">
        <v>71.06</v>
      </c>
      <c r="P88" s="203">
        <v>23.79</v>
      </c>
      <c r="Q88" s="203">
        <v>9.2899999999999991</v>
      </c>
      <c r="R88" s="203">
        <v>18.05</v>
      </c>
      <c r="S88" s="203">
        <v>11.24</v>
      </c>
      <c r="T88" s="203">
        <v>0</v>
      </c>
      <c r="U88" s="203">
        <v>48.86</v>
      </c>
      <c r="V88" s="203">
        <v>8.82</v>
      </c>
      <c r="W88" s="203">
        <v>14.81</v>
      </c>
      <c r="X88" s="203">
        <v>62.82</v>
      </c>
      <c r="Y88" s="203">
        <v>0</v>
      </c>
      <c r="Z88" s="203">
        <v>105.11</v>
      </c>
      <c r="AA88" s="203">
        <v>28.96</v>
      </c>
      <c r="AB88" s="203">
        <v>0</v>
      </c>
      <c r="AC88" s="203">
        <v>6.67</v>
      </c>
      <c r="AD88" s="203">
        <v>0</v>
      </c>
      <c r="AE88" s="203">
        <v>0</v>
      </c>
      <c r="AF88" s="203">
        <v>0</v>
      </c>
      <c r="AG88" s="203">
        <v>33.950000000000003</v>
      </c>
      <c r="AH88" s="203">
        <v>0</v>
      </c>
      <c r="AI88" s="203">
        <v>5.32</v>
      </c>
      <c r="AJ88" s="203">
        <v>0</v>
      </c>
      <c r="AK88" s="203">
        <v>97.12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155.9</v>
      </c>
      <c r="L89" s="203">
        <v>123.11</v>
      </c>
      <c r="M89" s="203">
        <v>30.92</v>
      </c>
      <c r="N89" s="203">
        <v>50.3</v>
      </c>
      <c r="O89" s="203">
        <v>71.06</v>
      </c>
      <c r="P89" s="203">
        <v>23.79</v>
      </c>
      <c r="Q89" s="203">
        <v>9.2899999999999991</v>
      </c>
      <c r="R89" s="203">
        <v>18.05</v>
      </c>
      <c r="S89" s="203">
        <v>11.24</v>
      </c>
      <c r="T89" s="203">
        <v>0</v>
      </c>
      <c r="U89" s="203">
        <v>48.86</v>
      </c>
      <c r="V89" s="203">
        <v>8.82</v>
      </c>
      <c r="W89" s="203">
        <v>14.81</v>
      </c>
      <c r="X89" s="203">
        <v>62.82</v>
      </c>
      <c r="Y89" s="203">
        <v>0</v>
      </c>
      <c r="Z89" s="203">
        <v>105.11</v>
      </c>
      <c r="AA89" s="203">
        <v>28.96</v>
      </c>
      <c r="AB89" s="203">
        <v>0</v>
      </c>
      <c r="AC89" s="203">
        <v>6.67</v>
      </c>
      <c r="AD89" s="203">
        <v>0</v>
      </c>
      <c r="AE89" s="203">
        <v>0</v>
      </c>
      <c r="AF89" s="203">
        <v>0</v>
      </c>
      <c r="AG89" s="203">
        <v>33.950000000000003</v>
      </c>
      <c r="AH89" s="203">
        <v>0</v>
      </c>
      <c r="AI89" s="203">
        <v>5.32</v>
      </c>
      <c r="AJ89" s="203">
        <v>0</v>
      </c>
      <c r="AK89" s="203">
        <v>97.12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155.9</v>
      </c>
      <c r="L90" s="203">
        <v>123.11</v>
      </c>
      <c r="M90" s="203">
        <v>30.92</v>
      </c>
      <c r="N90" s="203">
        <v>50.3</v>
      </c>
      <c r="O90" s="203">
        <v>71.06</v>
      </c>
      <c r="P90" s="203">
        <v>23.79</v>
      </c>
      <c r="Q90" s="203">
        <v>9.2899999999999991</v>
      </c>
      <c r="R90" s="203">
        <v>18.05</v>
      </c>
      <c r="S90" s="203">
        <v>11.24</v>
      </c>
      <c r="T90" s="203">
        <v>0</v>
      </c>
      <c r="U90" s="203">
        <v>48.86</v>
      </c>
      <c r="V90" s="203">
        <v>8.82</v>
      </c>
      <c r="W90" s="203">
        <v>14.81</v>
      </c>
      <c r="X90" s="203">
        <v>62.82</v>
      </c>
      <c r="Y90" s="203">
        <v>0</v>
      </c>
      <c r="Z90" s="203">
        <v>105.11</v>
      </c>
      <c r="AA90" s="203">
        <v>28.96</v>
      </c>
      <c r="AB90" s="203">
        <v>0</v>
      </c>
      <c r="AC90" s="203">
        <v>6.79</v>
      </c>
      <c r="AD90" s="203">
        <v>0</v>
      </c>
      <c r="AE90" s="203">
        <v>0</v>
      </c>
      <c r="AF90" s="203">
        <v>0</v>
      </c>
      <c r="AG90" s="203">
        <v>33.950000000000003</v>
      </c>
      <c r="AH90" s="203">
        <v>0</v>
      </c>
      <c r="AI90" s="203">
        <v>5.32</v>
      </c>
      <c r="AJ90" s="203">
        <v>0</v>
      </c>
      <c r="AK90" s="203">
        <v>97.12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155.9</v>
      </c>
      <c r="L91" s="203">
        <v>123.11</v>
      </c>
      <c r="M91" s="203">
        <v>30.92</v>
      </c>
      <c r="N91" s="203">
        <v>50.3</v>
      </c>
      <c r="O91" s="203">
        <v>71.06</v>
      </c>
      <c r="P91" s="203">
        <v>23.79</v>
      </c>
      <c r="Q91" s="203">
        <v>9.2899999999999991</v>
      </c>
      <c r="R91" s="203">
        <v>18.05</v>
      </c>
      <c r="S91" s="203">
        <v>11.24</v>
      </c>
      <c r="T91" s="203">
        <v>0</v>
      </c>
      <c r="U91" s="203">
        <v>48.86</v>
      </c>
      <c r="V91" s="203">
        <v>8.82</v>
      </c>
      <c r="W91" s="203">
        <v>14.81</v>
      </c>
      <c r="X91" s="203">
        <v>62.82</v>
      </c>
      <c r="Y91" s="203">
        <v>0</v>
      </c>
      <c r="Z91" s="203">
        <v>105.11</v>
      </c>
      <c r="AA91" s="203">
        <v>28.96</v>
      </c>
      <c r="AB91" s="203">
        <v>0</v>
      </c>
      <c r="AC91" s="203">
        <v>10.98</v>
      </c>
      <c r="AD91" s="203">
        <v>0</v>
      </c>
      <c r="AE91" s="203">
        <v>0</v>
      </c>
      <c r="AF91" s="203">
        <v>0</v>
      </c>
      <c r="AG91" s="203">
        <v>33.950000000000003</v>
      </c>
      <c r="AH91" s="203">
        <v>0</v>
      </c>
      <c r="AI91" s="203">
        <v>9.4600000000000009</v>
      </c>
      <c r="AJ91" s="203">
        <v>0</v>
      </c>
      <c r="AK91" s="203">
        <v>97.75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155.9</v>
      </c>
      <c r="L92" s="203">
        <v>123.11</v>
      </c>
      <c r="M92" s="203">
        <v>30.92</v>
      </c>
      <c r="N92" s="203">
        <v>50.3</v>
      </c>
      <c r="O92" s="203">
        <v>71.06</v>
      </c>
      <c r="P92" s="203">
        <v>23.79</v>
      </c>
      <c r="Q92" s="203">
        <v>9.2899999999999991</v>
      </c>
      <c r="R92" s="203">
        <v>18.05</v>
      </c>
      <c r="S92" s="203">
        <v>11.24</v>
      </c>
      <c r="T92" s="203">
        <v>0</v>
      </c>
      <c r="U92" s="203">
        <v>48.86</v>
      </c>
      <c r="V92" s="203">
        <v>8.82</v>
      </c>
      <c r="W92" s="203">
        <v>14.81</v>
      </c>
      <c r="X92" s="203">
        <v>62.82</v>
      </c>
      <c r="Y92" s="203">
        <v>0</v>
      </c>
      <c r="Z92" s="203">
        <v>105.11</v>
      </c>
      <c r="AA92" s="203">
        <v>28.96</v>
      </c>
      <c r="AB92" s="203">
        <v>0</v>
      </c>
      <c r="AC92" s="203">
        <v>10.98</v>
      </c>
      <c r="AD92" s="203">
        <v>0</v>
      </c>
      <c r="AE92" s="203">
        <v>0</v>
      </c>
      <c r="AF92" s="203">
        <v>0</v>
      </c>
      <c r="AG92" s="203">
        <v>33.950000000000003</v>
      </c>
      <c r="AH92" s="203">
        <v>0</v>
      </c>
      <c r="AI92" s="203">
        <v>9.4600000000000009</v>
      </c>
      <c r="AJ92" s="203">
        <v>0</v>
      </c>
      <c r="AK92" s="203">
        <v>97.75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155.9</v>
      </c>
      <c r="L93" s="203">
        <v>123.11</v>
      </c>
      <c r="M93" s="203">
        <v>30.92</v>
      </c>
      <c r="N93" s="203">
        <v>50.3</v>
      </c>
      <c r="O93" s="203">
        <v>71.06</v>
      </c>
      <c r="P93" s="203">
        <v>23.79</v>
      </c>
      <c r="Q93" s="203">
        <v>9.2899999999999991</v>
      </c>
      <c r="R93" s="203">
        <v>18.05</v>
      </c>
      <c r="S93" s="203">
        <v>11.24</v>
      </c>
      <c r="T93" s="203">
        <v>0</v>
      </c>
      <c r="U93" s="203">
        <v>48.86</v>
      </c>
      <c r="V93" s="203">
        <v>8.82</v>
      </c>
      <c r="W93" s="203">
        <v>14.81</v>
      </c>
      <c r="X93" s="203">
        <v>62.82</v>
      </c>
      <c r="Y93" s="203">
        <v>0</v>
      </c>
      <c r="Z93" s="203">
        <v>105.11</v>
      </c>
      <c r="AA93" s="203">
        <v>28.96</v>
      </c>
      <c r="AB93" s="203">
        <v>0</v>
      </c>
      <c r="AC93" s="203">
        <v>10.98</v>
      </c>
      <c r="AD93" s="203">
        <v>0</v>
      </c>
      <c r="AE93" s="203">
        <v>0</v>
      </c>
      <c r="AF93" s="203">
        <v>0</v>
      </c>
      <c r="AG93" s="203">
        <v>33.950000000000003</v>
      </c>
      <c r="AH93" s="203">
        <v>0</v>
      </c>
      <c r="AI93" s="203">
        <v>9.4600000000000009</v>
      </c>
      <c r="AJ93" s="203">
        <v>0</v>
      </c>
      <c r="AK93" s="203">
        <v>97.75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155.9</v>
      </c>
      <c r="L94" s="203">
        <v>123.11</v>
      </c>
      <c r="M94" s="203">
        <v>30.92</v>
      </c>
      <c r="N94" s="203">
        <v>50.3</v>
      </c>
      <c r="O94" s="203">
        <v>71.06</v>
      </c>
      <c r="P94" s="203">
        <v>23.79</v>
      </c>
      <c r="Q94" s="203">
        <v>9.2899999999999991</v>
      </c>
      <c r="R94" s="203">
        <v>18.05</v>
      </c>
      <c r="S94" s="203">
        <v>11.24</v>
      </c>
      <c r="T94" s="203">
        <v>0</v>
      </c>
      <c r="U94" s="203">
        <v>48.86</v>
      </c>
      <c r="V94" s="203">
        <v>8.82</v>
      </c>
      <c r="W94" s="203">
        <v>14.81</v>
      </c>
      <c r="X94" s="203">
        <v>62.82</v>
      </c>
      <c r="Y94" s="203">
        <v>0</v>
      </c>
      <c r="Z94" s="203">
        <v>105.11</v>
      </c>
      <c r="AA94" s="203">
        <v>28.96</v>
      </c>
      <c r="AB94" s="203">
        <v>0</v>
      </c>
      <c r="AC94" s="203">
        <v>10.98</v>
      </c>
      <c r="AD94" s="203">
        <v>0</v>
      </c>
      <c r="AE94" s="203">
        <v>0</v>
      </c>
      <c r="AF94" s="203">
        <v>0</v>
      </c>
      <c r="AG94" s="203">
        <v>33.950000000000003</v>
      </c>
      <c r="AH94" s="203">
        <v>0</v>
      </c>
      <c r="AI94" s="203">
        <v>9.4600000000000009</v>
      </c>
      <c r="AJ94" s="203">
        <v>0</v>
      </c>
      <c r="AK94" s="203">
        <v>97.75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155.9</v>
      </c>
      <c r="L95" s="203">
        <v>123.11</v>
      </c>
      <c r="M95" s="203">
        <v>30.92</v>
      </c>
      <c r="N95" s="203">
        <v>50.3</v>
      </c>
      <c r="O95" s="203">
        <v>71.06</v>
      </c>
      <c r="P95" s="203">
        <v>23.79</v>
      </c>
      <c r="Q95" s="203">
        <v>9.2899999999999991</v>
      </c>
      <c r="R95" s="203">
        <v>18.05</v>
      </c>
      <c r="S95" s="203">
        <v>11.24</v>
      </c>
      <c r="T95" s="203">
        <v>0</v>
      </c>
      <c r="U95" s="203">
        <v>48.86</v>
      </c>
      <c r="V95" s="203">
        <v>8.82</v>
      </c>
      <c r="W95" s="203">
        <v>14.81</v>
      </c>
      <c r="X95" s="203">
        <v>62.82</v>
      </c>
      <c r="Y95" s="203">
        <v>0</v>
      </c>
      <c r="Z95" s="203">
        <v>105.11</v>
      </c>
      <c r="AA95" s="203">
        <v>28.96</v>
      </c>
      <c r="AB95" s="203">
        <v>0</v>
      </c>
      <c r="AC95" s="203">
        <v>10.98</v>
      </c>
      <c r="AD95" s="203">
        <v>0</v>
      </c>
      <c r="AE95" s="203">
        <v>0</v>
      </c>
      <c r="AF95" s="203">
        <v>0</v>
      </c>
      <c r="AG95" s="203">
        <v>33.950000000000003</v>
      </c>
      <c r="AH95" s="203">
        <v>0</v>
      </c>
      <c r="AI95" s="203">
        <v>9.4600000000000009</v>
      </c>
      <c r="AJ95" s="203">
        <v>0</v>
      </c>
      <c r="AK95" s="203">
        <v>98.06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155.9</v>
      </c>
      <c r="L96" s="203">
        <v>123.11</v>
      </c>
      <c r="M96" s="203">
        <v>30.92</v>
      </c>
      <c r="N96" s="203">
        <v>50.3</v>
      </c>
      <c r="O96" s="203">
        <v>71.06</v>
      </c>
      <c r="P96" s="203">
        <v>23.79</v>
      </c>
      <c r="Q96" s="203">
        <v>9.2899999999999991</v>
      </c>
      <c r="R96" s="203">
        <v>18.05</v>
      </c>
      <c r="S96" s="203">
        <v>11.24</v>
      </c>
      <c r="T96" s="203">
        <v>0</v>
      </c>
      <c r="U96" s="203">
        <v>48.86</v>
      </c>
      <c r="V96" s="203">
        <v>8.82</v>
      </c>
      <c r="W96" s="203">
        <v>14.81</v>
      </c>
      <c r="X96" s="203">
        <v>62.82</v>
      </c>
      <c r="Y96" s="203">
        <v>0</v>
      </c>
      <c r="Z96" s="203">
        <v>105.11</v>
      </c>
      <c r="AA96" s="203">
        <v>28.96</v>
      </c>
      <c r="AB96" s="203">
        <v>0</v>
      </c>
      <c r="AC96" s="203">
        <v>10.98</v>
      </c>
      <c r="AD96" s="203">
        <v>0</v>
      </c>
      <c r="AE96" s="203">
        <v>0</v>
      </c>
      <c r="AF96" s="203">
        <v>0</v>
      </c>
      <c r="AG96" s="203">
        <v>33.950000000000003</v>
      </c>
      <c r="AH96" s="203">
        <v>0</v>
      </c>
      <c r="AI96" s="203">
        <v>9.4600000000000009</v>
      </c>
      <c r="AJ96" s="203">
        <v>0</v>
      </c>
      <c r="AK96" s="203">
        <v>98.06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155.9</v>
      </c>
      <c r="L97" s="203">
        <v>123.11</v>
      </c>
      <c r="M97" s="203">
        <v>30.92</v>
      </c>
      <c r="N97" s="203">
        <v>50.3</v>
      </c>
      <c r="O97" s="203">
        <v>71.06</v>
      </c>
      <c r="P97" s="203">
        <v>23.79</v>
      </c>
      <c r="Q97" s="203">
        <v>9.2899999999999991</v>
      </c>
      <c r="R97" s="203">
        <v>18.05</v>
      </c>
      <c r="S97" s="203">
        <v>11.24</v>
      </c>
      <c r="T97" s="203">
        <v>0</v>
      </c>
      <c r="U97" s="203">
        <v>48.86</v>
      </c>
      <c r="V97" s="203">
        <v>8.82</v>
      </c>
      <c r="W97" s="203">
        <v>14.81</v>
      </c>
      <c r="X97" s="203">
        <v>62.82</v>
      </c>
      <c r="Y97" s="203">
        <v>0</v>
      </c>
      <c r="Z97" s="203">
        <v>105.11</v>
      </c>
      <c r="AA97" s="203">
        <v>28.96</v>
      </c>
      <c r="AB97" s="203">
        <v>0</v>
      </c>
      <c r="AC97" s="203">
        <v>10.98</v>
      </c>
      <c r="AD97" s="203">
        <v>0</v>
      </c>
      <c r="AE97" s="203">
        <v>0</v>
      </c>
      <c r="AF97" s="203">
        <v>0</v>
      </c>
      <c r="AG97" s="203">
        <v>33.950000000000003</v>
      </c>
      <c r="AH97" s="203">
        <v>0</v>
      </c>
      <c r="AI97" s="203">
        <v>9.4600000000000009</v>
      </c>
      <c r="AJ97" s="203">
        <v>0</v>
      </c>
      <c r="AK97" s="203">
        <v>98.06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155.9</v>
      </c>
      <c r="L98" s="203">
        <v>123.11</v>
      </c>
      <c r="M98" s="203">
        <v>30.92</v>
      </c>
      <c r="N98" s="203">
        <v>50.3</v>
      </c>
      <c r="O98" s="203">
        <v>71.06</v>
      </c>
      <c r="P98" s="203">
        <v>23.79</v>
      </c>
      <c r="Q98" s="203">
        <v>9.2899999999999991</v>
      </c>
      <c r="R98" s="203">
        <v>18.05</v>
      </c>
      <c r="S98" s="203">
        <v>11.24</v>
      </c>
      <c r="T98" s="203">
        <v>0</v>
      </c>
      <c r="U98" s="203">
        <v>48.86</v>
      </c>
      <c r="V98" s="203">
        <v>8.82</v>
      </c>
      <c r="W98" s="203">
        <v>14.81</v>
      </c>
      <c r="X98" s="203">
        <v>62.82</v>
      </c>
      <c r="Y98" s="203">
        <v>0</v>
      </c>
      <c r="Z98" s="203">
        <v>105.11</v>
      </c>
      <c r="AA98" s="203">
        <v>28.96</v>
      </c>
      <c r="AB98" s="203">
        <v>0</v>
      </c>
      <c r="AC98" s="203">
        <v>10.98</v>
      </c>
      <c r="AD98" s="203">
        <v>0</v>
      </c>
      <c r="AE98" s="203">
        <v>0</v>
      </c>
      <c r="AF98" s="203">
        <v>0</v>
      </c>
      <c r="AG98" s="203">
        <v>33.950000000000003</v>
      </c>
      <c r="AH98" s="203">
        <v>0</v>
      </c>
      <c r="AI98" s="203">
        <v>9.4600000000000009</v>
      </c>
      <c r="AJ98" s="203">
        <v>0</v>
      </c>
      <c r="AK98" s="203">
        <v>98.06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3.7415999999999938</v>
      </c>
      <c r="L99">
        <f t="shared" si="0"/>
        <v>2.955605000000002</v>
      </c>
      <c r="M99">
        <f t="shared" si="0"/>
        <v>0.74208000000000096</v>
      </c>
      <c r="N99">
        <f t="shared" si="0"/>
        <v>1.207200000000002</v>
      </c>
      <c r="O99">
        <f t="shared" si="0"/>
        <v>1.7054400000000032</v>
      </c>
      <c r="P99">
        <f t="shared" si="0"/>
        <v>0.57314499999999968</v>
      </c>
      <c r="Q99">
        <f t="shared" si="0"/>
        <v>0.22295999999999971</v>
      </c>
      <c r="R99">
        <f t="shared" si="0"/>
        <v>0.43324249999999925</v>
      </c>
      <c r="S99">
        <f t="shared" si="0"/>
        <v>0.26976000000000017</v>
      </c>
      <c r="T99">
        <f t="shared" si="0"/>
        <v>0</v>
      </c>
      <c r="U99">
        <f t="shared" si="0"/>
        <v>1.1563475000000005</v>
      </c>
      <c r="V99">
        <f t="shared" si="0"/>
        <v>0.21168000000000037</v>
      </c>
      <c r="W99">
        <f t="shared" si="0"/>
        <v>0.35545249999999928</v>
      </c>
      <c r="X99">
        <f t="shared" si="0"/>
        <v>1.507679999999999</v>
      </c>
      <c r="Y99">
        <f t="shared" si="0"/>
        <v>0</v>
      </c>
      <c r="Z99">
        <f t="shared" si="0"/>
        <v>2.4701399999999993</v>
      </c>
      <c r="AA99">
        <f t="shared" si="0"/>
        <v>0.69504000000000066</v>
      </c>
      <c r="AB99">
        <f t="shared" si="0"/>
        <v>0</v>
      </c>
      <c r="AC99">
        <f t="shared" si="0"/>
        <v>0.19887250000000006</v>
      </c>
      <c r="AD99">
        <f t="shared" si="0"/>
        <v>9.5099999999999994E-3</v>
      </c>
      <c r="AE99">
        <f t="shared" si="0"/>
        <v>0</v>
      </c>
      <c r="AF99">
        <f t="shared" si="0"/>
        <v>0</v>
      </c>
      <c r="AG99">
        <f t="shared" si="0"/>
        <v>0.81479999999999886</v>
      </c>
      <c r="AH99">
        <f t="shared" si="0"/>
        <v>0</v>
      </c>
      <c r="AI99">
        <f t="shared" si="0"/>
        <v>0.15394750000000021</v>
      </c>
      <c r="AJ99">
        <f t="shared" si="0"/>
        <v>0</v>
      </c>
      <c r="AK99">
        <f t="shared" si="0"/>
        <v>2.3523550000000002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0.52039999999999997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50.22</v>
      </c>
      <c r="L3" s="203">
        <v>63.27</v>
      </c>
      <c r="M3" s="203">
        <v>0</v>
      </c>
      <c r="N3" s="203">
        <v>29.09</v>
      </c>
      <c r="O3" s="203">
        <v>48.85</v>
      </c>
      <c r="P3" s="203">
        <v>60.35</v>
      </c>
      <c r="Q3" s="203">
        <v>5.37</v>
      </c>
      <c r="R3" s="203">
        <v>10.44</v>
      </c>
      <c r="S3" s="203">
        <v>6.5</v>
      </c>
      <c r="T3" s="203">
        <v>0</v>
      </c>
      <c r="U3" s="203">
        <v>189.02</v>
      </c>
      <c r="V3" s="203">
        <v>5.1100000000000003</v>
      </c>
      <c r="W3" s="203">
        <v>8.57</v>
      </c>
      <c r="X3" s="203">
        <v>36.33</v>
      </c>
      <c r="Y3" s="203">
        <v>0</v>
      </c>
      <c r="Z3" s="203">
        <v>57.74</v>
      </c>
      <c r="AA3" s="203">
        <v>16.739999999999998</v>
      </c>
      <c r="AB3" s="203">
        <v>0</v>
      </c>
      <c r="AC3" s="203">
        <v>7</v>
      </c>
      <c r="AD3" s="203">
        <v>0</v>
      </c>
      <c r="AE3" s="203">
        <v>0</v>
      </c>
      <c r="AF3" s="203">
        <v>0</v>
      </c>
      <c r="AG3" s="203">
        <v>19.28</v>
      </c>
      <c r="AH3" s="203">
        <v>0</v>
      </c>
      <c r="AI3" s="203">
        <v>5</v>
      </c>
      <c r="AJ3" s="203">
        <v>0</v>
      </c>
      <c r="AK3" s="203">
        <v>49.3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50.22</v>
      </c>
      <c r="L4" s="203">
        <v>63.27</v>
      </c>
      <c r="M4" s="203">
        <v>0</v>
      </c>
      <c r="N4" s="203">
        <v>29.09</v>
      </c>
      <c r="O4" s="203">
        <v>48.85</v>
      </c>
      <c r="P4" s="203">
        <v>60.35</v>
      </c>
      <c r="Q4" s="203">
        <v>5.37</v>
      </c>
      <c r="R4" s="203">
        <v>10.44</v>
      </c>
      <c r="S4" s="203">
        <v>6.5</v>
      </c>
      <c r="T4" s="203">
        <v>0</v>
      </c>
      <c r="U4" s="203">
        <v>189.02</v>
      </c>
      <c r="V4" s="203">
        <v>5.1100000000000003</v>
      </c>
      <c r="W4" s="203">
        <v>8.57</v>
      </c>
      <c r="X4" s="203">
        <v>36.33</v>
      </c>
      <c r="Y4" s="203">
        <v>0</v>
      </c>
      <c r="Z4" s="203">
        <v>57.74</v>
      </c>
      <c r="AA4" s="203">
        <v>16.739999999999998</v>
      </c>
      <c r="AB4" s="203">
        <v>0</v>
      </c>
      <c r="AC4" s="203">
        <v>7</v>
      </c>
      <c r="AD4" s="203">
        <v>0</v>
      </c>
      <c r="AE4" s="203">
        <v>0</v>
      </c>
      <c r="AF4" s="203">
        <v>0</v>
      </c>
      <c r="AG4" s="203">
        <v>19.28</v>
      </c>
      <c r="AH4" s="203">
        <v>0</v>
      </c>
      <c r="AI4" s="203">
        <v>5</v>
      </c>
      <c r="AJ4" s="203">
        <v>0</v>
      </c>
      <c r="AK4" s="203">
        <v>49.3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50.22</v>
      </c>
      <c r="L5" s="203">
        <v>63.27</v>
      </c>
      <c r="M5" s="203">
        <v>0</v>
      </c>
      <c r="N5" s="203">
        <v>29.09</v>
      </c>
      <c r="O5" s="203">
        <v>48.85</v>
      </c>
      <c r="P5" s="203">
        <v>60.35</v>
      </c>
      <c r="Q5" s="203">
        <v>5.37</v>
      </c>
      <c r="R5" s="203">
        <v>10.44</v>
      </c>
      <c r="S5" s="203">
        <v>6.5</v>
      </c>
      <c r="T5" s="203">
        <v>0</v>
      </c>
      <c r="U5" s="203">
        <v>189.02</v>
      </c>
      <c r="V5" s="203">
        <v>5.1100000000000003</v>
      </c>
      <c r="W5" s="203">
        <v>8.57</v>
      </c>
      <c r="X5" s="203">
        <v>36.33</v>
      </c>
      <c r="Y5" s="203">
        <v>0</v>
      </c>
      <c r="Z5" s="203">
        <v>57.74</v>
      </c>
      <c r="AA5" s="203">
        <v>16.739999999999998</v>
      </c>
      <c r="AB5" s="203">
        <v>0</v>
      </c>
      <c r="AC5" s="203">
        <v>7</v>
      </c>
      <c r="AD5" s="203">
        <v>0</v>
      </c>
      <c r="AE5" s="203">
        <v>0</v>
      </c>
      <c r="AF5" s="203">
        <v>0</v>
      </c>
      <c r="AG5" s="203">
        <v>19.28</v>
      </c>
      <c r="AH5" s="203">
        <v>0</v>
      </c>
      <c r="AI5" s="203">
        <v>5</v>
      </c>
      <c r="AJ5" s="203">
        <v>0</v>
      </c>
      <c r="AK5" s="203">
        <v>49.3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50.22</v>
      </c>
      <c r="L6" s="203">
        <v>63.27</v>
      </c>
      <c r="M6" s="203">
        <v>0</v>
      </c>
      <c r="N6" s="203">
        <v>29.09</v>
      </c>
      <c r="O6" s="203">
        <v>48.85</v>
      </c>
      <c r="P6" s="203">
        <v>60.35</v>
      </c>
      <c r="Q6" s="203">
        <v>5.37</v>
      </c>
      <c r="R6" s="203">
        <v>10.44</v>
      </c>
      <c r="S6" s="203">
        <v>6.5</v>
      </c>
      <c r="T6" s="203">
        <v>0</v>
      </c>
      <c r="U6" s="203">
        <v>189.02</v>
      </c>
      <c r="V6" s="203">
        <v>5.1100000000000003</v>
      </c>
      <c r="W6" s="203">
        <v>8.57</v>
      </c>
      <c r="X6" s="203">
        <v>36.33</v>
      </c>
      <c r="Y6" s="203">
        <v>0</v>
      </c>
      <c r="Z6" s="203">
        <v>57.74</v>
      </c>
      <c r="AA6" s="203">
        <v>16.739999999999998</v>
      </c>
      <c r="AB6" s="203">
        <v>0</v>
      </c>
      <c r="AC6" s="203">
        <v>7</v>
      </c>
      <c r="AD6" s="203">
        <v>0</v>
      </c>
      <c r="AE6" s="203">
        <v>0</v>
      </c>
      <c r="AF6" s="203">
        <v>0</v>
      </c>
      <c r="AG6" s="203">
        <v>19.28</v>
      </c>
      <c r="AH6" s="203">
        <v>0</v>
      </c>
      <c r="AI6" s="203">
        <v>5</v>
      </c>
      <c r="AJ6" s="203">
        <v>0</v>
      </c>
      <c r="AK6" s="203">
        <v>49.3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50.22</v>
      </c>
      <c r="L7" s="203">
        <v>63.27</v>
      </c>
      <c r="M7" s="203">
        <v>0</v>
      </c>
      <c r="N7" s="203">
        <v>29.09</v>
      </c>
      <c r="O7" s="203">
        <v>48.85</v>
      </c>
      <c r="P7" s="203">
        <v>60.35</v>
      </c>
      <c r="Q7" s="203">
        <v>5.37</v>
      </c>
      <c r="R7" s="203">
        <v>10.44</v>
      </c>
      <c r="S7" s="203">
        <v>6.5</v>
      </c>
      <c r="T7" s="203">
        <v>0</v>
      </c>
      <c r="U7" s="203">
        <v>189.02</v>
      </c>
      <c r="V7" s="203">
        <v>5.1100000000000003</v>
      </c>
      <c r="W7" s="203">
        <v>8.57</v>
      </c>
      <c r="X7" s="203">
        <v>36.33</v>
      </c>
      <c r="Y7" s="203">
        <v>0</v>
      </c>
      <c r="Z7" s="203">
        <v>57.74</v>
      </c>
      <c r="AA7" s="203">
        <v>16.739999999999998</v>
      </c>
      <c r="AB7" s="203">
        <v>0</v>
      </c>
      <c r="AC7" s="203">
        <v>15.19</v>
      </c>
      <c r="AD7" s="203">
        <v>0</v>
      </c>
      <c r="AE7" s="203">
        <v>0</v>
      </c>
      <c r="AF7" s="203">
        <v>0</v>
      </c>
      <c r="AG7" s="203">
        <v>19.28</v>
      </c>
      <c r="AH7" s="203">
        <v>0</v>
      </c>
      <c r="AI7" s="203">
        <v>14.61</v>
      </c>
      <c r="AJ7" s="203">
        <v>0</v>
      </c>
      <c r="AK7" s="203">
        <v>49.3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50.22</v>
      </c>
      <c r="L8" s="203">
        <v>63.27</v>
      </c>
      <c r="M8" s="203">
        <v>0</v>
      </c>
      <c r="N8" s="203">
        <v>29.09</v>
      </c>
      <c r="O8" s="203">
        <v>48.85</v>
      </c>
      <c r="P8" s="203">
        <v>60.35</v>
      </c>
      <c r="Q8" s="203">
        <v>5.37</v>
      </c>
      <c r="R8" s="203">
        <v>10.44</v>
      </c>
      <c r="S8" s="203">
        <v>6.5</v>
      </c>
      <c r="T8" s="203">
        <v>0</v>
      </c>
      <c r="U8" s="203">
        <v>189.02</v>
      </c>
      <c r="V8" s="203">
        <v>5.1100000000000003</v>
      </c>
      <c r="W8" s="203">
        <v>8.57</v>
      </c>
      <c r="X8" s="203">
        <v>36.33</v>
      </c>
      <c r="Y8" s="203">
        <v>0</v>
      </c>
      <c r="Z8" s="203">
        <v>57.74</v>
      </c>
      <c r="AA8" s="203">
        <v>16.739999999999998</v>
      </c>
      <c r="AB8" s="203">
        <v>0</v>
      </c>
      <c r="AC8" s="203">
        <v>15.19</v>
      </c>
      <c r="AD8" s="203">
        <v>0</v>
      </c>
      <c r="AE8" s="203">
        <v>0</v>
      </c>
      <c r="AF8" s="203">
        <v>0</v>
      </c>
      <c r="AG8" s="203">
        <v>19.28</v>
      </c>
      <c r="AH8" s="203">
        <v>0</v>
      </c>
      <c r="AI8" s="203">
        <v>15.27</v>
      </c>
      <c r="AJ8" s="203">
        <v>0</v>
      </c>
      <c r="AK8" s="203">
        <v>49.3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50.22</v>
      </c>
      <c r="L9" s="203">
        <v>63.27</v>
      </c>
      <c r="M9" s="203">
        <v>0</v>
      </c>
      <c r="N9" s="203">
        <v>29.09</v>
      </c>
      <c r="O9" s="203">
        <v>48.85</v>
      </c>
      <c r="P9" s="203">
        <v>60.35</v>
      </c>
      <c r="Q9" s="203">
        <v>5.37</v>
      </c>
      <c r="R9" s="203">
        <v>10.44</v>
      </c>
      <c r="S9" s="203">
        <v>6.5</v>
      </c>
      <c r="T9" s="203">
        <v>0</v>
      </c>
      <c r="U9" s="203">
        <v>189.02</v>
      </c>
      <c r="V9" s="203">
        <v>5.1100000000000003</v>
      </c>
      <c r="W9" s="203">
        <v>8.57</v>
      </c>
      <c r="X9" s="203">
        <v>36.33</v>
      </c>
      <c r="Y9" s="203">
        <v>0</v>
      </c>
      <c r="Z9" s="203">
        <v>57.74</v>
      </c>
      <c r="AA9" s="203">
        <v>16.739999999999998</v>
      </c>
      <c r="AB9" s="203">
        <v>0</v>
      </c>
      <c r="AC9" s="203">
        <v>15.19</v>
      </c>
      <c r="AD9" s="203">
        <v>0</v>
      </c>
      <c r="AE9" s="203">
        <v>0</v>
      </c>
      <c r="AF9" s="203">
        <v>0</v>
      </c>
      <c r="AG9" s="203">
        <v>19.28</v>
      </c>
      <c r="AH9" s="203">
        <v>0</v>
      </c>
      <c r="AI9" s="203">
        <v>15.27</v>
      </c>
      <c r="AJ9" s="203">
        <v>0</v>
      </c>
      <c r="AK9" s="203">
        <v>49.3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50.22</v>
      </c>
      <c r="L10" s="203">
        <v>63.27</v>
      </c>
      <c r="M10" s="203">
        <v>0</v>
      </c>
      <c r="N10" s="203">
        <v>29.09</v>
      </c>
      <c r="O10" s="203">
        <v>48.85</v>
      </c>
      <c r="P10" s="203">
        <v>60.35</v>
      </c>
      <c r="Q10" s="203">
        <v>5.37</v>
      </c>
      <c r="R10" s="203">
        <v>10.44</v>
      </c>
      <c r="S10" s="203">
        <v>6.5</v>
      </c>
      <c r="T10" s="203">
        <v>0</v>
      </c>
      <c r="U10" s="203">
        <v>189.02</v>
      </c>
      <c r="V10" s="203">
        <v>5.1100000000000003</v>
      </c>
      <c r="W10" s="203">
        <v>8.57</v>
      </c>
      <c r="X10" s="203">
        <v>36.33</v>
      </c>
      <c r="Y10" s="203">
        <v>0</v>
      </c>
      <c r="Z10" s="203">
        <v>57.74</v>
      </c>
      <c r="AA10" s="203">
        <v>16.739999999999998</v>
      </c>
      <c r="AB10" s="203">
        <v>0</v>
      </c>
      <c r="AC10" s="203">
        <v>15.19</v>
      </c>
      <c r="AD10" s="203">
        <v>0</v>
      </c>
      <c r="AE10" s="203">
        <v>0</v>
      </c>
      <c r="AF10" s="203">
        <v>0</v>
      </c>
      <c r="AG10" s="203">
        <v>19.28</v>
      </c>
      <c r="AH10" s="203">
        <v>0</v>
      </c>
      <c r="AI10" s="203">
        <v>15.27</v>
      </c>
      <c r="AJ10" s="203">
        <v>0</v>
      </c>
      <c r="AK10" s="203">
        <v>49.3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50.22</v>
      </c>
      <c r="L11" s="203">
        <v>63.27</v>
      </c>
      <c r="M11" s="203">
        <v>0</v>
      </c>
      <c r="N11" s="203">
        <v>29.09</v>
      </c>
      <c r="O11" s="203">
        <v>48.85</v>
      </c>
      <c r="P11" s="203">
        <v>60.35</v>
      </c>
      <c r="Q11" s="203">
        <v>5.37</v>
      </c>
      <c r="R11" s="203">
        <v>10.44</v>
      </c>
      <c r="S11" s="203">
        <v>6.5</v>
      </c>
      <c r="T11" s="203">
        <v>0</v>
      </c>
      <c r="U11" s="203">
        <v>205.65</v>
      </c>
      <c r="V11" s="203">
        <v>5.1100000000000003</v>
      </c>
      <c r="W11" s="203">
        <v>8.57</v>
      </c>
      <c r="X11" s="203">
        <v>36.33</v>
      </c>
      <c r="Y11" s="203">
        <v>0</v>
      </c>
      <c r="Z11" s="203">
        <v>57.74</v>
      </c>
      <c r="AA11" s="203">
        <v>16.739999999999998</v>
      </c>
      <c r="AB11" s="203">
        <v>0</v>
      </c>
      <c r="AC11" s="203">
        <v>14.74</v>
      </c>
      <c r="AD11" s="203">
        <v>0</v>
      </c>
      <c r="AE11" s="203">
        <v>0</v>
      </c>
      <c r="AF11" s="203">
        <v>0</v>
      </c>
      <c r="AG11" s="203">
        <v>19.28</v>
      </c>
      <c r="AH11" s="203">
        <v>0</v>
      </c>
      <c r="AI11" s="203">
        <v>15.27</v>
      </c>
      <c r="AJ11" s="203">
        <v>0</v>
      </c>
      <c r="AK11" s="203">
        <v>49.61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50.22</v>
      </c>
      <c r="L12" s="203">
        <v>63.27</v>
      </c>
      <c r="M12" s="203">
        <v>0</v>
      </c>
      <c r="N12" s="203">
        <v>29.09</v>
      </c>
      <c r="O12" s="203">
        <v>48.85</v>
      </c>
      <c r="P12" s="203">
        <v>60.35</v>
      </c>
      <c r="Q12" s="203">
        <v>5.37</v>
      </c>
      <c r="R12" s="203">
        <v>10.44</v>
      </c>
      <c r="S12" s="203">
        <v>6.5</v>
      </c>
      <c r="T12" s="203">
        <v>0</v>
      </c>
      <c r="U12" s="203">
        <v>209.46</v>
      </c>
      <c r="V12" s="203">
        <v>5.1100000000000003</v>
      </c>
      <c r="W12" s="203">
        <v>8.57</v>
      </c>
      <c r="X12" s="203">
        <v>36.33</v>
      </c>
      <c r="Y12" s="203">
        <v>0</v>
      </c>
      <c r="Z12" s="203">
        <v>57.74</v>
      </c>
      <c r="AA12" s="203">
        <v>16.739999999999998</v>
      </c>
      <c r="AB12" s="203">
        <v>0</v>
      </c>
      <c r="AC12" s="203">
        <v>14.74</v>
      </c>
      <c r="AD12" s="203">
        <v>0</v>
      </c>
      <c r="AE12" s="203">
        <v>0</v>
      </c>
      <c r="AF12" s="203">
        <v>0</v>
      </c>
      <c r="AG12" s="203">
        <v>19.28</v>
      </c>
      <c r="AH12" s="203">
        <v>0</v>
      </c>
      <c r="AI12" s="203">
        <v>15.27</v>
      </c>
      <c r="AJ12" s="203">
        <v>0</v>
      </c>
      <c r="AK12" s="203">
        <v>49.61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50.22</v>
      </c>
      <c r="L13" s="203">
        <v>63.27</v>
      </c>
      <c r="M13" s="203">
        <v>0</v>
      </c>
      <c r="N13" s="203">
        <v>29.09</v>
      </c>
      <c r="O13" s="203">
        <v>48.85</v>
      </c>
      <c r="P13" s="203">
        <v>60.35</v>
      </c>
      <c r="Q13" s="203">
        <v>5.37</v>
      </c>
      <c r="R13" s="203">
        <v>10.44</v>
      </c>
      <c r="S13" s="203">
        <v>6.5</v>
      </c>
      <c r="T13" s="203">
        <v>0</v>
      </c>
      <c r="U13" s="203">
        <v>213.27</v>
      </c>
      <c r="V13" s="203">
        <v>5.1100000000000003</v>
      </c>
      <c r="W13" s="203">
        <v>8.57</v>
      </c>
      <c r="X13" s="203">
        <v>36.33</v>
      </c>
      <c r="Y13" s="203">
        <v>0</v>
      </c>
      <c r="Z13" s="203">
        <v>57.74</v>
      </c>
      <c r="AA13" s="203">
        <v>16.739999999999998</v>
      </c>
      <c r="AB13" s="203">
        <v>0</v>
      </c>
      <c r="AC13" s="203">
        <v>14.74</v>
      </c>
      <c r="AD13" s="203">
        <v>0</v>
      </c>
      <c r="AE13" s="203">
        <v>0</v>
      </c>
      <c r="AF13" s="203">
        <v>0</v>
      </c>
      <c r="AG13" s="203">
        <v>19.28</v>
      </c>
      <c r="AH13" s="203">
        <v>0</v>
      </c>
      <c r="AI13" s="203">
        <v>14.61</v>
      </c>
      <c r="AJ13" s="203">
        <v>0</v>
      </c>
      <c r="AK13" s="203">
        <v>49.61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50.22</v>
      </c>
      <c r="L14" s="203">
        <v>63.27</v>
      </c>
      <c r="M14" s="203">
        <v>0</v>
      </c>
      <c r="N14" s="203">
        <v>29.09</v>
      </c>
      <c r="O14" s="203">
        <v>48.85</v>
      </c>
      <c r="P14" s="203">
        <v>60.35</v>
      </c>
      <c r="Q14" s="203">
        <v>5.37</v>
      </c>
      <c r="R14" s="203">
        <v>10.44</v>
      </c>
      <c r="S14" s="203">
        <v>6.5</v>
      </c>
      <c r="T14" s="203">
        <v>0</v>
      </c>
      <c r="U14" s="203">
        <v>213.27</v>
      </c>
      <c r="V14" s="203">
        <v>5.1100000000000003</v>
      </c>
      <c r="W14" s="203">
        <v>8.57</v>
      </c>
      <c r="X14" s="203">
        <v>36.33</v>
      </c>
      <c r="Y14" s="203">
        <v>0</v>
      </c>
      <c r="Z14" s="203">
        <v>57.74</v>
      </c>
      <c r="AA14" s="203">
        <v>16.739999999999998</v>
      </c>
      <c r="AB14" s="203">
        <v>0</v>
      </c>
      <c r="AC14" s="203">
        <v>14.74</v>
      </c>
      <c r="AD14" s="203">
        <v>0</v>
      </c>
      <c r="AE14" s="203">
        <v>0</v>
      </c>
      <c r="AF14" s="203">
        <v>0</v>
      </c>
      <c r="AG14" s="203">
        <v>19.28</v>
      </c>
      <c r="AH14" s="203">
        <v>0</v>
      </c>
      <c r="AI14" s="203">
        <v>15.27</v>
      </c>
      <c r="AJ14" s="203">
        <v>0</v>
      </c>
      <c r="AK14" s="203">
        <v>49.61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50.22</v>
      </c>
      <c r="L15" s="203">
        <v>63.27</v>
      </c>
      <c r="M15" s="203">
        <v>0</v>
      </c>
      <c r="N15" s="203">
        <v>29.09</v>
      </c>
      <c r="O15" s="203">
        <v>48.85</v>
      </c>
      <c r="P15" s="203">
        <v>60.35</v>
      </c>
      <c r="Q15" s="203">
        <v>5.37</v>
      </c>
      <c r="R15" s="203">
        <v>10.44</v>
      </c>
      <c r="S15" s="203">
        <v>6.5</v>
      </c>
      <c r="T15" s="203">
        <v>0</v>
      </c>
      <c r="U15" s="203">
        <v>213.27</v>
      </c>
      <c r="V15" s="203">
        <v>5.1100000000000003</v>
      </c>
      <c r="W15" s="203">
        <v>8.57</v>
      </c>
      <c r="X15" s="203">
        <v>36.33</v>
      </c>
      <c r="Y15" s="203">
        <v>0</v>
      </c>
      <c r="Z15" s="203">
        <v>57.74</v>
      </c>
      <c r="AA15" s="203">
        <v>16.739999999999998</v>
      </c>
      <c r="AB15" s="203">
        <v>0</v>
      </c>
      <c r="AC15" s="203">
        <v>14.74</v>
      </c>
      <c r="AD15" s="203">
        <v>0</v>
      </c>
      <c r="AE15" s="203">
        <v>0</v>
      </c>
      <c r="AF15" s="203">
        <v>0</v>
      </c>
      <c r="AG15" s="203">
        <v>19.28</v>
      </c>
      <c r="AH15" s="203">
        <v>0</v>
      </c>
      <c r="AI15" s="203">
        <v>15.27</v>
      </c>
      <c r="AJ15" s="203">
        <v>0</v>
      </c>
      <c r="AK15" s="203">
        <v>49.61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50.22</v>
      </c>
      <c r="L16" s="203">
        <v>63.27</v>
      </c>
      <c r="M16" s="203">
        <v>0</v>
      </c>
      <c r="N16" s="203">
        <v>29.09</v>
      </c>
      <c r="O16" s="203">
        <v>48.85</v>
      </c>
      <c r="P16" s="203">
        <v>60.35</v>
      </c>
      <c r="Q16" s="203">
        <v>5.37</v>
      </c>
      <c r="R16" s="203">
        <v>10.44</v>
      </c>
      <c r="S16" s="203">
        <v>6.5</v>
      </c>
      <c r="T16" s="203">
        <v>0</v>
      </c>
      <c r="U16" s="203">
        <v>213.27</v>
      </c>
      <c r="V16" s="203">
        <v>5.1100000000000003</v>
      </c>
      <c r="W16" s="203">
        <v>8.57</v>
      </c>
      <c r="X16" s="203">
        <v>36.33</v>
      </c>
      <c r="Y16" s="203">
        <v>0</v>
      </c>
      <c r="Z16" s="203">
        <v>57.74</v>
      </c>
      <c r="AA16" s="203">
        <v>16.739999999999998</v>
      </c>
      <c r="AB16" s="203">
        <v>0</v>
      </c>
      <c r="AC16" s="203">
        <v>14.74</v>
      </c>
      <c r="AD16" s="203">
        <v>0</v>
      </c>
      <c r="AE16" s="203">
        <v>0</v>
      </c>
      <c r="AF16" s="203">
        <v>0</v>
      </c>
      <c r="AG16" s="203">
        <v>19.28</v>
      </c>
      <c r="AH16" s="203">
        <v>0</v>
      </c>
      <c r="AI16" s="203">
        <v>16.23</v>
      </c>
      <c r="AJ16" s="203">
        <v>0</v>
      </c>
      <c r="AK16" s="203">
        <v>49.61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50.22</v>
      </c>
      <c r="L17" s="203">
        <v>63.27</v>
      </c>
      <c r="M17" s="203">
        <v>0</v>
      </c>
      <c r="N17" s="203">
        <v>29.09</v>
      </c>
      <c r="O17" s="203">
        <v>48.85</v>
      </c>
      <c r="P17" s="203">
        <v>60.35</v>
      </c>
      <c r="Q17" s="203">
        <v>5.37</v>
      </c>
      <c r="R17" s="203">
        <v>10.44</v>
      </c>
      <c r="S17" s="203">
        <v>6.5</v>
      </c>
      <c r="T17" s="203">
        <v>0</v>
      </c>
      <c r="U17" s="203">
        <v>213.27</v>
      </c>
      <c r="V17" s="203">
        <v>5.1100000000000003</v>
      </c>
      <c r="W17" s="203">
        <v>8.57</v>
      </c>
      <c r="X17" s="203">
        <v>36.33</v>
      </c>
      <c r="Y17" s="203">
        <v>0</v>
      </c>
      <c r="Z17" s="203">
        <v>57.74</v>
      </c>
      <c r="AA17" s="203">
        <v>16.739999999999998</v>
      </c>
      <c r="AB17" s="203">
        <v>0</v>
      </c>
      <c r="AC17" s="203">
        <v>14.74</v>
      </c>
      <c r="AD17" s="203">
        <v>0</v>
      </c>
      <c r="AE17" s="203">
        <v>0</v>
      </c>
      <c r="AF17" s="203">
        <v>0</v>
      </c>
      <c r="AG17" s="203">
        <v>19.28</v>
      </c>
      <c r="AH17" s="203">
        <v>0</v>
      </c>
      <c r="AI17" s="203">
        <v>16.23</v>
      </c>
      <c r="AJ17" s="203">
        <v>0</v>
      </c>
      <c r="AK17" s="203">
        <v>49.61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50.22</v>
      </c>
      <c r="L18" s="203">
        <v>63.27</v>
      </c>
      <c r="M18" s="203">
        <v>0</v>
      </c>
      <c r="N18" s="203">
        <v>29.09</v>
      </c>
      <c r="O18" s="203">
        <v>48.85</v>
      </c>
      <c r="P18" s="203">
        <v>60.35</v>
      </c>
      <c r="Q18" s="203">
        <v>5.37</v>
      </c>
      <c r="R18" s="203">
        <v>10.44</v>
      </c>
      <c r="S18" s="203">
        <v>6.5</v>
      </c>
      <c r="T18" s="203">
        <v>0</v>
      </c>
      <c r="U18" s="203">
        <v>213.27</v>
      </c>
      <c r="V18" s="203">
        <v>5.1100000000000003</v>
      </c>
      <c r="W18" s="203">
        <v>8.57</v>
      </c>
      <c r="X18" s="203">
        <v>36.33</v>
      </c>
      <c r="Y18" s="203">
        <v>0</v>
      </c>
      <c r="Z18" s="203">
        <v>57.74</v>
      </c>
      <c r="AA18" s="203">
        <v>16.739999999999998</v>
      </c>
      <c r="AB18" s="203">
        <v>0</v>
      </c>
      <c r="AC18" s="203">
        <v>14.74</v>
      </c>
      <c r="AD18" s="203">
        <v>0</v>
      </c>
      <c r="AE18" s="203">
        <v>0</v>
      </c>
      <c r="AF18" s="203">
        <v>0</v>
      </c>
      <c r="AG18" s="203">
        <v>19.28</v>
      </c>
      <c r="AH18" s="203">
        <v>0</v>
      </c>
      <c r="AI18" s="203">
        <v>16.23</v>
      </c>
      <c r="AJ18" s="203">
        <v>0</v>
      </c>
      <c r="AK18" s="203">
        <v>49.61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50.22</v>
      </c>
      <c r="L19" s="203">
        <v>63.27</v>
      </c>
      <c r="M19" s="203">
        <v>0</v>
      </c>
      <c r="N19" s="203">
        <v>29.09</v>
      </c>
      <c r="O19" s="203">
        <v>48.85</v>
      </c>
      <c r="P19" s="203">
        <v>60.35</v>
      </c>
      <c r="Q19" s="203">
        <v>5.37</v>
      </c>
      <c r="R19" s="203">
        <v>10.44</v>
      </c>
      <c r="S19" s="203">
        <v>6.5</v>
      </c>
      <c r="T19" s="203">
        <v>0</v>
      </c>
      <c r="U19" s="203">
        <v>213.27</v>
      </c>
      <c r="V19" s="203">
        <v>5.1100000000000003</v>
      </c>
      <c r="W19" s="203">
        <v>8.57</v>
      </c>
      <c r="X19" s="203">
        <v>36.33</v>
      </c>
      <c r="Y19" s="203">
        <v>0</v>
      </c>
      <c r="Z19" s="203">
        <v>57.74</v>
      </c>
      <c r="AA19" s="203">
        <v>16.739999999999998</v>
      </c>
      <c r="AB19" s="203">
        <v>0</v>
      </c>
      <c r="AC19" s="203">
        <v>14.74</v>
      </c>
      <c r="AD19" s="203">
        <v>0</v>
      </c>
      <c r="AE19" s="203">
        <v>0</v>
      </c>
      <c r="AF19" s="203">
        <v>0</v>
      </c>
      <c r="AG19" s="203">
        <v>19.28</v>
      </c>
      <c r="AH19" s="203">
        <v>0</v>
      </c>
      <c r="AI19" s="203">
        <v>15.52</v>
      </c>
      <c r="AJ19" s="203">
        <v>0</v>
      </c>
      <c r="AK19" s="203">
        <v>49.61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50.22</v>
      </c>
      <c r="L20" s="203">
        <v>63.27</v>
      </c>
      <c r="M20" s="203">
        <v>0</v>
      </c>
      <c r="N20" s="203">
        <v>29.09</v>
      </c>
      <c r="O20" s="203">
        <v>48.85</v>
      </c>
      <c r="P20" s="203">
        <v>60.35</v>
      </c>
      <c r="Q20" s="203">
        <v>5.37</v>
      </c>
      <c r="R20" s="203">
        <v>10.44</v>
      </c>
      <c r="S20" s="203">
        <v>6.5</v>
      </c>
      <c r="T20" s="203">
        <v>0</v>
      </c>
      <c r="U20" s="203">
        <v>213.27</v>
      </c>
      <c r="V20" s="203">
        <v>5.1100000000000003</v>
      </c>
      <c r="W20" s="203">
        <v>8.57</v>
      </c>
      <c r="X20" s="203">
        <v>36.33</v>
      </c>
      <c r="Y20" s="203">
        <v>0</v>
      </c>
      <c r="Z20" s="203">
        <v>57.74</v>
      </c>
      <c r="AA20" s="203">
        <v>16.739999999999998</v>
      </c>
      <c r="AB20" s="203">
        <v>0</v>
      </c>
      <c r="AC20" s="203">
        <v>14.74</v>
      </c>
      <c r="AD20" s="203">
        <v>0</v>
      </c>
      <c r="AE20" s="203">
        <v>0</v>
      </c>
      <c r="AF20" s="203">
        <v>0</v>
      </c>
      <c r="AG20" s="203">
        <v>19.28</v>
      </c>
      <c r="AH20" s="203">
        <v>0</v>
      </c>
      <c r="AI20" s="203">
        <v>16.23</v>
      </c>
      <c r="AJ20" s="203">
        <v>0</v>
      </c>
      <c r="AK20" s="203">
        <v>49.61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50.22</v>
      </c>
      <c r="L21" s="203">
        <v>63.27</v>
      </c>
      <c r="M21" s="203">
        <v>0</v>
      </c>
      <c r="N21" s="203">
        <v>29.09</v>
      </c>
      <c r="O21" s="203">
        <v>48.85</v>
      </c>
      <c r="P21" s="203">
        <v>60.35</v>
      </c>
      <c r="Q21" s="203">
        <v>5.37</v>
      </c>
      <c r="R21" s="203">
        <v>10.44</v>
      </c>
      <c r="S21" s="203">
        <v>6.5</v>
      </c>
      <c r="T21" s="203">
        <v>0</v>
      </c>
      <c r="U21" s="203">
        <v>213.27</v>
      </c>
      <c r="V21" s="203">
        <v>5.1100000000000003</v>
      </c>
      <c r="W21" s="203">
        <v>8.57</v>
      </c>
      <c r="X21" s="203">
        <v>36.33</v>
      </c>
      <c r="Y21" s="203">
        <v>0</v>
      </c>
      <c r="Z21" s="203">
        <v>57.74</v>
      </c>
      <c r="AA21" s="203">
        <v>16.739999999999998</v>
      </c>
      <c r="AB21" s="203">
        <v>0</v>
      </c>
      <c r="AC21" s="203">
        <v>14.74</v>
      </c>
      <c r="AD21" s="203">
        <v>0</v>
      </c>
      <c r="AE21" s="203">
        <v>0</v>
      </c>
      <c r="AF21" s="203">
        <v>0</v>
      </c>
      <c r="AG21" s="203">
        <v>19.28</v>
      </c>
      <c r="AH21" s="203">
        <v>0</v>
      </c>
      <c r="AI21" s="203">
        <v>16.23</v>
      </c>
      <c r="AJ21" s="203">
        <v>0</v>
      </c>
      <c r="AK21" s="203">
        <v>49.61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50.22</v>
      </c>
      <c r="L22" s="203">
        <v>63.27</v>
      </c>
      <c r="M22" s="203">
        <v>0</v>
      </c>
      <c r="N22" s="203">
        <v>29.09</v>
      </c>
      <c r="O22" s="203">
        <v>48.85</v>
      </c>
      <c r="P22" s="203">
        <v>60.35</v>
      </c>
      <c r="Q22" s="203">
        <v>5.37</v>
      </c>
      <c r="R22" s="203">
        <v>10.44</v>
      </c>
      <c r="S22" s="203">
        <v>6.5</v>
      </c>
      <c r="T22" s="203">
        <v>0</v>
      </c>
      <c r="U22" s="203">
        <v>213.27</v>
      </c>
      <c r="V22" s="203">
        <v>5.1100000000000003</v>
      </c>
      <c r="W22" s="203">
        <v>8.57</v>
      </c>
      <c r="X22" s="203">
        <v>36.33</v>
      </c>
      <c r="Y22" s="203">
        <v>0</v>
      </c>
      <c r="Z22" s="203">
        <v>57.74</v>
      </c>
      <c r="AA22" s="203">
        <v>16.739999999999998</v>
      </c>
      <c r="AB22" s="203">
        <v>0</v>
      </c>
      <c r="AC22" s="203">
        <v>14.74</v>
      </c>
      <c r="AD22" s="203">
        <v>0</v>
      </c>
      <c r="AE22" s="203">
        <v>0</v>
      </c>
      <c r="AF22" s="203">
        <v>0</v>
      </c>
      <c r="AG22" s="203">
        <v>19.28</v>
      </c>
      <c r="AH22" s="203">
        <v>0</v>
      </c>
      <c r="AI22" s="203">
        <v>16.23</v>
      </c>
      <c r="AJ22" s="203">
        <v>0</v>
      </c>
      <c r="AK22" s="203">
        <v>49.61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50.22</v>
      </c>
      <c r="L23" s="203">
        <v>63.27</v>
      </c>
      <c r="M23" s="203">
        <v>0</v>
      </c>
      <c r="N23" s="203">
        <v>29.09</v>
      </c>
      <c r="O23" s="203">
        <v>48.85</v>
      </c>
      <c r="P23" s="203">
        <v>60.35</v>
      </c>
      <c r="Q23" s="203">
        <v>5.37</v>
      </c>
      <c r="R23" s="203">
        <v>10.44</v>
      </c>
      <c r="S23" s="203">
        <v>6.5</v>
      </c>
      <c r="T23" s="203">
        <v>0</v>
      </c>
      <c r="U23" s="203">
        <v>228.51</v>
      </c>
      <c r="V23" s="203">
        <v>5.1100000000000003</v>
      </c>
      <c r="W23" s="203">
        <v>8.57</v>
      </c>
      <c r="X23" s="203">
        <v>36.33</v>
      </c>
      <c r="Y23" s="203">
        <v>0</v>
      </c>
      <c r="Z23" s="203">
        <v>57.74</v>
      </c>
      <c r="AA23" s="203">
        <v>16.739999999999998</v>
      </c>
      <c r="AB23" s="203">
        <v>0</v>
      </c>
      <c r="AC23" s="203">
        <v>14.74</v>
      </c>
      <c r="AD23" s="203">
        <v>0</v>
      </c>
      <c r="AE23" s="203">
        <v>0</v>
      </c>
      <c r="AF23" s="203">
        <v>0</v>
      </c>
      <c r="AG23" s="203">
        <v>19.28</v>
      </c>
      <c r="AH23" s="203">
        <v>0</v>
      </c>
      <c r="AI23" s="203">
        <v>16.23</v>
      </c>
      <c r="AJ23" s="203">
        <v>0</v>
      </c>
      <c r="AK23" s="203">
        <v>49.77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50.22</v>
      </c>
      <c r="L24" s="203">
        <v>63.27</v>
      </c>
      <c r="M24" s="203">
        <v>0</v>
      </c>
      <c r="N24" s="203">
        <v>29.09</v>
      </c>
      <c r="O24" s="203">
        <v>48.85</v>
      </c>
      <c r="P24" s="203">
        <v>60.35</v>
      </c>
      <c r="Q24" s="203">
        <v>5.37</v>
      </c>
      <c r="R24" s="203">
        <v>10.44</v>
      </c>
      <c r="S24" s="203">
        <v>6.5</v>
      </c>
      <c r="T24" s="203">
        <v>0</v>
      </c>
      <c r="U24" s="203">
        <v>232.31</v>
      </c>
      <c r="V24" s="203">
        <v>5.1100000000000003</v>
      </c>
      <c r="W24" s="203">
        <v>8.57</v>
      </c>
      <c r="X24" s="203">
        <v>36.33</v>
      </c>
      <c r="Y24" s="203">
        <v>0</v>
      </c>
      <c r="Z24" s="203">
        <v>57.74</v>
      </c>
      <c r="AA24" s="203">
        <v>16.739999999999998</v>
      </c>
      <c r="AB24" s="203">
        <v>0</v>
      </c>
      <c r="AC24" s="203">
        <v>14.74</v>
      </c>
      <c r="AD24" s="203">
        <v>0</v>
      </c>
      <c r="AE24" s="203">
        <v>0</v>
      </c>
      <c r="AF24" s="203">
        <v>0</v>
      </c>
      <c r="AG24" s="203">
        <v>19.28</v>
      </c>
      <c r="AH24" s="203">
        <v>0</v>
      </c>
      <c r="AI24" s="203">
        <v>16.23</v>
      </c>
      <c r="AJ24" s="203">
        <v>0</v>
      </c>
      <c r="AK24" s="203">
        <v>49.77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50.22</v>
      </c>
      <c r="L25" s="203">
        <v>63.27</v>
      </c>
      <c r="M25" s="203">
        <v>0</v>
      </c>
      <c r="N25" s="203">
        <v>29.09</v>
      </c>
      <c r="O25" s="203">
        <v>48.85</v>
      </c>
      <c r="P25" s="203">
        <v>60.35</v>
      </c>
      <c r="Q25" s="203">
        <v>5.37</v>
      </c>
      <c r="R25" s="203">
        <v>10.44</v>
      </c>
      <c r="S25" s="203">
        <v>6.5</v>
      </c>
      <c r="T25" s="203">
        <v>0</v>
      </c>
      <c r="U25" s="203">
        <v>236.28</v>
      </c>
      <c r="V25" s="203">
        <v>5.1100000000000003</v>
      </c>
      <c r="W25" s="203">
        <v>8.57</v>
      </c>
      <c r="X25" s="203">
        <v>36.33</v>
      </c>
      <c r="Y25" s="203">
        <v>0</v>
      </c>
      <c r="Z25" s="203">
        <v>57.74</v>
      </c>
      <c r="AA25" s="203">
        <v>16.739999999999998</v>
      </c>
      <c r="AB25" s="203">
        <v>0</v>
      </c>
      <c r="AC25" s="203">
        <v>14.74</v>
      </c>
      <c r="AD25" s="203">
        <v>0</v>
      </c>
      <c r="AE25" s="203">
        <v>0</v>
      </c>
      <c r="AF25" s="203">
        <v>0</v>
      </c>
      <c r="AG25" s="203">
        <v>19.28</v>
      </c>
      <c r="AH25" s="203">
        <v>0</v>
      </c>
      <c r="AI25" s="203">
        <v>15.52</v>
      </c>
      <c r="AJ25" s="203">
        <v>0</v>
      </c>
      <c r="AK25" s="203">
        <v>49.61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50.22</v>
      </c>
      <c r="L26" s="203">
        <v>63.27</v>
      </c>
      <c r="M26" s="203">
        <v>0</v>
      </c>
      <c r="N26" s="203">
        <v>29.09</v>
      </c>
      <c r="O26" s="203">
        <v>48.85</v>
      </c>
      <c r="P26" s="203">
        <v>60.35</v>
      </c>
      <c r="Q26" s="203">
        <v>5.37</v>
      </c>
      <c r="R26" s="203">
        <v>10.44</v>
      </c>
      <c r="S26" s="203">
        <v>6.5</v>
      </c>
      <c r="T26" s="203">
        <v>0</v>
      </c>
      <c r="U26" s="203">
        <v>236.28</v>
      </c>
      <c r="V26" s="203">
        <v>5.1100000000000003</v>
      </c>
      <c r="W26" s="203">
        <v>8.57</v>
      </c>
      <c r="X26" s="203">
        <v>36.33</v>
      </c>
      <c r="Y26" s="203">
        <v>0</v>
      </c>
      <c r="Z26" s="203">
        <v>57.74</v>
      </c>
      <c r="AA26" s="203">
        <v>16.739999999999998</v>
      </c>
      <c r="AB26" s="203">
        <v>0</v>
      </c>
      <c r="AC26" s="203">
        <v>14.74</v>
      </c>
      <c r="AD26" s="203">
        <v>0</v>
      </c>
      <c r="AE26" s="203">
        <v>0</v>
      </c>
      <c r="AF26" s="203">
        <v>0</v>
      </c>
      <c r="AG26" s="203">
        <v>19.28</v>
      </c>
      <c r="AH26" s="203">
        <v>0</v>
      </c>
      <c r="AI26" s="203">
        <v>16.23</v>
      </c>
      <c r="AJ26" s="203">
        <v>0</v>
      </c>
      <c r="AK26" s="203">
        <v>49.61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50.22</v>
      </c>
      <c r="L27" s="203">
        <v>63.27</v>
      </c>
      <c r="M27" s="203">
        <v>0</v>
      </c>
      <c r="N27" s="203">
        <v>29.09</v>
      </c>
      <c r="O27" s="203">
        <v>48.85</v>
      </c>
      <c r="P27" s="203">
        <v>60.35</v>
      </c>
      <c r="Q27" s="203">
        <v>5.37</v>
      </c>
      <c r="R27" s="203">
        <v>10.44</v>
      </c>
      <c r="S27" s="203">
        <v>6.5</v>
      </c>
      <c r="T27" s="203">
        <v>0</v>
      </c>
      <c r="U27" s="203">
        <v>236.28</v>
      </c>
      <c r="V27" s="203">
        <v>5.1100000000000003</v>
      </c>
      <c r="W27" s="203">
        <v>8.57</v>
      </c>
      <c r="X27" s="203">
        <v>36.33</v>
      </c>
      <c r="Y27" s="203">
        <v>0</v>
      </c>
      <c r="Z27" s="203">
        <v>57.74</v>
      </c>
      <c r="AA27" s="203">
        <v>16.739999999999998</v>
      </c>
      <c r="AB27" s="203">
        <v>0</v>
      </c>
      <c r="AC27" s="203">
        <v>15.19</v>
      </c>
      <c r="AD27" s="203">
        <v>0</v>
      </c>
      <c r="AE27" s="203">
        <v>0</v>
      </c>
      <c r="AF27" s="203">
        <v>0</v>
      </c>
      <c r="AG27" s="203">
        <v>19.28</v>
      </c>
      <c r="AH27" s="203">
        <v>0</v>
      </c>
      <c r="AI27" s="203">
        <v>17.18</v>
      </c>
      <c r="AJ27" s="203">
        <v>0</v>
      </c>
      <c r="AK27" s="203">
        <v>49.61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3.43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50.22</v>
      </c>
      <c r="L28" s="203">
        <v>63.27</v>
      </c>
      <c r="M28" s="203">
        <v>0</v>
      </c>
      <c r="N28" s="203">
        <v>29.09</v>
      </c>
      <c r="O28" s="203">
        <v>48.85</v>
      </c>
      <c r="P28" s="203">
        <v>60.35</v>
      </c>
      <c r="Q28" s="203">
        <v>5.37</v>
      </c>
      <c r="R28" s="203">
        <v>10.44</v>
      </c>
      <c r="S28" s="203">
        <v>6.5</v>
      </c>
      <c r="T28" s="203">
        <v>0</v>
      </c>
      <c r="U28" s="203">
        <v>236.28</v>
      </c>
      <c r="V28" s="203">
        <v>5.1100000000000003</v>
      </c>
      <c r="W28" s="203">
        <v>8.57</v>
      </c>
      <c r="X28" s="203">
        <v>36.33</v>
      </c>
      <c r="Y28" s="203">
        <v>0</v>
      </c>
      <c r="Z28" s="203">
        <v>57.74</v>
      </c>
      <c r="AA28" s="203">
        <v>16.739999999999998</v>
      </c>
      <c r="AB28" s="203">
        <v>0</v>
      </c>
      <c r="AC28" s="203">
        <v>15.19</v>
      </c>
      <c r="AD28" s="203">
        <v>0</v>
      </c>
      <c r="AE28" s="203">
        <v>0</v>
      </c>
      <c r="AF28" s="203">
        <v>0</v>
      </c>
      <c r="AG28" s="203">
        <v>19.28</v>
      </c>
      <c r="AH28" s="203">
        <v>0</v>
      </c>
      <c r="AI28" s="203">
        <v>17.18</v>
      </c>
      <c r="AJ28" s="203">
        <v>0</v>
      </c>
      <c r="AK28" s="203">
        <v>49.61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8.2200000000000006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50.22</v>
      </c>
      <c r="L29" s="203">
        <v>63.27</v>
      </c>
      <c r="M29" s="203">
        <v>0</v>
      </c>
      <c r="N29" s="203">
        <v>29.09</v>
      </c>
      <c r="O29" s="203">
        <v>48.85</v>
      </c>
      <c r="P29" s="203">
        <v>60.35</v>
      </c>
      <c r="Q29" s="203">
        <v>5.37</v>
      </c>
      <c r="R29" s="203">
        <v>10.44</v>
      </c>
      <c r="S29" s="203">
        <v>6.5</v>
      </c>
      <c r="T29" s="203">
        <v>0</v>
      </c>
      <c r="U29" s="203">
        <v>236.28</v>
      </c>
      <c r="V29" s="203">
        <v>5.1100000000000003</v>
      </c>
      <c r="W29" s="203">
        <v>8.57</v>
      </c>
      <c r="X29" s="203">
        <v>36.33</v>
      </c>
      <c r="Y29" s="203">
        <v>0</v>
      </c>
      <c r="Z29" s="203">
        <v>57.74</v>
      </c>
      <c r="AA29" s="203">
        <v>16.739999999999998</v>
      </c>
      <c r="AB29" s="203">
        <v>0</v>
      </c>
      <c r="AC29" s="203">
        <v>15.19</v>
      </c>
      <c r="AD29" s="203">
        <v>0</v>
      </c>
      <c r="AE29" s="203">
        <v>0</v>
      </c>
      <c r="AF29" s="203">
        <v>0</v>
      </c>
      <c r="AG29" s="203">
        <v>19.28</v>
      </c>
      <c r="AH29" s="203">
        <v>0</v>
      </c>
      <c r="AI29" s="203">
        <v>17.18</v>
      </c>
      <c r="AJ29" s="203">
        <v>0</v>
      </c>
      <c r="AK29" s="203">
        <v>49.61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14.78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50.22</v>
      </c>
      <c r="L30" s="203">
        <v>63.27</v>
      </c>
      <c r="M30" s="203">
        <v>0</v>
      </c>
      <c r="N30" s="203">
        <v>29.09</v>
      </c>
      <c r="O30" s="203">
        <v>48.85</v>
      </c>
      <c r="P30" s="203">
        <v>60.35</v>
      </c>
      <c r="Q30" s="203">
        <v>5.37</v>
      </c>
      <c r="R30" s="203">
        <v>10.44</v>
      </c>
      <c r="S30" s="203">
        <v>6.5</v>
      </c>
      <c r="T30" s="203">
        <v>0</v>
      </c>
      <c r="U30" s="203">
        <v>236.28</v>
      </c>
      <c r="V30" s="203">
        <v>5.1100000000000003</v>
      </c>
      <c r="W30" s="203">
        <v>8.57</v>
      </c>
      <c r="X30" s="203">
        <v>36.33</v>
      </c>
      <c r="Y30" s="203">
        <v>0</v>
      </c>
      <c r="Z30" s="203">
        <v>57.74</v>
      </c>
      <c r="AA30" s="203">
        <v>16.739999999999998</v>
      </c>
      <c r="AB30" s="203">
        <v>0</v>
      </c>
      <c r="AC30" s="203">
        <v>15.19</v>
      </c>
      <c r="AD30" s="203">
        <v>0</v>
      </c>
      <c r="AE30" s="203">
        <v>0</v>
      </c>
      <c r="AF30" s="203">
        <v>0</v>
      </c>
      <c r="AG30" s="203">
        <v>19.28</v>
      </c>
      <c r="AH30" s="203">
        <v>0</v>
      </c>
      <c r="AI30" s="203">
        <v>17.18</v>
      </c>
      <c r="AJ30" s="203">
        <v>0</v>
      </c>
      <c r="AK30" s="203">
        <v>49.61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25.19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50.22</v>
      </c>
      <c r="L31" s="203">
        <v>63.27</v>
      </c>
      <c r="M31" s="203">
        <v>0</v>
      </c>
      <c r="N31" s="203">
        <v>29.09</v>
      </c>
      <c r="O31" s="203">
        <v>48.85</v>
      </c>
      <c r="P31" s="203">
        <v>60.35</v>
      </c>
      <c r="Q31" s="203">
        <v>5.37</v>
      </c>
      <c r="R31" s="203">
        <v>10.44</v>
      </c>
      <c r="S31" s="203">
        <v>6.5</v>
      </c>
      <c r="T31" s="203">
        <v>0</v>
      </c>
      <c r="U31" s="203">
        <v>236.28</v>
      </c>
      <c r="V31" s="203">
        <v>5.1100000000000003</v>
      </c>
      <c r="W31" s="203">
        <v>8.57</v>
      </c>
      <c r="X31" s="203">
        <v>36.33</v>
      </c>
      <c r="Y31" s="203">
        <v>0</v>
      </c>
      <c r="Z31" s="203">
        <v>57.74</v>
      </c>
      <c r="AA31" s="203">
        <v>16.739999999999998</v>
      </c>
      <c r="AB31" s="203">
        <v>0</v>
      </c>
      <c r="AC31" s="203">
        <v>14.74</v>
      </c>
      <c r="AD31" s="203">
        <v>0</v>
      </c>
      <c r="AE31" s="203">
        <v>0</v>
      </c>
      <c r="AF31" s="203">
        <v>0</v>
      </c>
      <c r="AG31" s="203">
        <v>19.28</v>
      </c>
      <c r="AH31" s="203">
        <v>0</v>
      </c>
      <c r="AI31" s="203">
        <v>16.43</v>
      </c>
      <c r="AJ31" s="203">
        <v>0</v>
      </c>
      <c r="AK31" s="203">
        <v>49.46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26.3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50.22</v>
      </c>
      <c r="L32" s="203">
        <v>63.27</v>
      </c>
      <c r="M32" s="203">
        <v>0</v>
      </c>
      <c r="N32" s="203">
        <v>29.09</v>
      </c>
      <c r="O32" s="203">
        <v>48.85</v>
      </c>
      <c r="P32" s="203">
        <v>60.35</v>
      </c>
      <c r="Q32" s="203">
        <v>5.37</v>
      </c>
      <c r="R32" s="203">
        <v>10.44</v>
      </c>
      <c r="S32" s="203">
        <v>6.5</v>
      </c>
      <c r="T32" s="203">
        <v>0</v>
      </c>
      <c r="U32" s="203">
        <v>236.28</v>
      </c>
      <c r="V32" s="203">
        <v>5.1100000000000003</v>
      </c>
      <c r="W32" s="203">
        <v>8.57</v>
      </c>
      <c r="X32" s="203">
        <v>36.33</v>
      </c>
      <c r="Y32" s="203">
        <v>0</v>
      </c>
      <c r="Z32" s="203">
        <v>57.74</v>
      </c>
      <c r="AA32" s="203">
        <v>16.739999999999998</v>
      </c>
      <c r="AB32" s="203">
        <v>0</v>
      </c>
      <c r="AC32" s="203">
        <v>14.74</v>
      </c>
      <c r="AD32" s="203">
        <v>0</v>
      </c>
      <c r="AE32" s="203">
        <v>0</v>
      </c>
      <c r="AF32" s="203">
        <v>0</v>
      </c>
      <c r="AG32" s="203">
        <v>19.28</v>
      </c>
      <c r="AH32" s="203">
        <v>0</v>
      </c>
      <c r="AI32" s="203">
        <v>17.18</v>
      </c>
      <c r="AJ32" s="203">
        <v>0</v>
      </c>
      <c r="AK32" s="203">
        <v>49.46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26.3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50.22</v>
      </c>
      <c r="L33" s="203">
        <v>63.27</v>
      </c>
      <c r="M33" s="203">
        <v>0</v>
      </c>
      <c r="N33" s="203">
        <v>29.09</v>
      </c>
      <c r="O33" s="203">
        <v>48.85</v>
      </c>
      <c r="P33" s="203">
        <v>60.35</v>
      </c>
      <c r="Q33" s="203">
        <v>5.37</v>
      </c>
      <c r="R33" s="203">
        <v>10.44</v>
      </c>
      <c r="S33" s="203">
        <v>6.5</v>
      </c>
      <c r="T33" s="203">
        <v>0</v>
      </c>
      <c r="U33" s="203">
        <v>236.28</v>
      </c>
      <c r="V33" s="203">
        <v>5.1100000000000003</v>
      </c>
      <c r="W33" s="203">
        <v>8.57</v>
      </c>
      <c r="X33" s="203">
        <v>36.33</v>
      </c>
      <c r="Y33" s="203">
        <v>0</v>
      </c>
      <c r="Z33" s="203">
        <v>57.74</v>
      </c>
      <c r="AA33" s="203">
        <v>16.739999999999998</v>
      </c>
      <c r="AB33" s="203">
        <v>0</v>
      </c>
      <c r="AC33" s="203">
        <v>6</v>
      </c>
      <c r="AD33" s="203">
        <v>0</v>
      </c>
      <c r="AE33" s="203">
        <v>0</v>
      </c>
      <c r="AF33" s="203">
        <v>0</v>
      </c>
      <c r="AG33" s="203">
        <v>19.28</v>
      </c>
      <c r="AH33" s="203">
        <v>0</v>
      </c>
      <c r="AI33" s="203">
        <v>6</v>
      </c>
      <c r="AJ33" s="203">
        <v>0</v>
      </c>
      <c r="AK33" s="203">
        <v>49.46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26.3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50.22</v>
      </c>
      <c r="L34" s="203">
        <v>63.27</v>
      </c>
      <c r="M34" s="203">
        <v>0</v>
      </c>
      <c r="N34" s="203">
        <v>29.09</v>
      </c>
      <c r="O34" s="203">
        <v>48.85</v>
      </c>
      <c r="P34" s="203">
        <v>60.35</v>
      </c>
      <c r="Q34" s="203">
        <v>5.37</v>
      </c>
      <c r="R34" s="203">
        <v>10.44</v>
      </c>
      <c r="S34" s="203">
        <v>6.5</v>
      </c>
      <c r="T34" s="203">
        <v>0</v>
      </c>
      <c r="U34" s="203">
        <v>236.28</v>
      </c>
      <c r="V34" s="203">
        <v>5.1100000000000003</v>
      </c>
      <c r="W34" s="203">
        <v>8.57</v>
      </c>
      <c r="X34" s="203">
        <v>36.33</v>
      </c>
      <c r="Y34" s="203">
        <v>0</v>
      </c>
      <c r="Z34" s="203">
        <v>57.74</v>
      </c>
      <c r="AA34" s="203">
        <v>16.739999999999998</v>
      </c>
      <c r="AB34" s="203">
        <v>0</v>
      </c>
      <c r="AC34" s="203">
        <v>6</v>
      </c>
      <c r="AD34" s="203">
        <v>0</v>
      </c>
      <c r="AE34" s="203">
        <v>0</v>
      </c>
      <c r="AF34" s="203">
        <v>0</v>
      </c>
      <c r="AG34" s="203">
        <v>19.28</v>
      </c>
      <c r="AH34" s="203">
        <v>0</v>
      </c>
      <c r="AI34" s="203">
        <v>6</v>
      </c>
      <c r="AJ34" s="203">
        <v>0</v>
      </c>
      <c r="AK34" s="203">
        <v>49.46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26.3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24.24</v>
      </c>
      <c r="L35" s="203">
        <v>49.71</v>
      </c>
      <c r="M35" s="203">
        <v>0</v>
      </c>
      <c r="N35" s="203">
        <v>29.09</v>
      </c>
      <c r="O35" s="203">
        <v>48.85</v>
      </c>
      <c r="P35" s="203">
        <v>59.83</v>
      </c>
      <c r="Q35" s="203">
        <v>5.37</v>
      </c>
      <c r="R35" s="203">
        <v>10.44</v>
      </c>
      <c r="S35" s="203">
        <v>6.5</v>
      </c>
      <c r="T35" s="203">
        <v>0</v>
      </c>
      <c r="U35" s="203">
        <v>236.28</v>
      </c>
      <c r="V35" s="203">
        <v>5.1100000000000003</v>
      </c>
      <c r="W35" s="203">
        <v>8.57</v>
      </c>
      <c r="X35" s="203">
        <v>36.33</v>
      </c>
      <c r="Y35" s="203">
        <v>0</v>
      </c>
      <c r="Z35" s="203">
        <v>57.74</v>
      </c>
      <c r="AA35" s="203">
        <v>16.739999999999998</v>
      </c>
      <c r="AB35" s="203">
        <v>0</v>
      </c>
      <c r="AC35" s="203">
        <v>6</v>
      </c>
      <c r="AD35" s="203">
        <v>0</v>
      </c>
      <c r="AE35" s="203">
        <v>0</v>
      </c>
      <c r="AF35" s="203">
        <v>0</v>
      </c>
      <c r="AG35" s="203">
        <v>19.28</v>
      </c>
      <c r="AH35" s="203">
        <v>0</v>
      </c>
      <c r="AI35" s="203">
        <v>6</v>
      </c>
      <c r="AJ35" s="203">
        <v>0</v>
      </c>
      <c r="AK35" s="203">
        <v>48.98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26.3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24.24</v>
      </c>
      <c r="L36" s="203">
        <v>20.36</v>
      </c>
      <c r="M36" s="203">
        <v>0</v>
      </c>
      <c r="N36" s="203">
        <v>29.09</v>
      </c>
      <c r="O36" s="203">
        <v>48.85</v>
      </c>
      <c r="P36" s="203">
        <v>59.83</v>
      </c>
      <c r="Q36" s="203">
        <v>5.37</v>
      </c>
      <c r="R36" s="203">
        <v>10.44</v>
      </c>
      <c r="S36" s="203">
        <v>6.5</v>
      </c>
      <c r="T36" s="203">
        <v>0</v>
      </c>
      <c r="U36" s="203">
        <v>236.28</v>
      </c>
      <c r="V36" s="203">
        <v>5.1100000000000003</v>
      </c>
      <c r="W36" s="203">
        <v>8.57</v>
      </c>
      <c r="X36" s="203">
        <v>36.33</v>
      </c>
      <c r="Y36" s="203">
        <v>0</v>
      </c>
      <c r="Z36" s="203">
        <v>57.74</v>
      </c>
      <c r="AA36" s="203">
        <v>16.739999999999998</v>
      </c>
      <c r="AB36" s="203">
        <v>0</v>
      </c>
      <c r="AC36" s="203">
        <v>6</v>
      </c>
      <c r="AD36" s="203">
        <v>0</v>
      </c>
      <c r="AE36" s="203">
        <v>0</v>
      </c>
      <c r="AF36" s="203">
        <v>0</v>
      </c>
      <c r="AG36" s="203">
        <v>19.28</v>
      </c>
      <c r="AH36" s="203">
        <v>0</v>
      </c>
      <c r="AI36" s="203">
        <v>6</v>
      </c>
      <c r="AJ36" s="203">
        <v>0</v>
      </c>
      <c r="AK36" s="203">
        <v>48.98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26.3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24.24</v>
      </c>
      <c r="L37" s="203">
        <v>20.36</v>
      </c>
      <c r="M37" s="203">
        <v>0</v>
      </c>
      <c r="N37" s="203">
        <v>29.09</v>
      </c>
      <c r="O37" s="203">
        <v>48.85</v>
      </c>
      <c r="P37" s="203">
        <v>59.65</v>
      </c>
      <c r="Q37" s="203">
        <v>1.94</v>
      </c>
      <c r="R37" s="203">
        <v>4.8499999999999996</v>
      </c>
      <c r="S37" s="203">
        <v>2.91</v>
      </c>
      <c r="T37" s="203">
        <v>0</v>
      </c>
      <c r="U37" s="203">
        <v>236.28</v>
      </c>
      <c r="V37" s="203">
        <v>0</v>
      </c>
      <c r="W37" s="203">
        <v>8.57</v>
      </c>
      <c r="X37" s="203">
        <v>36.33</v>
      </c>
      <c r="Y37" s="203">
        <v>0</v>
      </c>
      <c r="Z37" s="203">
        <v>57.74</v>
      </c>
      <c r="AA37" s="203">
        <v>16.739999999999998</v>
      </c>
      <c r="AB37" s="203">
        <v>0</v>
      </c>
      <c r="AC37" s="203">
        <v>6</v>
      </c>
      <c r="AD37" s="203">
        <v>0</v>
      </c>
      <c r="AE37" s="203">
        <v>0</v>
      </c>
      <c r="AF37" s="203">
        <v>0</v>
      </c>
      <c r="AG37" s="203">
        <v>19.28</v>
      </c>
      <c r="AH37" s="203">
        <v>0</v>
      </c>
      <c r="AI37" s="203">
        <v>6</v>
      </c>
      <c r="AJ37" s="203">
        <v>0</v>
      </c>
      <c r="AK37" s="203">
        <v>49.92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26.3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24.24</v>
      </c>
      <c r="L38" s="203">
        <v>20.36</v>
      </c>
      <c r="M38" s="203">
        <v>0</v>
      </c>
      <c r="N38" s="203">
        <v>29.09</v>
      </c>
      <c r="O38" s="203">
        <v>48.85</v>
      </c>
      <c r="P38" s="203">
        <v>59.65</v>
      </c>
      <c r="Q38" s="203">
        <v>1.94</v>
      </c>
      <c r="R38" s="203">
        <v>4.8499999999999996</v>
      </c>
      <c r="S38" s="203">
        <v>2.91</v>
      </c>
      <c r="T38" s="203">
        <v>0</v>
      </c>
      <c r="U38" s="203">
        <v>236.28</v>
      </c>
      <c r="V38" s="203">
        <v>0</v>
      </c>
      <c r="W38" s="203">
        <v>8.57</v>
      </c>
      <c r="X38" s="203">
        <v>36.33</v>
      </c>
      <c r="Y38" s="203">
        <v>0</v>
      </c>
      <c r="Z38" s="203">
        <v>57.74</v>
      </c>
      <c r="AA38" s="203">
        <v>16.739999999999998</v>
      </c>
      <c r="AB38" s="203">
        <v>0</v>
      </c>
      <c r="AC38" s="203">
        <v>6</v>
      </c>
      <c r="AD38" s="203">
        <v>0</v>
      </c>
      <c r="AE38" s="203">
        <v>0</v>
      </c>
      <c r="AF38" s="203">
        <v>0</v>
      </c>
      <c r="AG38" s="203">
        <v>19.28</v>
      </c>
      <c r="AH38" s="203">
        <v>0</v>
      </c>
      <c r="AI38" s="203">
        <v>6</v>
      </c>
      <c r="AJ38" s="203">
        <v>0</v>
      </c>
      <c r="AK38" s="203">
        <v>49.92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26.3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24.24</v>
      </c>
      <c r="L39" s="203">
        <v>20.36</v>
      </c>
      <c r="M39" s="203">
        <v>0</v>
      </c>
      <c r="N39" s="203">
        <v>29.09</v>
      </c>
      <c r="O39" s="203">
        <v>48.85</v>
      </c>
      <c r="P39" s="203">
        <v>59.65</v>
      </c>
      <c r="Q39" s="203">
        <v>1.94</v>
      </c>
      <c r="R39" s="203">
        <v>4.8499999999999996</v>
      </c>
      <c r="S39" s="203">
        <v>2.91</v>
      </c>
      <c r="T39" s="203">
        <v>0</v>
      </c>
      <c r="U39" s="203">
        <v>236.28</v>
      </c>
      <c r="V39" s="203">
        <v>0</v>
      </c>
      <c r="W39" s="203">
        <v>8.57</v>
      </c>
      <c r="X39" s="203">
        <v>36.33</v>
      </c>
      <c r="Y39" s="203">
        <v>0</v>
      </c>
      <c r="Z39" s="203">
        <v>57.74</v>
      </c>
      <c r="AA39" s="203">
        <v>16.739999999999998</v>
      </c>
      <c r="AB39" s="203">
        <v>0</v>
      </c>
      <c r="AC39" s="203">
        <v>6</v>
      </c>
      <c r="AD39" s="203">
        <v>0</v>
      </c>
      <c r="AE39" s="203">
        <v>0</v>
      </c>
      <c r="AF39" s="203">
        <v>0</v>
      </c>
      <c r="AG39" s="203">
        <v>19.28</v>
      </c>
      <c r="AH39" s="203">
        <v>0</v>
      </c>
      <c r="AI39" s="203">
        <v>6</v>
      </c>
      <c r="AJ39" s="203">
        <v>0</v>
      </c>
      <c r="AK39" s="203">
        <v>49.92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26.3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24.24</v>
      </c>
      <c r="L40" s="203">
        <v>20.36</v>
      </c>
      <c r="M40" s="203">
        <v>0</v>
      </c>
      <c r="N40" s="203">
        <v>29.09</v>
      </c>
      <c r="O40" s="203">
        <v>48.85</v>
      </c>
      <c r="P40" s="203">
        <v>59.65</v>
      </c>
      <c r="Q40" s="203">
        <v>1.94</v>
      </c>
      <c r="R40" s="203">
        <v>4.8499999999999996</v>
      </c>
      <c r="S40" s="203">
        <v>2.91</v>
      </c>
      <c r="T40" s="203">
        <v>0</v>
      </c>
      <c r="U40" s="203">
        <v>236.28</v>
      </c>
      <c r="V40" s="203">
        <v>0</v>
      </c>
      <c r="W40" s="203">
        <v>8.57</v>
      </c>
      <c r="X40" s="203">
        <v>36.33</v>
      </c>
      <c r="Y40" s="203">
        <v>0</v>
      </c>
      <c r="Z40" s="203">
        <v>57.74</v>
      </c>
      <c r="AA40" s="203">
        <v>16.739999999999998</v>
      </c>
      <c r="AB40" s="203">
        <v>0</v>
      </c>
      <c r="AC40" s="203">
        <v>6</v>
      </c>
      <c r="AD40" s="203">
        <v>0</v>
      </c>
      <c r="AE40" s="203">
        <v>0</v>
      </c>
      <c r="AF40" s="203">
        <v>0</v>
      </c>
      <c r="AG40" s="203">
        <v>19.28</v>
      </c>
      <c r="AH40" s="203">
        <v>0</v>
      </c>
      <c r="AI40" s="203">
        <v>6</v>
      </c>
      <c r="AJ40" s="203">
        <v>0</v>
      </c>
      <c r="AK40" s="203">
        <v>49.92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26.3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24.24</v>
      </c>
      <c r="L41" s="203">
        <v>20.36</v>
      </c>
      <c r="M41" s="203">
        <v>0</v>
      </c>
      <c r="N41" s="203">
        <v>29.09</v>
      </c>
      <c r="O41" s="203">
        <v>48.85</v>
      </c>
      <c r="P41" s="203">
        <v>59.65</v>
      </c>
      <c r="Q41" s="203">
        <v>1.94</v>
      </c>
      <c r="R41" s="203">
        <v>4.8499999999999996</v>
      </c>
      <c r="S41" s="203">
        <v>2.91</v>
      </c>
      <c r="T41" s="203">
        <v>0</v>
      </c>
      <c r="U41" s="203">
        <v>236.28</v>
      </c>
      <c r="V41" s="203">
        <v>0</v>
      </c>
      <c r="W41" s="203">
        <v>8.57</v>
      </c>
      <c r="X41" s="203">
        <v>36.33</v>
      </c>
      <c r="Y41" s="203">
        <v>0</v>
      </c>
      <c r="Z41" s="203">
        <v>57.74</v>
      </c>
      <c r="AA41" s="203">
        <v>16.739999999999998</v>
      </c>
      <c r="AB41" s="203">
        <v>0</v>
      </c>
      <c r="AC41" s="203">
        <v>6.37</v>
      </c>
      <c r="AD41" s="203">
        <v>5.21</v>
      </c>
      <c r="AE41" s="203">
        <v>0</v>
      </c>
      <c r="AF41" s="203">
        <v>0</v>
      </c>
      <c r="AG41" s="203">
        <v>19.28</v>
      </c>
      <c r="AH41" s="203">
        <v>0</v>
      </c>
      <c r="AI41" s="203">
        <v>6</v>
      </c>
      <c r="AJ41" s="203">
        <v>0</v>
      </c>
      <c r="AK41" s="203">
        <v>49.92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26.3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24.24</v>
      </c>
      <c r="L42" s="203">
        <v>20.36</v>
      </c>
      <c r="M42" s="203">
        <v>0</v>
      </c>
      <c r="N42" s="203">
        <v>29.09</v>
      </c>
      <c r="O42" s="203">
        <v>48.85</v>
      </c>
      <c r="P42" s="203">
        <v>59.65</v>
      </c>
      <c r="Q42" s="203">
        <v>1.94</v>
      </c>
      <c r="R42" s="203">
        <v>4.8499999999999996</v>
      </c>
      <c r="S42" s="203">
        <v>2.91</v>
      </c>
      <c r="T42" s="203">
        <v>0</v>
      </c>
      <c r="U42" s="203">
        <v>236.28</v>
      </c>
      <c r="V42" s="203">
        <v>0</v>
      </c>
      <c r="W42" s="203">
        <v>8.57</v>
      </c>
      <c r="X42" s="203">
        <v>36.33</v>
      </c>
      <c r="Y42" s="203">
        <v>0</v>
      </c>
      <c r="Z42" s="203">
        <v>57.74</v>
      </c>
      <c r="AA42" s="203">
        <v>16.739999999999998</v>
      </c>
      <c r="AB42" s="203">
        <v>0</v>
      </c>
      <c r="AC42" s="203">
        <v>6.37</v>
      </c>
      <c r="AD42" s="203">
        <v>5.21</v>
      </c>
      <c r="AE42" s="203">
        <v>0</v>
      </c>
      <c r="AF42" s="203">
        <v>0</v>
      </c>
      <c r="AG42" s="203">
        <v>19.28</v>
      </c>
      <c r="AH42" s="203">
        <v>0</v>
      </c>
      <c r="AI42" s="203">
        <v>6</v>
      </c>
      <c r="AJ42" s="203">
        <v>0</v>
      </c>
      <c r="AK42" s="203">
        <v>49.92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26.3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24.24</v>
      </c>
      <c r="L43" s="203">
        <v>20.36</v>
      </c>
      <c r="M43" s="203">
        <v>0</v>
      </c>
      <c r="N43" s="203">
        <v>29.09</v>
      </c>
      <c r="O43" s="203">
        <v>48.85</v>
      </c>
      <c r="P43" s="203">
        <v>59.65</v>
      </c>
      <c r="Q43" s="203">
        <v>1.94</v>
      </c>
      <c r="R43" s="203">
        <v>4.8499999999999996</v>
      </c>
      <c r="S43" s="203">
        <v>2.91</v>
      </c>
      <c r="T43" s="203">
        <v>0</v>
      </c>
      <c r="U43" s="203">
        <v>236.28</v>
      </c>
      <c r="V43" s="203">
        <v>0</v>
      </c>
      <c r="W43" s="203">
        <v>8.57</v>
      </c>
      <c r="X43" s="203">
        <v>36.33</v>
      </c>
      <c r="Y43" s="203">
        <v>0</v>
      </c>
      <c r="Z43" s="203">
        <v>60.78</v>
      </c>
      <c r="AA43" s="203">
        <v>16.739999999999998</v>
      </c>
      <c r="AB43" s="203">
        <v>0</v>
      </c>
      <c r="AC43" s="203">
        <v>6.37</v>
      </c>
      <c r="AD43" s="203">
        <v>5.21</v>
      </c>
      <c r="AE43" s="203">
        <v>0</v>
      </c>
      <c r="AF43" s="203">
        <v>0</v>
      </c>
      <c r="AG43" s="203">
        <v>19.28</v>
      </c>
      <c r="AH43" s="203">
        <v>0</v>
      </c>
      <c r="AI43" s="203">
        <v>6</v>
      </c>
      <c r="AJ43" s="203">
        <v>0</v>
      </c>
      <c r="AK43" s="203">
        <v>49.92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26.3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24.24</v>
      </c>
      <c r="L44" s="203">
        <v>20.36</v>
      </c>
      <c r="M44" s="203">
        <v>0</v>
      </c>
      <c r="N44" s="203">
        <v>29.09</v>
      </c>
      <c r="O44" s="203">
        <v>48.85</v>
      </c>
      <c r="P44" s="203">
        <v>59.65</v>
      </c>
      <c r="Q44" s="203">
        <v>1.94</v>
      </c>
      <c r="R44" s="203">
        <v>4.8499999999999996</v>
      </c>
      <c r="S44" s="203">
        <v>2.91</v>
      </c>
      <c r="T44" s="203">
        <v>0</v>
      </c>
      <c r="U44" s="203">
        <v>236.28</v>
      </c>
      <c r="V44" s="203">
        <v>0</v>
      </c>
      <c r="W44" s="203">
        <v>8.57</v>
      </c>
      <c r="X44" s="203">
        <v>36.33</v>
      </c>
      <c r="Y44" s="203">
        <v>0</v>
      </c>
      <c r="Z44" s="203">
        <v>60.78</v>
      </c>
      <c r="AA44" s="203">
        <v>16.739999999999998</v>
      </c>
      <c r="AB44" s="203">
        <v>0</v>
      </c>
      <c r="AC44" s="203">
        <v>6.37</v>
      </c>
      <c r="AD44" s="203">
        <v>5.21</v>
      </c>
      <c r="AE44" s="203">
        <v>0</v>
      </c>
      <c r="AF44" s="203">
        <v>0</v>
      </c>
      <c r="AG44" s="203">
        <v>19.28</v>
      </c>
      <c r="AH44" s="203">
        <v>0</v>
      </c>
      <c r="AI44" s="203">
        <v>6</v>
      </c>
      <c r="AJ44" s="203">
        <v>0</v>
      </c>
      <c r="AK44" s="203">
        <v>49.92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26.3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24.24</v>
      </c>
      <c r="L45" s="203">
        <v>20.36</v>
      </c>
      <c r="M45" s="203">
        <v>0</v>
      </c>
      <c r="N45" s="203">
        <v>29.09</v>
      </c>
      <c r="O45" s="203">
        <v>48.85</v>
      </c>
      <c r="P45" s="203">
        <v>59.65</v>
      </c>
      <c r="Q45" s="203">
        <v>1.94</v>
      </c>
      <c r="R45" s="203">
        <v>4.8499999999999996</v>
      </c>
      <c r="S45" s="203">
        <v>2.91</v>
      </c>
      <c r="T45" s="203">
        <v>0</v>
      </c>
      <c r="U45" s="203">
        <v>236.28</v>
      </c>
      <c r="V45" s="203">
        <v>0</v>
      </c>
      <c r="W45" s="203">
        <v>8.57</v>
      </c>
      <c r="X45" s="203">
        <v>36.33</v>
      </c>
      <c r="Y45" s="203">
        <v>0</v>
      </c>
      <c r="Z45" s="203">
        <v>60.78</v>
      </c>
      <c r="AA45" s="203">
        <v>16.739999999999998</v>
      </c>
      <c r="AB45" s="203">
        <v>0</v>
      </c>
      <c r="AC45" s="203">
        <v>6</v>
      </c>
      <c r="AD45" s="203">
        <v>0</v>
      </c>
      <c r="AE45" s="203">
        <v>0</v>
      </c>
      <c r="AF45" s="203">
        <v>0</v>
      </c>
      <c r="AG45" s="203">
        <v>19.28</v>
      </c>
      <c r="AH45" s="203">
        <v>0</v>
      </c>
      <c r="AI45" s="203">
        <v>6</v>
      </c>
      <c r="AJ45" s="203">
        <v>0</v>
      </c>
      <c r="AK45" s="203">
        <v>49.92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26.3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24.24</v>
      </c>
      <c r="L46" s="203">
        <v>20.36</v>
      </c>
      <c r="M46" s="203">
        <v>0</v>
      </c>
      <c r="N46" s="203">
        <v>29.09</v>
      </c>
      <c r="O46" s="203">
        <v>48.85</v>
      </c>
      <c r="P46" s="203">
        <v>59.65</v>
      </c>
      <c r="Q46" s="203">
        <v>1.94</v>
      </c>
      <c r="R46" s="203">
        <v>4.8499999999999996</v>
      </c>
      <c r="S46" s="203">
        <v>2.91</v>
      </c>
      <c r="T46" s="203">
        <v>0</v>
      </c>
      <c r="U46" s="203">
        <v>236.28</v>
      </c>
      <c r="V46" s="203">
        <v>0</v>
      </c>
      <c r="W46" s="203">
        <v>8.57</v>
      </c>
      <c r="X46" s="203">
        <v>36.33</v>
      </c>
      <c r="Y46" s="203">
        <v>0</v>
      </c>
      <c r="Z46" s="203">
        <v>60.78</v>
      </c>
      <c r="AA46" s="203">
        <v>16.739999999999998</v>
      </c>
      <c r="AB46" s="203">
        <v>0</v>
      </c>
      <c r="AC46" s="203">
        <v>6</v>
      </c>
      <c r="AD46" s="203">
        <v>0</v>
      </c>
      <c r="AE46" s="203">
        <v>0</v>
      </c>
      <c r="AF46" s="203">
        <v>0</v>
      </c>
      <c r="AG46" s="203">
        <v>19.28</v>
      </c>
      <c r="AH46" s="203">
        <v>0</v>
      </c>
      <c r="AI46" s="203">
        <v>6</v>
      </c>
      <c r="AJ46" s="203">
        <v>0</v>
      </c>
      <c r="AK46" s="203">
        <v>49.92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26.3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24.24</v>
      </c>
      <c r="L47" s="203">
        <v>20.36</v>
      </c>
      <c r="M47" s="203">
        <v>0</v>
      </c>
      <c r="N47" s="203">
        <v>29.09</v>
      </c>
      <c r="O47" s="203">
        <v>48.85</v>
      </c>
      <c r="P47" s="203">
        <v>59.65</v>
      </c>
      <c r="Q47" s="203">
        <v>1.94</v>
      </c>
      <c r="R47" s="203">
        <v>4.8499999999999996</v>
      </c>
      <c r="S47" s="203">
        <v>2.91</v>
      </c>
      <c r="T47" s="203">
        <v>0</v>
      </c>
      <c r="U47" s="203">
        <v>236.28</v>
      </c>
      <c r="V47" s="203">
        <v>0</v>
      </c>
      <c r="W47" s="203">
        <v>8.57</v>
      </c>
      <c r="X47" s="203">
        <v>36.33</v>
      </c>
      <c r="Y47" s="203">
        <v>0</v>
      </c>
      <c r="Z47" s="203">
        <v>60.78</v>
      </c>
      <c r="AA47" s="203">
        <v>16.739999999999998</v>
      </c>
      <c r="AB47" s="203">
        <v>0</v>
      </c>
      <c r="AC47" s="203">
        <v>6</v>
      </c>
      <c r="AD47" s="203">
        <v>0</v>
      </c>
      <c r="AE47" s="203">
        <v>0</v>
      </c>
      <c r="AF47" s="203">
        <v>0</v>
      </c>
      <c r="AG47" s="203">
        <v>19.28</v>
      </c>
      <c r="AH47" s="203">
        <v>0</v>
      </c>
      <c r="AI47" s="203">
        <v>6</v>
      </c>
      <c r="AJ47" s="203">
        <v>0</v>
      </c>
      <c r="AK47" s="203">
        <v>49.92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26.3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24.24</v>
      </c>
      <c r="L48" s="203">
        <v>20.36</v>
      </c>
      <c r="M48" s="203">
        <v>0</v>
      </c>
      <c r="N48" s="203">
        <v>29.09</v>
      </c>
      <c r="O48" s="203">
        <v>48.85</v>
      </c>
      <c r="P48" s="203">
        <v>59.65</v>
      </c>
      <c r="Q48" s="203">
        <v>1.94</v>
      </c>
      <c r="R48" s="203">
        <v>4.8499999999999996</v>
      </c>
      <c r="S48" s="203">
        <v>2.91</v>
      </c>
      <c r="T48" s="203">
        <v>0</v>
      </c>
      <c r="U48" s="203">
        <v>236.28</v>
      </c>
      <c r="V48" s="203">
        <v>0</v>
      </c>
      <c r="W48" s="203">
        <v>8.57</v>
      </c>
      <c r="X48" s="203">
        <v>36.33</v>
      </c>
      <c r="Y48" s="203">
        <v>0</v>
      </c>
      <c r="Z48" s="203">
        <v>60.78</v>
      </c>
      <c r="AA48" s="203">
        <v>16.739999999999998</v>
      </c>
      <c r="AB48" s="203">
        <v>0</v>
      </c>
      <c r="AC48" s="203">
        <v>6</v>
      </c>
      <c r="AD48" s="203">
        <v>0</v>
      </c>
      <c r="AE48" s="203">
        <v>0</v>
      </c>
      <c r="AF48" s="203">
        <v>0</v>
      </c>
      <c r="AG48" s="203">
        <v>19.28</v>
      </c>
      <c r="AH48" s="203">
        <v>0</v>
      </c>
      <c r="AI48" s="203">
        <v>6</v>
      </c>
      <c r="AJ48" s="203">
        <v>0</v>
      </c>
      <c r="AK48" s="203">
        <v>49.92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26.3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24.24</v>
      </c>
      <c r="L49" s="203">
        <v>20.36</v>
      </c>
      <c r="M49" s="203">
        <v>0</v>
      </c>
      <c r="N49" s="203">
        <v>29.09</v>
      </c>
      <c r="O49" s="203">
        <v>48.85</v>
      </c>
      <c r="P49" s="203">
        <v>59.65</v>
      </c>
      <c r="Q49" s="203">
        <v>1.94</v>
      </c>
      <c r="R49" s="203">
        <v>4.8499999999999996</v>
      </c>
      <c r="S49" s="203">
        <v>2.91</v>
      </c>
      <c r="T49" s="203">
        <v>0</v>
      </c>
      <c r="U49" s="203">
        <v>236.28</v>
      </c>
      <c r="V49" s="203">
        <v>0</v>
      </c>
      <c r="W49" s="203">
        <v>8.57</v>
      </c>
      <c r="X49" s="203">
        <v>36.33</v>
      </c>
      <c r="Y49" s="203">
        <v>0</v>
      </c>
      <c r="Z49" s="203">
        <v>60.78</v>
      </c>
      <c r="AA49" s="203">
        <v>16.739999999999998</v>
      </c>
      <c r="AB49" s="203">
        <v>0</v>
      </c>
      <c r="AC49" s="203">
        <v>6</v>
      </c>
      <c r="AD49" s="203">
        <v>0</v>
      </c>
      <c r="AE49" s="203">
        <v>0</v>
      </c>
      <c r="AF49" s="203">
        <v>0</v>
      </c>
      <c r="AG49" s="203">
        <v>19.28</v>
      </c>
      <c r="AH49" s="203">
        <v>0</v>
      </c>
      <c r="AI49" s="203">
        <v>6</v>
      </c>
      <c r="AJ49" s="203">
        <v>0</v>
      </c>
      <c r="AK49" s="203">
        <v>49.92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26.3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24.24</v>
      </c>
      <c r="L50" s="203">
        <v>20.36</v>
      </c>
      <c r="M50" s="203">
        <v>0</v>
      </c>
      <c r="N50" s="203">
        <v>29.09</v>
      </c>
      <c r="O50" s="203">
        <v>48.85</v>
      </c>
      <c r="P50" s="203">
        <v>59.65</v>
      </c>
      <c r="Q50" s="203">
        <v>1.94</v>
      </c>
      <c r="R50" s="203">
        <v>4.8499999999999996</v>
      </c>
      <c r="S50" s="203">
        <v>2.91</v>
      </c>
      <c r="T50" s="203">
        <v>0</v>
      </c>
      <c r="U50" s="203">
        <v>236.28</v>
      </c>
      <c r="V50" s="203">
        <v>0</v>
      </c>
      <c r="W50" s="203">
        <v>8.57</v>
      </c>
      <c r="X50" s="203">
        <v>36.33</v>
      </c>
      <c r="Y50" s="203">
        <v>0</v>
      </c>
      <c r="Z50" s="203">
        <v>60.78</v>
      </c>
      <c r="AA50" s="203">
        <v>16.739999999999998</v>
      </c>
      <c r="AB50" s="203">
        <v>0</v>
      </c>
      <c r="AC50" s="203">
        <v>6</v>
      </c>
      <c r="AD50" s="203">
        <v>0</v>
      </c>
      <c r="AE50" s="203">
        <v>0</v>
      </c>
      <c r="AF50" s="203">
        <v>0</v>
      </c>
      <c r="AG50" s="203">
        <v>19.28</v>
      </c>
      <c r="AH50" s="203">
        <v>0</v>
      </c>
      <c r="AI50" s="203">
        <v>6</v>
      </c>
      <c r="AJ50" s="203">
        <v>0</v>
      </c>
      <c r="AK50" s="203">
        <v>49.92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26.3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24.24</v>
      </c>
      <c r="L51" s="203">
        <v>20.36</v>
      </c>
      <c r="M51" s="203">
        <v>0</v>
      </c>
      <c r="N51" s="203">
        <v>29.09</v>
      </c>
      <c r="O51" s="203">
        <v>48.85</v>
      </c>
      <c r="P51" s="203">
        <v>59.65</v>
      </c>
      <c r="Q51" s="203">
        <v>1.94</v>
      </c>
      <c r="R51" s="203">
        <v>4.8499999999999996</v>
      </c>
      <c r="S51" s="203">
        <v>2.91</v>
      </c>
      <c r="T51" s="203">
        <v>0</v>
      </c>
      <c r="U51" s="203">
        <v>236.28</v>
      </c>
      <c r="V51" s="203">
        <v>0</v>
      </c>
      <c r="W51" s="203">
        <v>8.57</v>
      </c>
      <c r="X51" s="203">
        <v>36.33</v>
      </c>
      <c r="Y51" s="203">
        <v>0</v>
      </c>
      <c r="Z51" s="203">
        <v>60.78</v>
      </c>
      <c r="AA51" s="203">
        <v>16.739999999999998</v>
      </c>
      <c r="AB51" s="203">
        <v>0</v>
      </c>
      <c r="AC51" s="203">
        <v>6</v>
      </c>
      <c r="AD51" s="203">
        <v>0</v>
      </c>
      <c r="AE51" s="203">
        <v>0</v>
      </c>
      <c r="AF51" s="203">
        <v>0</v>
      </c>
      <c r="AG51" s="203">
        <v>19.28</v>
      </c>
      <c r="AH51" s="203">
        <v>0</v>
      </c>
      <c r="AI51" s="203">
        <v>6</v>
      </c>
      <c r="AJ51" s="203">
        <v>0</v>
      </c>
      <c r="AK51" s="203">
        <v>49.92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26.3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24.24</v>
      </c>
      <c r="L52" s="203">
        <v>20.36</v>
      </c>
      <c r="M52" s="203">
        <v>0</v>
      </c>
      <c r="N52" s="203">
        <v>29.09</v>
      </c>
      <c r="O52" s="203">
        <v>48.85</v>
      </c>
      <c r="P52" s="203">
        <v>59.65</v>
      </c>
      <c r="Q52" s="203">
        <v>1.94</v>
      </c>
      <c r="R52" s="203">
        <v>4.8499999999999996</v>
      </c>
      <c r="S52" s="203">
        <v>2.91</v>
      </c>
      <c r="T52" s="203">
        <v>0</v>
      </c>
      <c r="U52" s="203">
        <v>236.28</v>
      </c>
      <c r="V52" s="203">
        <v>0</v>
      </c>
      <c r="W52" s="203">
        <v>8.57</v>
      </c>
      <c r="X52" s="203">
        <v>36.33</v>
      </c>
      <c r="Y52" s="203">
        <v>0</v>
      </c>
      <c r="Z52" s="203">
        <v>60.78</v>
      </c>
      <c r="AA52" s="203">
        <v>16.739999999999998</v>
      </c>
      <c r="AB52" s="203">
        <v>0</v>
      </c>
      <c r="AC52" s="203">
        <v>6</v>
      </c>
      <c r="AD52" s="203">
        <v>0</v>
      </c>
      <c r="AE52" s="203">
        <v>0</v>
      </c>
      <c r="AF52" s="203">
        <v>0</v>
      </c>
      <c r="AG52" s="203">
        <v>19.28</v>
      </c>
      <c r="AH52" s="203">
        <v>0</v>
      </c>
      <c r="AI52" s="203">
        <v>6</v>
      </c>
      <c r="AJ52" s="203">
        <v>0</v>
      </c>
      <c r="AK52" s="203">
        <v>49.92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26.3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24.24</v>
      </c>
      <c r="L53" s="203">
        <v>20.36</v>
      </c>
      <c r="M53" s="203">
        <v>0</v>
      </c>
      <c r="N53" s="203">
        <v>29.09</v>
      </c>
      <c r="O53" s="203">
        <v>48.85</v>
      </c>
      <c r="P53" s="203">
        <v>59.65</v>
      </c>
      <c r="Q53" s="203">
        <v>1.94</v>
      </c>
      <c r="R53" s="203">
        <v>4.8499999999999996</v>
      </c>
      <c r="S53" s="203">
        <v>2.91</v>
      </c>
      <c r="T53" s="203">
        <v>0</v>
      </c>
      <c r="U53" s="203">
        <v>236.28</v>
      </c>
      <c r="V53" s="203">
        <v>0</v>
      </c>
      <c r="W53" s="203">
        <v>8.57</v>
      </c>
      <c r="X53" s="203">
        <v>36.33</v>
      </c>
      <c r="Y53" s="203">
        <v>0</v>
      </c>
      <c r="Z53" s="203">
        <v>60.78</v>
      </c>
      <c r="AA53" s="203">
        <v>16.739999999999998</v>
      </c>
      <c r="AB53" s="203">
        <v>0</v>
      </c>
      <c r="AC53" s="203">
        <v>6</v>
      </c>
      <c r="AD53" s="203">
        <v>0</v>
      </c>
      <c r="AE53" s="203">
        <v>0</v>
      </c>
      <c r="AF53" s="203">
        <v>0</v>
      </c>
      <c r="AG53" s="203">
        <v>19.28</v>
      </c>
      <c r="AH53" s="203">
        <v>0</v>
      </c>
      <c r="AI53" s="203">
        <v>6</v>
      </c>
      <c r="AJ53" s="203">
        <v>0</v>
      </c>
      <c r="AK53" s="203">
        <v>49.92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26.3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24.24</v>
      </c>
      <c r="L54" s="203">
        <v>20.36</v>
      </c>
      <c r="M54" s="203">
        <v>0</v>
      </c>
      <c r="N54" s="203">
        <v>29.09</v>
      </c>
      <c r="O54" s="203">
        <v>48.85</v>
      </c>
      <c r="P54" s="203">
        <v>59.65</v>
      </c>
      <c r="Q54" s="203">
        <v>1.94</v>
      </c>
      <c r="R54" s="203">
        <v>4.8499999999999996</v>
      </c>
      <c r="S54" s="203">
        <v>2.91</v>
      </c>
      <c r="T54" s="203">
        <v>0</v>
      </c>
      <c r="U54" s="203">
        <v>236.28</v>
      </c>
      <c r="V54" s="203">
        <v>0</v>
      </c>
      <c r="W54" s="203">
        <v>8.57</v>
      </c>
      <c r="X54" s="203">
        <v>36.33</v>
      </c>
      <c r="Y54" s="203">
        <v>0</v>
      </c>
      <c r="Z54" s="203">
        <v>60.78</v>
      </c>
      <c r="AA54" s="203">
        <v>16.739999999999998</v>
      </c>
      <c r="AB54" s="203">
        <v>0</v>
      </c>
      <c r="AC54" s="203">
        <v>6</v>
      </c>
      <c r="AD54" s="203">
        <v>0</v>
      </c>
      <c r="AE54" s="203">
        <v>0</v>
      </c>
      <c r="AF54" s="203">
        <v>0</v>
      </c>
      <c r="AG54" s="203">
        <v>19.28</v>
      </c>
      <c r="AH54" s="203">
        <v>0</v>
      </c>
      <c r="AI54" s="203">
        <v>6</v>
      </c>
      <c r="AJ54" s="203">
        <v>0</v>
      </c>
      <c r="AK54" s="203">
        <v>49.92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26.3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24.24</v>
      </c>
      <c r="L55" s="203">
        <v>20.36</v>
      </c>
      <c r="M55" s="203">
        <v>0</v>
      </c>
      <c r="N55" s="203">
        <v>29.09</v>
      </c>
      <c r="O55" s="203">
        <v>48.85</v>
      </c>
      <c r="P55" s="203">
        <v>59.65</v>
      </c>
      <c r="Q55" s="203">
        <v>1.94</v>
      </c>
      <c r="R55" s="203">
        <v>4.8499999999999996</v>
      </c>
      <c r="S55" s="203">
        <v>2.91</v>
      </c>
      <c r="T55" s="203">
        <v>0</v>
      </c>
      <c r="U55" s="203">
        <v>232.31</v>
      </c>
      <c r="V55" s="203">
        <v>0</v>
      </c>
      <c r="W55" s="203">
        <v>8.57</v>
      </c>
      <c r="X55" s="203">
        <v>36.33</v>
      </c>
      <c r="Y55" s="203">
        <v>0</v>
      </c>
      <c r="Z55" s="203">
        <v>60.78</v>
      </c>
      <c r="AA55" s="203">
        <v>16.739999999999998</v>
      </c>
      <c r="AB55" s="203">
        <v>0</v>
      </c>
      <c r="AC55" s="203">
        <v>6</v>
      </c>
      <c r="AD55" s="203">
        <v>0</v>
      </c>
      <c r="AE55" s="203">
        <v>0</v>
      </c>
      <c r="AF55" s="203">
        <v>0</v>
      </c>
      <c r="AG55" s="203">
        <v>19.28</v>
      </c>
      <c r="AH55" s="203">
        <v>0</v>
      </c>
      <c r="AI55" s="203">
        <v>6</v>
      </c>
      <c r="AJ55" s="203">
        <v>0</v>
      </c>
      <c r="AK55" s="203">
        <v>49.92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26.3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24.24</v>
      </c>
      <c r="L56" s="203">
        <v>20.36</v>
      </c>
      <c r="M56" s="203">
        <v>0</v>
      </c>
      <c r="N56" s="203">
        <v>29.09</v>
      </c>
      <c r="O56" s="203">
        <v>48.85</v>
      </c>
      <c r="P56" s="203">
        <v>59.65</v>
      </c>
      <c r="Q56" s="203">
        <v>1.94</v>
      </c>
      <c r="R56" s="203">
        <v>4.8499999999999996</v>
      </c>
      <c r="S56" s="203">
        <v>2.91</v>
      </c>
      <c r="T56" s="203">
        <v>0</v>
      </c>
      <c r="U56" s="203">
        <v>232.31</v>
      </c>
      <c r="V56" s="203">
        <v>0</v>
      </c>
      <c r="W56" s="203">
        <v>8.57</v>
      </c>
      <c r="X56" s="203">
        <v>36.33</v>
      </c>
      <c r="Y56" s="203">
        <v>0</v>
      </c>
      <c r="Z56" s="203">
        <v>60.78</v>
      </c>
      <c r="AA56" s="203">
        <v>16.739999999999998</v>
      </c>
      <c r="AB56" s="203">
        <v>0</v>
      </c>
      <c r="AC56" s="203">
        <v>17</v>
      </c>
      <c r="AD56" s="203">
        <v>0</v>
      </c>
      <c r="AE56" s="203">
        <v>0</v>
      </c>
      <c r="AF56" s="203">
        <v>0</v>
      </c>
      <c r="AG56" s="203">
        <v>19.28</v>
      </c>
      <c r="AH56" s="203">
        <v>0</v>
      </c>
      <c r="AI56" s="203">
        <v>18.57</v>
      </c>
      <c r="AJ56" s="203">
        <v>0</v>
      </c>
      <c r="AK56" s="203">
        <v>49.92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26.3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24.24</v>
      </c>
      <c r="L57" s="203">
        <v>20.36</v>
      </c>
      <c r="M57" s="203">
        <v>0</v>
      </c>
      <c r="N57" s="203">
        <v>29.09</v>
      </c>
      <c r="O57" s="203">
        <v>48.85</v>
      </c>
      <c r="P57" s="203">
        <v>59.65</v>
      </c>
      <c r="Q57" s="203">
        <v>1.94</v>
      </c>
      <c r="R57" s="203">
        <v>4.8499999999999996</v>
      </c>
      <c r="S57" s="203">
        <v>2.91</v>
      </c>
      <c r="T57" s="203">
        <v>0</v>
      </c>
      <c r="U57" s="203">
        <v>232.31</v>
      </c>
      <c r="V57" s="203">
        <v>0</v>
      </c>
      <c r="W57" s="203">
        <v>8.57</v>
      </c>
      <c r="X57" s="203">
        <v>36.33</v>
      </c>
      <c r="Y57" s="203">
        <v>0</v>
      </c>
      <c r="Z57" s="203">
        <v>60.78</v>
      </c>
      <c r="AA57" s="203">
        <v>16.739999999999998</v>
      </c>
      <c r="AB57" s="203">
        <v>0</v>
      </c>
      <c r="AC57" s="203">
        <v>6</v>
      </c>
      <c r="AD57" s="203">
        <v>0</v>
      </c>
      <c r="AE57" s="203">
        <v>0</v>
      </c>
      <c r="AF57" s="203">
        <v>0</v>
      </c>
      <c r="AG57" s="203">
        <v>19.28</v>
      </c>
      <c r="AH57" s="203">
        <v>0</v>
      </c>
      <c r="AI57" s="203">
        <v>6</v>
      </c>
      <c r="AJ57" s="203">
        <v>0</v>
      </c>
      <c r="AK57" s="203">
        <v>49.92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26.3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24.24</v>
      </c>
      <c r="L58" s="203">
        <v>20.36</v>
      </c>
      <c r="M58" s="203">
        <v>0</v>
      </c>
      <c r="N58" s="203">
        <v>29.09</v>
      </c>
      <c r="O58" s="203">
        <v>48.85</v>
      </c>
      <c r="P58" s="203">
        <v>59.65</v>
      </c>
      <c r="Q58" s="203">
        <v>1.94</v>
      </c>
      <c r="R58" s="203">
        <v>4.8499999999999996</v>
      </c>
      <c r="S58" s="203">
        <v>2.91</v>
      </c>
      <c r="T58" s="203">
        <v>0</v>
      </c>
      <c r="U58" s="203">
        <v>232.31</v>
      </c>
      <c r="V58" s="203">
        <v>0</v>
      </c>
      <c r="W58" s="203">
        <v>8.57</v>
      </c>
      <c r="X58" s="203">
        <v>36.33</v>
      </c>
      <c r="Y58" s="203">
        <v>0</v>
      </c>
      <c r="Z58" s="203">
        <v>60.78</v>
      </c>
      <c r="AA58" s="203">
        <v>16.739999999999998</v>
      </c>
      <c r="AB58" s="203">
        <v>0</v>
      </c>
      <c r="AC58" s="203">
        <v>17</v>
      </c>
      <c r="AD58" s="203">
        <v>0</v>
      </c>
      <c r="AE58" s="203">
        <v>0</v>
      </c>
      <c r="AF58" s="203">
        <v>0</v>
      </c>
      <c r="AG58" s="203">
        <v>19.28</v>
      </c>
      <c r="AH58" s="203">
        <v>0</v>
      </c>
      <c r="AI58" s="203">
        <v>16.45</v>
      </c>
      <c r="AJ58" s="203">
        <v>0</v>
      </c>
      <c r="AK58" s="203">
        <v>49.92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26.3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24.24</v>
      </c>
      <c r="L59" s="203">
        <v>20.36</v>
      </c>
      <c r="M59" s="203">
        <v>0</v>
      </c>
      <c r="N59" s="203">
        <v>29.09</v>
      </c>
      <c r="O59" s="203">
        <v>48.85</v>
      </c>
      <c r="P59" s="203">
        <v>59.65</v>
      </c>
      <c r="Q59" s="203">
        <v>5.37</v>
      </c>
      <c r="R59" s="203">
        <v>10.44</v>
      </c>
      <c r="S59" s="203">
        <v>6.5</v>
      </c>
      <c r="T59" s="203">
        <v>0</v>
      </c>
      <c r="U59" s="203">
        <v>232.31</v>
      </c>
      <c r="V59" s="203">
        <v>5.1100000000000003</v>
      </c>
      <c r="W59" s="203">
        <v>8.57</v>
      </c>
      <c r="X59" s="203">
        <v>36.33</v>
      </c>
      <c r="Y59" s="203">
        <v>0</v>
      </c>
      <c r="Z59" s="203">
        <v>60.78</v>
      </c>
      <c r="AA59" s="203">
        <v>16.739999999999998</v>
      </c>
      <c r="AB59" s="203">
        <v>0</v>
      </c>
      <c r="AC59" s="203">
        <v>17</v>
      </c>
      <c r="AD59" s="203">
        <v>0</v>
      </c>
      <c r="AE59" s="203">
        <v>0</v>
      </c>
      <c r="AF59" s="203">
        <v>0</v>
      </c>
      <c r="AG59" s="203">
        <v>19.28</v>
      </c>
      <c r="AH59" s="203">
        <v>0</v>
      </c>
      <c r="AI59" s="203">
        <v>16.45</v>
      </c>
      <c r="AJ59" s="203">
        <v>0</v>
      </c>
      <c r="AK59" s="203">
        <v>49.92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26.3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24.24</v>
      </c>
      <c r="L60" s="203">
        <v>20.36</v>
      </c>
      <c r="M60" s="203">
        <v>0</v>
      </c>
      <c r="N60" s="203">
        <v>29.09</v>
      </c>
      <c r="O60" s="203">
        <v>48.85</v>
      </c>
      <c r="P60" s="203">
        <v>59.65</v>
      </c>
      <c r="Q60" s="203">
        <v>5.37</v>
      </c>
      <c r="R60" s="203">
        <v>10.44</v>
      </c>
      <c r="S60" s="203">
        <v>6.5</v>
      </c>
      <c r="T60" s="203">
        <v>0</v>
      </c>
      <c r="U60" s="203">
        <v>232.31</v>
      </c>
      <c r="V60" s="203">
        <v>5.1100000000000003</v>
      </c>
      <c r="W60" s="203">
        <v>8.57</v>
      </c>
      <c r="X60" s="203">
        <v>36.33</v>
      </c>
      <c r="Y60" s="203">
        <v>0</v>
      </c>
      <c r="Z60" s="203">
        <v>60.78</v>
      </c>
      <c r="AA60" s="203">
        <v>16.739999999999998</v>
      </c>
      <c r="AB60" s="203">
        <v>0</v>
      </c>
      <c r="AC60" s="203">
        <v>17</v>
      </c>
      <c r="AD60" s="203">
        <v>0</v>
      </c>
      <c r="AE60" s="203">
        <v>0</v>
      </c>
      <c r="AF60" s="203">
        <v>0</v>
      </c>
      <c r="AG60" s="203">
        <v>19.28</v>
      </c>
      <c r="AH60" s="203">
        <v>0</v>
      </c>
      <c r="AI60" s="203">
        <v>16.45</v>
      </c>
      <c r="AJ60" s="203">
        <v>0</v>
      </c>
      <c r="AK60" s="203">
        <v>49.92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26.3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24.24</v>
      </c>
      <c r="L61" s="203">
        <v>20.36</v>
      </c>
      <c r="M61" s="203">
        <v>0</v>
      </c>
      <c r="N61" s="203">
        <v>29.09</v>
      </c>
      <c r="O61" s="203">
        <v>48.85</v>
      </c>
      <c r="P61" s="203">
        <v>59.65</v>
      </c>
      <c r="Q61" s="203">
        <v>5.37</v>
      </c>
      <c r="R61" s="203">
        <v>10.44</v>
      </c>
      <c r="S61" s="203">
        <v>6.5</v>
      </c>
      <c r="T61" s="203">
        <v>0</v>
      </c>
      <c r="U61" s="203">
        <v>232.31</v>
      </c>
      <c r="V61" s="203">
        <v>5.1100000000000003</v>
      </c>
      <c r="W61" s="203">
        <v>8.57</v>
      </c>
      <c r="X61" s="203">
        <v>36.33</v>
      </c>
      <c r="Y61" s="203">
        <v>0</v>
      </c>
      <c r="Z61" s="203">
        <v>60.78</v>
      </c>
      <c r="AA61" s="203">
        <v>16.739999999999998</v>
      </c>
      <c r="AB61" s="203">
        <v>0</v>
      </c>
      <c r="AC61" s="203">
        <v>17</v>
      </c>
      <c r="AD61" s="203">
        <v>0</v>
      </c>
      <c r="AE61" s="203">
        <v>0</v>
      </c>
      <c r="AF61" s="203">
        <v>0</v>
      </c>
      <c r="AG61" s="203">
        <v>19.28</v>
      </c>
      <c r="AH61" s="203">
        <v>0</v>
      </c>
      <c r="AI61" s="203">
        <v>15.8</v>
      </c>
      <c r="AJ61" s="203">
        <v>0</v>
      </c>
      <c r="AK61" s="203">
        <v>47.89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26.3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24.24</v>
      </c>
      <c r="L62" s="203">
        <v>20.36</v>
      </c>
      <c r="M62" s="203">
        <v>0</v>
      </c>
      <c r="N62" s="203">
        <v>29.09</v>
      </c>
      <c r="O62" s="203">
        <v>48.85</v>
      </c>
      <c r="P62" s="203">
        <v>59.65</v>
      </c>
      <c r="Q62" s="203">
        <v>5.37</v>
      </c>
      <c r="R62" s="203">
        <v>10.44</v>
      </c>
      <c r="S62" s="203">
        <v>6.5</v>
      </c>
      <c r="T62" s="203">
        <v>0</v>
      </c>
      <c r="U62" s="203">
        <v>232.31</v>
      </c>
      <c r="V62" s="203">
        <v>5.1100000000000003</v>
      </c>
      <c r="W62" s="203">
        <v>8.57</v>
      </c>
      <c r="X62" s="203">
        <v>36.33</v>
      </c>
      <c r="Y62" s="203">
        <v>0</v>
      </c>
      <c r="Z62" s="203">
        <v>60.78</v>
      </c>
      <c r="AA62" s="203">
        <v>16.739999999999998</v>
      </c>
      <c r="AB62" s="203">
        <v>0</v>
      </c>
      <c r="AC62" s="203">
        <v>17</v>
      </c>
      <c r="AD62" s="203">
        <v>0</v>
      </c>
      <c r="AE62" s="203">
        <v>0</v>
      </c>
      <c r="AF62" s="203">
        <v>0</v>
      </c>
      <c r="AG62" s="203">
        <v>19.28</v>
      </c>
      <c r="AH62" s="203">
        <v>0</v>
      </c>
      <c r="AI62" s="203">
        <v>16.45</v>
      </c>
      <c r="AJ62" s="203">
        <v>0</v>
      </c>
      <c r="AK62" s="203">
        <v>47.89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26.3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24.24</v>
      </c>
      <c r="L63" s="203">
        <v>20.36</v>
      </c>
      <c r="M63" s="203">
        <v>0</v>
      </c>
      <c r="N63" s="203">
        <v>29.09</v>
      </c>
      <c r="O63" s="203">
        <v>48.85</v>
      </c>
      <c r="P63" s="203">
        <v>59.65</v>
      </c>
      <c r="Q63" s="203">
        <v>5.37</v>
      </c>
      <c r="R63" s="203">
        <v>10.44</v>
      </c>
      <c r="S63" s="203">
        <v>6.5</v>
      </c>
      <c r="T63" s="203">
        <v>0</v>
      </c>
      <c r="U63" s="203">
        <v>232.31</v>
      </c>
      <c r="V63" s="203">
        <v>5.1100000000000003</v>
      </c>
      <c r="W63" s="203">
        <v>8.57</v>
      </c>
      <c r="X63" s="203">
        <v>36.33</v>
      </c>
      <c r="Y63" s="203">
        <v>0</v>
      </c>
      <c r="Z63" s="203">
        <v>60.78</v>
      </c>
      <c r="AA63" s="203">
        <v>16.739999999999998</v>
      </c>
      <c r="AB63" s="203">
        <v>0</v>
      </c>
      <c r="AC63" s="203">
        <v>17</v>
      </c>
      <c r="AD63" s="203">
        <v>0</v>
      </c>
      <c r="AE63" s="203">
        <v>0</v>
      </c>
      <c r="AF63" s="203">
        <v>0</v>
      </c>
      <c r="AG63" s="203">
        <v>19.28</v>
      </c>
      <c r="AH63" s="203">
        <v>0</v>
      </c>
      <c r="AI63" s="203">
        <v>14.86</v>
      </c>
      <c r="AJ63" s="203">
        <v>0</v>
      </c>
      <c r="AK63" s="203">
        <v>47.73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26.3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24.24</v>
      </c>
      <c r="L64" s="203">
        <v>20.36</v>
      </c>
      <c r="M64" s="203">
        <v>0</v>
      </c>
      <c r="N64" s="203">
        <v>29.09</v>
      </c>
      <c r="O64" s="203">
        <v>48.85</v>
      </c>
      <c r="P64" s="203">
        <v>59.65</v>
      </c>
      <c r="Q64" s="203">
        <v>5.37</v>
      </c>
      <c r="R64" s="203">
        <v>10.44</v>
      </c>
      <c r="S64" s="203">
        <v>6.5</v>
      </c>
      <c r="T64" s="203">
        <v>0</v>
      </c>
      <c r="U64" s="203">
        <v>232.31</v>
      </c>
      <c r="V64" s="203">
        <v>5.1100000000000003</v>
      </c>
      <c r="W64" s="203">
        <v>8.57</v>
      </c>
      <c r="X64" s="203">
        <v>36.33</v>
      </c>
      <c r="Y64" s="203">
        <v>0</v>
      </c>
      <c r="Z64" s="203">
        <v>60.78</v>
      </c>
      <c r="AA64" s="203">
        <v>16.739999999999998</v>
      </c>
      <c r="AB64" s="203">
        <v>0</v>
      </c>
      <c r="AC64" s="203">
        <v>6</v>
      </c>
      <c r="AD64" s="203">
        <v>0</v>
      </c>
      <c r="AE64" s="203">
        <v>0</v>
      </c>
      <c r="AF64" s="203">
        <v>0</v>
      </c>
      <c r="AG64" s="203">
        <v>19.28</v>
      </c>
      <c r="AH64" s="203">
        <v>0</v>
      </c>
      <c r="AI64" s="203">
        <v>5.79</v>
      </c>
      <c r="AJ64" s="203">
        <v>0</v>
      </c>
      <c r="AK64" s="203">
        <v>47.73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26.3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50.22</v>
      </c>
      <c r="L65" s="203">
        <v>63.27</v>
      </c>
      <c r="M65" s="203">
        <v>0</v>
      </c>
      <c r="N65" s="203">
        <v>29.09</v>
      </c>
      <c r="O65" s="203">
        <v>48.85</v>
      </c>
      <c r="P65" s="203">
        <v>59.65</v>
      </c>
      <c r="Q65" s="203">
        <v>5.37</v>
      </c>
      <c r="R65" s="203">
        <v>10.44</v>
      </c>
      <c r="S65" s="203">
        <v>6.5</v>
      </c>
      <c r="T65" s="203">
        <v>0</v>
      </c>
      <c r="U65" s="203">
        <v>232.31</v>
      </c>
      <c r="V65" s="203">
        <v>5.1100000000000003</v>
      </c>
      <c r="W65" s="203">
        <v>8.57</v>
      </c>
      <c r="X65" s="203">
        <v>36.33</v>
      </c>
      <c r="Y65" s="203">
        <v>0</v>
      </c>
      <c r="Z65" s="203">
        <v>60.78</v>
      </c>
      <c r="AA65" s="203">
        <v>16.739999999999998</v>
      </c>
      <c r="AB65" s="203">
        <v>0</v>
      </c>
      <c r="AC65" s="203">
        <v>6.01</v>
      </c>
      <c r="AD65" s="203">
        <v>0</v>
      </c>
      <c r="AE65" s="203">
        <v>0</v>
      </c>
      <c r="AF65" s="203">
        <v>0</v>
      </c>
      <c r="AG65" s="203">
        <v>19.28</v>
      </c>
      <c r="AH65" s="203">
        <v>0</v>
      </c>
      <c r="AI65" s="203">
        <v>5.79</v>
      </c>
      <c r="AJ65" s="203">
        <v>0</v>
      </c>
      <c r="AK65" s="203">
        <v>47.73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26.3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50.22</v>
      </c>
      <c r="L66" s="203">
        <v>63.27</v>
      </c>
      <c r="M66" s="203">
        <v>0</v>
      </c>
      <c r="N66" s="203">
        <v>29.09</v>
      </c>
      <c r="O66" s="203">
        <v>48.85</v>
      </c>
      <c r="P66" s="203">
        <v>59.65</v>
      </c>
      <c r="Q66" s="203">
        <v>5.37</v>
      </c>
      <c r="R66" s="203">
        <v>10.44</v>
      </c>
      <c r="S66" s="203">
        <v>6.5</v>
      </c>
      <c r="T66" s="203">
        <v>0</v>
      </c>
      <c r="U66" s="203">
        <v>232.31</v>
      </c>
      <c r="V66" s="203">
        <v>5.1100000000000003</v>
      </c>
      <c r="W66" s="203">
        <v>8.57</v>
      </c>
      <c r="X66" s="203">
        <v>36.33</v>
      </c>
      <c r="Y66" s="203">
        <v>0</v>
      </c>
      <c r="Z66" s="203">
        <v>60.78</v>
      </c>
      <c r="AA66" s="203">
        <v>16.739999999999998</v>
      </c>
      <c r="AB66" s="203">
        <v>0</v>
      </c>
      <c r="AC66" s="203">
        <v>6.01</v>
      </c>
      <c r="AD66" s="203">
        <v>0</v>
      </c>
      <c r="AE66" s="203">
        <v>0</v>
      </c>
      <c r="AF66" s="203">
        <v>0</v>
      </c>
      <c r="AG66" s="203">
        <v>19.28</v>
      </c>
      <c r="AH66" s="203">
        <v>0</v>
      </c>
      <c r="AI66" s="203">
        <v>5.79</v>
      </c>
      <c r="AJ66" s="203">
        <v>0</v>
      </c>
      <c r="AK66" s="203">
        <v>47.73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26.3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50.22</v>
      </c>
      <c r="L67" s="203">
        <v>63.27</v>
      </c>
      <c r="M67" s="203">
        <v>0</v>
      </c>
      <c r="N67" s="203">
        <v>29.09</v>
      </c>
      <c r="O67" s="203">
        <v>48.85</v>
      </c>
      <c r="P67" s="203">
        <v>59.65</v>
      </c>
      <c r="Q67" s="203">
        <v>5.37</v>
      </c>
      <c r="R67" s="203">
        <v>10.44</v>
      </c>
      <c r="S67" s="203">
        <v>6.5</v>
      </c>
      <c r="T67" s="203">
        <v>0</v>
      </c>
      <c r="U67" s="203">
        <v>232.31</v>
      </c>
      <c r="V67" s="203">
        <v>5.1100000000000003</v>
      </c>
      <c r="W67" s="203">
        <v>8.57</v>
      </c>
      <c r="X67" s="203">
        <v>36.33</v>
      </c>
      <c r="Y67" s="203">
        <v>0</v>
      </c>
      <c r="Z67" s="203">
        <v>60.78</v>
      </c>
      <c r="AA67" s="203">
        <v>16.739999999999998</v>
      </c>
      <c r="AB67" s="203">
        <v>0</v>
      </c>
      <c r="AC67" s="203">
        <v>6.01</v>
      </c>
      <c r="AD67" s="203">
        <v>0</v>
      </c>
      <c r="AE67" s="203">
        <v>0</v>
      </c>
      <c r="AF67" s="203">
        <v>0</v>
      </c>
      <c r="AG67" s="203">
        <v>19.28</v>
      </c>
      <c r="AH67" s="203">
        <v>0</v>
      </c>
      <c r="AI67" s="203">
        <v>5.42</v>
      </c>
      <c r="AJ67" s="203">
        <v>0</v>
      </c>
      <c r="AK67" s="203">
        <v>47.73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26.3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50.22</v>
      </c>
      <c r="L68" s="203">
        <v>63.27</v>
      </c>
      <c r="M68" s="203">
        <v>0</v>
      </c>
      <c r="N68" s="203">
        <v>29.09</v>
      </c>
      <c r="O68" s="203">
        <v>48.85</v>
      </c>
      <c r="P68" s="203">
        <v>59.65</v>
      </c>
      <c r="Q68" s="203">
        <v>5.37</v>
      </c>
      <c r="R68" s="203">
        <v>10.44</v>
      </c>
      <c r="S68" s="203">
        <v>6.5</v>
      </c>
      <c r="T68" s="203">
        <v>0</v>
      </c>
      <c r="U68" s="203">
        <v>232.31</v>
      </c>
      <c r="V68" s="203">
        <v>5.1100000000000003</v>
      </c>
      <c r="W68" s="203">
        <v>8.57</v>
      </c>
      <c r="X68" s="203">
        <v>36.33</v>
      </c>
      <c r="Y68" s="203">
        <v>0</v>
      </c>
      <c r="Z68" s="203">
        <v>60.78</v>
      </c>
      <c r="AA68" s="203">
        <v>16.739999999999998</v>
      </c>
      <c r="AB68" s="203">
        <v>0</v>
      </c>
      <c r="AC68" s="203">
        <v>6.01</v>
      </c>
      <c r="AD68" s="203">
        <v>0</v>
      </c>
      <c r="AE68" s="203">
        <v>0</v>
      </c>
      <c r="AF68" s="203">
        <v>0</v>
      </c>
      <c r="AG68" s="203">
        <v>19.28</v>
      </c>
      <c r="AH68" s="203">
        <v>0</v>
      </c>
      <c r="AI68" s="203">
        <v>5.79</v>
      </c>
      <c r="AJ68" s="203">
        <v>0</v>
      </c>
      <c r="AK68" s="203">
        <v>47.73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26.3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50.22</v>
      </c>
      <c r="L69" s="203">
        <v>63.27</v>
      </c>
      <c r="M69" s="203">
        <v>0</v>
      </c>
      <c r="N69" s="203">
        <v>29.09</v>
      </c>
      <c r="O69" s="203">
        <v>48.85</v>
      </c>
      <c r="P69" s="203">
        <v>59.65</v>
      </c>
      <c r="Q69" s="203">
        <v>5.37</v>
      </c>
      <c r="R69" s="203">
        <v>10.44</v>
      </c>
      <c r="S69" s="203">
        <v>6.5</v>
      </c>
      <c r="T69" s="203">
        <v>0</v>
      </c>
      <c r="U69" s="203">
        <v>232.31</v>
      </c>
      <c r="V69" s="203">
        <v>5.1100000000000003</v>
      </c>
      <c r="W69" s="203">
        <v>8.57</v>
      </c>
      <c r="X69" s="203">
        <v>36.33</v>
      </c>
      <c r="Y69" s="203">
        <v>0</v>
      </c>
      <c r="Z69" s="203">
        <v>60.78</v>
      </c>
      <c r="AA69" s="203">
        <v>16.739999999999998</v>
      </c>
      <c r="AB69" s="203">
        <v>0</v>
      </c>
      <c r="AC69" s="203">
        <v>6.01</v>
      </c>
      <c r="AD69" s="203">
        <v>0</v>
      </c>
      <c r="AE69" s="203">
        <v>0</v>
      </c>
      <c r="AF69" s="203">
        <v>0</v>
      </c>
      <c r="AG69" s="203">
        <v>19.28</v>
      </c>
      <c r="AH69" s="203">
        <v>0</v>
      </c>
      <c r="AI69" s="203">
        <v>5.79</v>
      </c>
      <c r="AJ69" s="203">
        <v>0</v>
      </c>
      <c r="AK69" s="203">
        <v>47.73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26.3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50.22</v>
      </c>
      <c r="L70" s="203">
        <v>63.27</v>
      </c>
      <c r="M70" s="203">
        <v>0</v>
      </c>
      <c r="N70" s="203">
        <v>29.09</v>
      </c>
      <c r="O70" s="203">
        <v>48.85</v>
      </c>
      <c r="P70" s="203">
        <v>59.65</v>
      </c>
      <c r="Q70" s="203">
        <v>5.37</v>
      </c>
      <c r="R70" s="203">
        <v>10.44</v>
      </c>
      <c r="S70" s="203">
        <v>6.5</v>
      </c>
      <c r="T70" s="203">
        <v>0</v>
      </c>
      <c r="U70" s="203">
        <v>232.31</v>
      </c>
      <c r="V70" s="203">
        <v>5.1100000000000003</v>
      </c>
      <c r="W70" s="203">
        <v>8.57</v>
      </c>
      <c r="X70" s="203">
        <v>36.33</v>
      </c>
      <c r="Y70" s="203">
        <v>0</v>
      </c>
      <c r="Z70" s="203">
        <v>60.78</v>
      </c>
      <c r="AA70" s="203">
        <v>16.739999999999998</v>
      </c>
      <c r="AB70" s="203">
        <v>0</v>
      </c>
      <c r="AC70" s="203">
        <v>6.01</v>
      </c>
      <c r="AD70" s="203">
        <v>0</v>
      </c>
      <c r="AE70" s="203">
        <v>0</v>
      </c>
      <c r="AF70" s="203">
        <v>0</v>
      </c>
      <c r="AG70" s="203">
        <v>19.28</v>
      </c>
      <c r="AH70" s="203">
        <v>0</v>
      </c>
      <c r="AI70" s="203">
        <v>5.79</v>
      </c>
      <c r="AJ70" s="203">
        <v>0</v>
      </c>
      <c r="AK70" s="203">
        <v>47.73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26.3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50.22</v>
      </c>
      <c r="L71" s="203">
        <v>63.27</v>
      </c>
      <c r="M71" s="203">
        <v>0</v>
      </c>
      <c r="N71" s="203">
        <v>29.09</v>
      </c>
      <c r="O71" s="203">
        <v>48.85</v>
      </c>
      <c r="P71" s="203">
        <v>59.65</v>
      </c>
      <c r="Q71" s="203">
        <v>5.37</v>
      </c>
      <c r="R71" s="203">
        <v>10.44</v>
      </c>
      <c r="S71" s="203">
        <v>6.5</v>
      </c>
      <c r="T71" s="203">
        <v>0</v>
      </c>
      <c r="U71" s="203">
        <v>232.31</v>
      </c>
      <c r="V71" s="203">
        <v>5.1100000000000003</v>
      </c>
      <c r="W71" s="203">
        <v>8.57</v>
      </c>
      <c r="X71" s="203">
        <v>36.33</v>
      </c>
      <c r="Y71" s="203">
        <v>0</v>
      </c>
      <c r="Z71" s="203">
        <v>60.78</v>
      </c>
      <c r="AA71" s="203">
        <v>16.739999999999998</v>
      </c>
      <c r="AB71" s="203">
        <v>0</v>
      </c>
      <c r="AC71" s="203">
        <v>21.02</v>
      </c>
      <c r="AD71" s="203">
        <v>0</v>
      </c>
      <c r="AE71" s="203">
        <v>0</v>
      </c>
      <c r="AF71" s="203">
        <v>0</v>
      </c>
      <c r="AG71" s="203">
        <v>19.28</v>
      </c>
      <c r="AH71" s="203">
        <v>0</v>
      </c>
      <c r="AI71" s="203">
        <v>17.78</v>
      </c>
      <c r="AJ71" s="203">
        <v>0</v>
      </c>
      <c r="AK71" s="203">
        <v>47.89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26.3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50.22</v>
      </c>
      <c r="L72" s="203">
        <v>63.27</v>
      </c>
      <c r="M72" s="203">
        <v>0</v>
      </c>
      <c r="N72" s="203">
        <v>29.09</v>
      </c>
      <c r="O72" s="203">
        <v>48.85</v>
      </c>
      <c r="P72" s="203">
        <v>59.65</v>
      </c>
      <c r="Q72" s="203">
        <v>5.37</v>
      </c>
      <c r="R72" s="203">
        <v>10.44</v>
      </c>
      <c r="S72" s="203">
        <v>6.5</v>
      </c>
      <c r="T72" s="203">
        <v>0</v>
      </c>
      <c r="U72" s="203">
        <v>232.31</v>
      </c>
      <c r="V72" s="203">
        <v>5.1100000000000003</v>
      </c>
      <c r="W72" s="203">
        <v>8.57</v>
      </c>
      <c r="X72" s="203">
        <v>36.33</v>
      </c>
      <c r="Y72" s="203">
        <v>0</v>
      </c>
      <c r="Z72" s="203">
        <v>60.78</v>
      </c>
      <c r="AA72" s="203">
        <v>16.739999999999998</v>
      </c>
      <c r="AB72" s="203">
        <v>0</v>
      </c>
      <c r="AC72" s="203">
        <v>6.01</v>
      </c>
      <c r="AD72" s="203">
        <v>0</v>
      </c>
      <c r="AE72" s="203">
        <v>0</v>
      </c>
      <c r="AF72" s="203">
        <v>0</v>
      </c>
      <c r="AG72" s="203">
        <v>19.28</v>
      </c>
      <c r="AH72" s="203">
        <v>0</v>
      </c>
      <c r="AI72" s="203">
        <v>3.82</v>
      </c>
      <c r="AJ72" s="203">
        <v>0</v>
      </c>
      <c r="AK72" s="203">
        <v>47.89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25.27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50.22</v>
      </c>
      <c r="L73" s="203">
        <v>63.27</v>
      </c>
      <c r="M73" s="203">
        <v>0</v>
      </c>
      <c r="N73" s="203">
        <v>29.09</v>
      </c>
      <c r="O73" s="203">
        <v>48.85</v>
      </c>
      <c r="P73" s="203">
        <v>59.65</v>
      </c>
      <c r="Q73" s="203">
        <v>5.37</v>
      </c>
      <c r="R73" s="203">
        <v>10.44</v>
      </c>
      <c r="S73" s="203">
        <v>6.5</v>
      </c>
      <c r="T73" s="203">
        <v>0</v>
      </c>
      <c r="U73" s="203">
        <v>232.31</v>
      </c>
      <c r="V73" s="203">
        <v>5.1100000000000003</v>
      </c>
      <c r="W73" s="203">
        <v>8.57</v>
      </c>
      <c r="X73" s="203">
        <v>36.33</v>
      </c>
      <c r="Y73" s="203">
        <v>0</v>
      </c>
      <c r="Z73" s="203">
        <v>60.78</v>
      </c>
      <c r="AA73" s="203">
        <v>16.739999999999998</v>
      </c>
      <c r="AB73" s="203">
        <v>0</v>
      </c>
      <c r="AC73" s="203">
        <v>6.01</v>
      </c>
      <c r="AD73" s="203">
        <v>0</v>
      </c>
      <c r="AE73" s="203">
        <v>0</v>
      </c>
      <c r="AF73" s="203">
        <v>0</v>
      </c>
      <c r="AG73" s="203">
        <v>19.28</v>
      </c>
      <c r="AH73" s="203">
        <v>0</v>
      </c>
      <c r="AI73" s="203">
        <v>3.62</v>
      </c>
      <c r="AJ73" s="203">
        <v>0</v>
      </c>
      <c r="AK73" s="203">
        <v>47.89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13.98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50.22</v>
      </c>
      <c r="L74" s="203">
        <v>63.27</v>
      </c>
      <c r="M74" s="203">
        <v>0</v>
      </c>
      <c r="N74" s="203">
        <v>29.09</v>
      </c>
      <c r="O74" s="203">
        <v>48.85</v>
      </c>
      <c r="P74" s="203">
        <v>59.65</v>
      </c>
      <c r="Q74" s="203">
        <v>5.37</v>
      </c>
      <c r="R74" s="203">
        <v>10.44</v>
      </c>
      <c r="S74" s="203">
        <v>6.5</v>
      </c>
      <c r="T74" s="203">
        <v>0</v>
      </c>
      <c r="U74" s="203">
        <v>232.31</v>
      </c>
      <c r="V74" s="203">
        <v>5.1100000000000003</v>
      </c>
      <c r="W74" s="203">
        <v>8.57</v>
      </c>
      <c r="X74" s="203">
        <v>36.33</v>
      </c>
      <c r="Y74" s="203">
        <v>0</v>
      </c>
      <c r="Z74" s="203">
        <v>60.78</v>
      </c>
      <c r="AA74" s="203">
        <v>16.739999999999998</v>
      </c>
      <c r="AB74" s="203">
        <v>0</v>
      </c>
      <c r="AC74" s="203">
        <v>6.01</v>
      </c>
      <c r="AD74" s="203">
        <v>0</v>
      </c>
      <c r="AE74" s="203">
        <v>0</v>
      </c>
      <c r="AF74" s="203">
        <v>0</v>
      </c>
      <c r="AG74" s="203">
        <v>19.28</v>
      </c>
      <c r="AH74" s="203">
        <v>0</v>
      </c>
      <c r="AI74" s="203">
        <v>3.82</v>
      </c>
      <c r="AJ74" s="203">
        <v>0</v>
      </c>
      <c r="AK74" s="203">
        <v>47.89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8.19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50.22</v>
      </c>
      <c r="L75" s="203">
        <v>63.27</v>
      </c>
      <c r="M75" s="203">
        <v>0</v>
      </c>
      <c r="N75" s="203">
        <v>29.09</v>
      </c>
      <c r="O75" s="203">
        <v>48.85</v>
      </c>
      <c r="P75" s="203">
        <v>59.65</v>
      </c>
      <c r="Q75" s="203">
        <v>5.37</v>
      </c>
      <c r="R75" s="203">
        <v>10.44</v>
      </c>
      <c r="S75" s="203">
        <v>6.5</v>
      </c>
      <c r="T75" s="203">
        <v>0</v>
      </c>
      <c r="U75" s="203">
        <v>230.03</v>
      </c>
      <c r="V75" s="203">
        <v>5.1100000000000003</v>
      </c>
      <c r="W75" s="203">
        <v>8.57</v>
      </c>
      <c r="X75" s="203">
        <v>36.33</v>
      </c>
      <c r="Y75" s="203">
        <v>0</v>
      </c>
      <c r="Z75" s="203">
        <v>60.78</v>
      </c>
      <c r="AA75" s="203">
        <v>16.739999999999998</v>
      </c>
      <c r="AB75" s="203">
        <v>0</v>
      </c>
      <c r="AC75" s="203">
        <v>6.01</v>
      </c>
      <c r="AD75" s="203">
        <v>0</v>
      </c>
      <c r="AE75" s="203">
        <v>0</v>
      </c>
      <c r="AF75" s="203">
        <v>0</v>
      </c>
      <c r="AG75" s="203">
        <v>19.28</v>
      </c>
      <c r="AH75" s="203">
        <v>0</v>
      </c>
      <c r="AI75" s="203">
        <v>3.82</v>
      </c>
      <c r="AJ75" s="203">
        <v>0</v>
      </c>
      <c r="AK75" s="203">
        <v>47.89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50.22</v>
      </c>
      <c r="L76" s="203">
        <v>63.27</v>
      </c>
      <c r="M76" s="203">
        <v>0</v>
      </c>
      <c r="N76" s="203">
        <v>29.09</v>
      </c>
      <c r="O76" s="203">
        <v>48.85</v>
      </c>
      <c r="P76" s="203">
        <v>59.65</v>
      </c>
      <c r="Q76" s="203">
        <v>5.37</v>
      </c>
      <c r="R76" s="203">
        <v>10.44</v>
      </c>
      <c r="S76" s="203">
        <v>6.5</v>
      </c>
      <c r="T76" s="203">
        <v>0</v>
      </c>
      <c r="U76" s="203">
        <v>230.03</v>
      </c>
      <c r="V76" s="203">
        <v>5.1100000000000003</v>
      </c>
      <c r="W76" s="203">
        <v>8.57</v>
      </c>
      <c r="X76" s="203">
        <v>36.33</v>
      </c>
      <c r="Y76" s="203">
        <v>0</v>
      </c>
      <c r="Z76" s="203">
        <v>60.78</v>
      </c>
      <c r="AA76" s="203">
        <v>16.739999999999998</v>
      </c>
      <c r="AB76" s="203">
        <v>0</v>
      </c>
      <c r="AC76" s="203">
        <v>6.01</v>
      </c>
      <c r="AD76" s="203">
        <v>0</v>
      </c>
      <c r="AE76" s="203">
        <v>0</v>
      </c>
      <c r="AF76" s="203">
        <v>0</v>
      </c>
      <c r="AG76" s="203">
        <v>19.28</v>
      </c>
      <c r="AH76" s="203">
        <v>0</v>
      </c>
      <c r="AI76" s="203">
        <v>3.82</v>
      </c>
      <c r="AJ76" s="203">
        <v>0</v>
      </c>
      <c r="AK76" s="203">
        <v>47.89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50.22</v>
      </c>
      <c r="L77" s="203">
        <v>63.27</v>
      </c>
      <c r="M77" s="203">
        <v>0</v>
      </c>
      <c r="N77" s="203">
        <v>29.09</v>
      </c>
      <c r="O77" s="203">
        <v>48.85</v>
      </c>
      <c r="P77" s="203">
        <v>59.65</v>
      </c>
      <c r="Q77" s="203">
        <v>5.37</v>
      </c>
      <c r="R77" s="203">
        <v>10.44</v>
      </c>
      <c r="S77" s="203">
        <v>6.5</v>
      </c>
      <c r="T77" s="203">
        <v>0</v>
      </c>
      <c r="U77" s="203">
        <v>230.03</v>
      </c>
      <c r="V77" s="203">
        <v>5.1100000000000003</v>
      </c>
      <c r="W77" s="203">
        <v>8.57</v>
      </c>
      <c r="X77" s="203">
        <v>36.33</v>
      </c>
      <c r="Y77" s="203">
        <v>0</v>
      </c>
      <c r="Z77" s="203">
        <v>60.78</v>
      </c>
      <c r="AA77" s="203">
        <v>16.739999999999998</v>
      </c>
      <c r="AB77" s="203">
        <v>0</v>
      </c>
      <c r="AC77" s="203">
        <v>6.01</v>
      </c>
      <c r="AD77" s="203">
        <v>0</v>
      </c>
      <c r="AE77" s="203">
        <v>0</v>
      </c>
      <c r="AF77" s="203">
        <v>0</v>
      </c>
      <c r="AG77" s="203">
        <v>19.28</v>
      </c>
      <c r="AH77" s="203">
        <v>0</v>
      </c>
      <c r="AI77" s="203">
        <v>3.82</v>
      </c>
      <c r="AJ77" s="203">
        <v>0</v>
      </c>
      <c r="AK77" s="203">
        <v>48.04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50.22</v>
      </c>
      <c r="L78" s="203">
        <v>63.27</v>
      </c>
      <c r="M78" s="203">
        <v>0</v>
      </c>
      <c r="N78" s="203">
        <v>29.09</v>
      </c>
      <c r="O78" s="203">
        <v>48.85</v>
      </c>
      <c r="P78" s="203">
        <v>59.65</v>
      </c>
      <c r="Q78" s="203">
        <v>5.37</v>
      </c>
      <c r="R78" s="203">
        <v>10.44</v>
      </c>
      <c r="S78" s="203">
        <v>6.5</v>
      </c>
      <c r="T78" s="203">
        <v>0</v>
      </c>
      <c r="U78" s="203">
        <v>230.03</v>
      </c>
      <c r="V78" s="203">
        <v>5.1100000000000003</v>
      </c>
      <c r="W78" s="203">
        <v>8.57</v>
      </c>
      <c r="X78" s="203">
        <v>36.33</v>
      </c>
      <c r="Y78" s="203">
        <v>0</v>
      </c>
      <c r="Z78" s="203">
        <v>60.78</v>
      </c>
      <c r="AA78" s="203">
        <v>16.739999999999998</v>
      </c>
      <c r="AB78" s="203">
        <v>0</v>
      </c>
      <c r="AC78" s="203">
        <v>6.01</v>
      </c>
      <c r="AD78" s="203">
        <v>0</v>
      </c>
      <c r="AE78" s="203">
        <v>0</v>
      </c>
      <c r="AF78" s="203">
        <v>0</v>
      </c>
      <c r="AG78" s="203">
        <v>19.28</v>
      </c>
      <c r="AH78" s="203">
        <v>0</v>
      </c>
      <c r="AI78" s="203">
        <v>3.82</v>
      </c>
      <c r="AJ78" s="203">
        <v>0</v>
      </c>
      <c r="AK78" s="203">
        <v>48.04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50.22</v>
      </c>
      <c r="L79" s="203">
        <v>63.27</v>
      </c>
      <c r="M79" s="203">
        <v>0</v>
      </c>
      <c r="N79" s="203">
        <v>29.09</v>
      </c>
      <c r="O79" s="203">
        <v>48.85</v>
      </c>
      <c r="P79" s="203">
        <v>59.83</v>
      </c>
      <c r="Q79" s="203">
        <v>5.37</v>
      </c>
      <c r="R79" s="203">
        <v>10.44</v>
      </c>
      <c r="S79" s="203">
        <v>6.5</v>
      </c>
      <c r="T79" s="203">
        <v>0</v>
      </c>
      <c r="U79" s="203">
        <v>230.03</v>
      </c>
      <c r="V79" s="203">
        <v>5.1100000000000003</v>
      </c>
      <c r="W79" s="203">
        <v>8.57</v>
      </c>
      <c r="X79" s="203">
        <v>36.33</v>
      </c>
      <c r="Y79" s="203">
        <v>0</v>
      </c>
      <c r="Z79" s="203">
        <v>60.78</v>
      </c>
      <c r="AA79" s="203">
        <v>16.739999999999998</v>
      </c>
      <c r="AB79" s="203">
        <v>0</v>
      </c>
      <c r="AC79" s="203">
        <v>6.01</v>
      </c>
      <c r="AD79" s="203">
        <v>0</v>
      </c>
      <c r="AE79" s="203">
        <v>0</v>
      </c>
      <c r="AF79" s="203">
        <v>0</v>
      </c>
      <c r="AG79" s="203">
        <v>19.28</v>
      </c>
      <c r="AH79" s="203">
        <v>0</v>
      </c>
      <c r="AI79" s="203">
        <v>3.62</v>
      </c>
      <c r="AJ79" s="203">
        <v>0</v>
      </c>
      <c r="AK79" s="203">
        <v>48.04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50.22</v>
      </c>
      <c r="L80" s="203">
        <v>63.27</v>
      </c>
      <c r="M80" s="203">
        <v>0</v>
      </c>
      <c r="N80" s="203">
        <v>29.09</v>
      </c>
      <c r="O80" s="203">
        <v>48.85</v>
      </c>
      <c r="P80" s="203">
        <v>59.83</v>
      </c>
      <c r="Q80" s="203">
        <v>5.37</v>
      </c>
      <c r="R80" s="203">
        <v>10.44</v>
      </c>
      <c r="S80" s="203">
        <v>6.5</v>
      </c>
      <c r="T80" s="203">
        <v>0</v>
      </c>
      <c r="U80" s="203">
        <v>230.03</v>
      </c>
      <c r="V80" s="203">
        <v>5.1100000000000003</v>
      </c>
      <c r="W80" s="203">
        <v>8.57</v>
      </c>
      <c r="X80" s="203">
        <v>36.33</v>
      </c>
      <c r="Y80" s="203">
        <v>0</v>
      </c>
      <c r="Z80" s="203">
        <v>60.78</v>
      </c>
      <c r="AA80" s="203">
        <v>16.739999999999998</v>
      </c>
      <c r="AB80" s="203">
        <v>0</v>
      </c>
      <c r="AC80" s="203">
        <v>6.01</v>
      </c>
      <c r="AD80" s="203">
        <v>0</v>
      </c>
      <c r="AE80" s="203">
        <v>0</v>
      </c>
      <c r="AF80" s="203">
        <v>0</v>
      </c>
      <c r="AG80" s="203">
        <v>19.28</v>
      </c>
      <c r="AH80" s="203">
        <v>0</v>
      </c>
      <c r="AI80" s="203">
        <v>4.46</v>
      </c>
      <c r="AJ80" s="203">
        <v>0</v>
      </c>
      <c r="AK80" s="203">
        <v>48.04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50.22</v>
      </c>
      <c r="L81" s="203">
        <v>63.27</v>
      </c>
      <c r="M81" s="203">
        <v>0</v>
      </c>
      <c r="N81" s="203">
        <v>29.09</v>
      </c>
      <c r="O81" s="203">
        <v>48.85</v>
      </c>
      <c r="P81" s="203">
        <v>59.65</v>
      </c>
      <c r="Q81" s="203">
        <v>5.37</v>
      </c>
      <c r="R81" s="203">
        <v>10.44</v>
      </c>
      <c r="S81" s="203">
        <v>6.5</v>
      </c>
      <c r="T81" s="203">
        <v>0</v>
      </c>
      <c r="U81" s="203">
        <v>230.03</v>
      </c>
      <c r="V81" s="203">
        <v>5.1100000000000003</v>
      </c>
      <c r="W81" s="203">
        <v>8.57</v>
      </c>
      <c r="X81" s="203">
        <v>36.33</v>
      </c>
      <c r="Y81" s="203">
        <v>0</v>
      </c>
      <c r="Z81" s="203">
        <v>60.78</v>
      </c>
      <c r="AA81" s="203">
        <v>16.739999999999998</v>
      </c>
      <c r="AB81" s="203">
        <v>0</v>
      </c>
      <c r="AC81" s="203">
        <v>6.01</v>
      </c>
      <c r="AD81" s="203">
        <v>0</v>
      </c>
      <c r="AE81" s="203">
        <v>0</v>
      </c>
      <c r="AF81" s="203">
        <v>0</v>
      </c>
      <c r="AG81" s="203">
        <v>19.28</v>
      </c>
      <c r="AH81" s="203">
        <v>0</v>
      </c>
      <c r="AI81" s="203">
        <v>4.46</v>
      </c>
      <c r="AJ81" s="203">
        <v>0</v>
      </c>
      <c r="AK81" s="203">
        <v>48.36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50.22</v>
      </c>
      <c r="L82" s="203">
        <v>63.27</v>
      </c>
      <c r="M82" s="203">
        <v>0</v>
      </c>
      <c r="N82" s="203">
        <v>29.09</v>
      </c>
      <c r="O82" s="203">
        <v>48.85</v>
      </c>
      <c r="P82" s="203">
        <v>59.65</v>
      </c>
      <c r="Q82" s="203">
        <v>5.37</v>
      </c>
      <c r="R82" s="203">
        <v>10.44</v>
      </c>
      <c r="S82" s="203">
        <v>6.5</v>
      </c>
      <c r="T82" s="203">
        <v>0</v>
      </c>
      <c r="U82" s="203">
        <v>230.03</v>
      </c>
      <c r="V82" s="203">
        <v>5.1100000000000003</v>
      </c>
      <c r="W82" s="203">
        <v>8.57</v>
      </c>
      <c r="X82" s="203">
        <v>36.33</v>
      </c>
      <c r="Y82" s="203">
        <v>0</v>
      </c>
      <c r="Z82" s="203">
        <v>60.78</v>
      </c>
      <c r="AA82" s="203">
        <v>16.739999999999998</v>
      </c>
      <c r="AB82" s="203">
        <v>0</v>
      </c>
      <c r="AC82" s="203">
        <v>5.66</v>
      </c>
      <c r="AD82" s="203">
        <v>0</v>
      </c>
      <c r="AE82" s="203">
        <v>0</v>
      </c>
      <c r="AF82" s="203">
        <v>0</v>
      </c>
      <c r="AG82" s="203">
        <v>19.28</v>
      </c>
      <c r="AH82" s="203">
        <v>0</v>
      </c>
      <c r="AI82" s="203">
        <v>4.46</v>
      </c>
      <c r="AJ82" s="203">
        <v>0</v>
      </c>
      <c r="AK82" s="203">
        <v>48.36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50.22</v>
      </c>
      <c r="L83" s="203">
        <v>63.27</v>
      </c>
      <c r="M83" s="203">
        <v>0</v>
      </c>
      <c r="N83" s="203">
        <v>29.09</v>
      </c>
      <c r="O83" s="203">
        <v>48.85</v>
      </c>
      <c r="P83" s="203">
        <v>59.65</v>
      </c>
      <c r="Q83" s="203">
        <v>5.37</v>
      </c>
      <c r="R83" s="203">
        <v>10.44</v>
      </c>
      <c r="S83" s="203">
        <v>6.5</v>
      </c>
      <c r="T83" s="203">
        <v>0</v>
      </c>
      <c r="U83" s="203">
        <v>230.03</v>
      </c>
      <c r="V83" s="203">
        <v>5.1100000000000003</v>
      </c>
      <c r="W83" s="203">
        <v>8.57</v>
      </c>
      <c r="X83" s="203">
        <v>36.33</v>
      </c>
      <c r="Y83" s="203">
        <v>0</v>
      </c>
      <c r="Z83" s="203">
        <v>60.78</v>
      </c>
      <c r="AA83" s="203">
        <v>16.739999999999998</v>
      </c>
      <c r="AB83" s="203">
        <v>0</v>
      </c>
      <c r="AC83" s="203">
        <v>14.78</v>
      </c>
      <c r="AD83" s="203">
        <v>0</v>
      </c>
      <c r="AE83" s="203">
        <v>0</v>
      </c>
      <c r="AF83" s="203">
        <v>0</v>
      </c>
      <c r="AG83" s="203">
        <v>19.28</v>
      </c>
      <c r="AH83" s="203">
        <v>0</v>
      </c>
      <c r="AI83" s="203">
        <v>14.42</v>
      </c>
      <c r="AJ83" s="203">
        <v>0</v>
      </c>
      <c r="AK83" s="203">
        <v>48.36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50.22</v>
      </c>
      <c r="L84" s="203">
        <v>63.27</v>
      </c>
      <c r="M84" s="203">
        <v>0</v>
      </c>
      <c r="N84" s="203">
        <v>29.09</v>
      </c>
      <c r="O84" s="203">
        <v>48.85</v>
      </c>
      <c r="P84" s="203">
        <v>59.65</v>
      </c>
      <c r="Q84" s="203">
        <v>5.37</v>
      </c>
      <c r="R84" s="203">
        <v>10.44</v>
      </c>
      <c r="S84" s="203">
        <v>6.5</v>
      </c>
      <c r="T84" s="203">
        <v>0</v>
      </c>
      <c r="U84" s="203">
        <v>230.03</v>
      </c>
      <c r="V84" s="203">
        <v>5.1100000000000003</v>
      </c>
      <c r="W84" s="203">
        <v>8.57</v>
      </c>
      <c r="X84" s="203">
        <v>36.33</v>
      </c>
      <c r="Y84" s="203">
        <v>0</v>
      </c>
      <c r="Z84" s="203">
        <v>60.78</v>
      </c>
      <c r="AA84" s="203">
        <v>16.739999999999998</v>
      </c>
      <c r="AB84" s="203">
        <v>0</v>
      </c>
      <c r="AC84" s="203">
        <v>12.32</v>
      </c>
      <c r="AD84" s="203">
        <v>0</v>
      </c>
      <c r="AE84" s="203">
        <v>0</v>
      </c>
      <c r="AF84" s="203">
        <v>0</v>
      </c>
      <c r="AG84" s="203">
        <v>19.28</v>
      </c>
      <c r="AH84" s="203">
        <v>0</v>
      </c>
      <c r="AI84" s="203">
        <v>11.95</v>
      </c>
      <c r="AJ84" s="203">
        <v>0</v>
      </c>
      <c r="AK84" s="203">
        <v>48.36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50.22</v>
      </c>
      <c r="L85" s="203">
        <v>63.27</v>
      </c>
      <c r="M85" s="203">
        <v>0</v>
      </c>
      <c r="N85" s="203">
        <v>29.09</v>
      </c>
      <c r="O85" s="203">
        <v>48.85</v>
      </c>
      <c r="P85" s="203">
        <v>59.65</v>
      </c>
      <c r="Q85" s="203">
        <v>5.37</v>
      </c>
      <c r="R85" s="203">
        <v>10.44</v>
      </c>
      <c r="S85" s="203">
        <v>6.5</v>
      </c>
      <c r="T85" s="203">
        <v>0</v>
      </c>
      <c r="U85" s="203">
        <v>230.03</v>
      </c>
      <c r="V85" s="203">
        <v>5.1100000000000003</v>
      </c>
      <c r="W85" s="203">
        <v>8.57</v>
      </c>
      <c r="X85" s="203">
        <v>36.33</v>
      </c>
      <c r="Y85" s="203">
        <v>0</v>
      </c>
      <c r="Z85" s="203">
        <v>60.78</v>
      </c>
      <c r="AA85" s="203">
        <v>16.739999999999998</v>
      </c>
      <c r="AB85" s="203">
        <v>0</v>
      </c>
      <c r="AC85" s="203">
        <v>12.32</v>
      </c>
      <c r="AD85" s="203">
        <v>0</v>
      </c>
      <c r="AE85" s="203">
        <v>0</v>
      </c>
      <c r="AF85" s="203">
        <v>0</v>
      </c>
      <c r="AG85" s="203">
        <v>19.28</v>
      </c>
      <c r="AH85" s="203">
        <v>0</v>
      </c>
      <c r="AI85" s="203">
        <v>11.02</v>
      </c>
      <c r="AJ85" s="203">
        <v>0</v>
      </c>
      <c r="AK85" s="203">
        <v>48.36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50.22</v>
      </c>
      <c r="L86" s="203">
        <v>63.27</v>
      </c>
      <c r="M86" s="203">
        <v>0</v>
      </c>
      <c r="N86" s="203">
        <v>29.09</v>
      </c>
      <c r="O86" s="203">
        <v>48.85</v>
      </c>
      <c r="P86" s="203">
        <v>59.65</v>
      </c>
      <c r="Q86" s="203">
        <v>5.37</v>
      </c>
      <c r="R86" s="203">
        <v>10.44</v>
      </c>
      <c r="S86" s="203">
        <v>6.5</v>
      </c>
      <c r="T86" s="203">
        <v>0</v>
      </c>
      <c r="U86" s="203">
        <v>230.03</v>
      </c>
      <c r="V86" s="203">
        <v>5.1100000000000003</v>
      </c>
      <c r="W86" s="203">
        <v>8.57</v>
      </c>
      <c r="X86" s="203">
        <v>36.33</v>
      </c>
      <c r="Y86" s="203">
        <v>0</v>
      </c>
      <c r="Z86" s="203">
        <v>60.78</v>
      </c>
      <c r="AA86" s="203">
        <v>16.739999999999998</v>
      </c>
      <c r="AB86" s="203">
        <v>0</v>
      </c>
      <c r="AC86" s="203">
        <v>12.32</v>
      </c>
      <c r="AD86" s="203">
        <v>0</v>
      </c>
      <c r="AE86" s="203">
        <v>0</v>
      </c>
      <c r="AF86" s="203">
        <v>0</v>
      </c>
      <c r="AG86" s="203">
        <v>19.28</v>
      </c>
      <c r="AH86" s="203">
        <v>0</v>
      </c>
      <c r="AI86" s="203">
        <v>11.95</v>
      </c>
      <c r="AJ86" s="203">
        <v>0</v>
      </c>
      <c r="AK86" s="203">
        <v>48.36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50.22</v>
      </c>
      <c r="L87" s="203">
        <v>63.27</v>
      </c>
      <c r="M87" s="203">
        <v>0</v>
      </c>
      <c r="N87" s="203">
        <v>29.09</v>
      </c>
      <c r="O87" s="203">
        <v>48.85</v>
      </c>
      <c r="P87" s="203">
        <v>59.65</v>
      </c>
      <c r="Q87" s="203">
        <v>5.37</v>
      </c>
      <c r="R87" s="203">
        <v>10.44</v>
      </c>
      <c r="S87" s="203">
        <v>6.5</v>
      </c>
      <c r="T87" s="203">
        <v>0</v>
      </c>
      <c r="U87" s="203">
        <v>230.03</v>
      </c>
      <c r="V87" s="203">
        <v>5.1100000000000003</v>
      </c>
      <c r="W87" s="203">
        <v>8.57</v>
      </c>
      <c r="X87" s="203">
        <v>36.33</v>
      </c>
      <c r="Y87" s="203">
        <v>0</v>
      </c>
      <c r="Z87" s="203">
        <v>60.78</v>
      </c>
      <c r="AA87" s="203">
        <v>16.739999999999998</v>
      </c>
      <c r="AB87" s="203">
        <v>0</v>
      </c>
      <c r="AC87" s="203">
        <v>12.32</v>
      </c>
      <c r="AD87" s="203">
        <v>0</v>
      </c>
      <c r="AE87" s="203">
        <v>0</v>
      </c>
      <c r="AF87" s="203">
        <v>0</v>
      </c>
      <c r="AG87" s="203">
        <v>19.28</v>
      </c>
      <c r="AH87" s="203">
        <v>0</v>
      </c>
      <c r="AI87" s="203">
        <v>13.21</v>
      </c>
      <c r="AJ87" s="203">
        <v>0</v>
      </c>
      <c r="AK87" s="203">
        <v>48.67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50.22</v>
      </c>
      <c r="L88" s="203">
        <v>63.27</v>
      </c>
      <c r="M88" s="203">
        <v>0</v>
      </c>
      <c r="N88" s="203">
        <v>29.09</v>
      </c>
      <c r="O88" s="203">
        <v>48.85</v>
      </c>
      <c r="P88" s="203">
        <v>59.65</v>
      </c>
      <c r="Q88" s="203">
        <v>5.37</v>
      </c>
      <c r="R88" s="203">
        <v>10.44</v>
      </c>
      <c r="S88" s="203">
        <v>6.5</v>
      </c>
      <c r="T88" s="203">
        <v>0</v>
      </c>
      <c r="U88" s="203">
        <v>230.03</v>
      </c>
      <c r="V88" s="203">
        <v>5.1100000000000003</v>
      </c>
      <c r="W88" s="203">
        <v>8.57</v>
      </c>
      <c r="X88" s="203">
        <v>36.33</v>
      </c>
      <c r="Y88" s="203">
        <v>0</v>
      </c>
      <c r="Z88" s="203">
        <v>60.78</v>
      </c>
      <c r="AA88" s="203">
        <v>16.739999999999998</v>
      </c>
      <c r="AB88" s="203">
        <v>0</v>
      </c>
      <c r="AC88" s="203">
        <v>12.32</v>
      </c>
      <c r="AD88" s="203">
        <v>0</v>
      </c>
      <c r="AE88" s="203">
        <v>0</v>
      </c>
      <c r="AF88" s="203">
        <v>0</v>
      </c>
      <c r="AG88" s="203">
        <v>19.28</v>
      </c>
      <c r="AH88" s="203">
        <v>0</v>
      </c>
      <c r="AI88" s="203">
        <v>13.61</v>
      </c>
      <c r="AJ88" s="203">
        <v>0</v>
      </c>
      <c r="AK88" s="203">
        <v>48.67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50.22</v>
      </c>
      <c r="L89" s="203">
        <v>63.27</v>
      </c>
      <c r="M89" s="203">
        <v>0</v>
      </c>
      <c r="N89" s="203">
        <v>29.09</v>
      </c>
      <c r="O89" s="203">
        <v>48.85</v>
      </c>
      <c r="P89" s="203">
        <v>59.65</v>
      </c>
      <c r="Q89" s="203">
        <v>5.37</v>
      </c>
      <c r="R89" s="203">
        <v>10.44</v>
      </c>
      <c r="S89" s="203">
        <v>6.5</v>
      </c>
      <c r="T89" s="203">
        <v>0</v>
      </c>
      <c r="U89" s="203">
        <v>230.03</v>
      </c>
      <c r="V89" s="203">
        <v>5.1100000000000003</v>
      </c>
      <c r="W89" s="203">
        <v>8.57</v>
      </c>
      <c r="X89" s="203">
        <v>36.33</v>
      </c>
      <c r="Y89" s="203">
        <v>0</v>
      </c>
      <c r="Z89" s="203">
        <v>60.78</v>
      </c>
      <c r="AA89" s="203">
        <v>16.739999999999998</v>
      </c>
      <c r="AB89" s="203">
        <v>0</v>
      </c>
      <c r="AC89" s="203">
        <v>12.32</v>
      </c>
      <c r="AD89" s="203">
        <v>0</v>
      </c>
      <c r="AE89" s="203">
        <v>0</v>
      </c>
      <c r="AF89" s="203">
        <v>0</v>
      </c>
      <c r="AG89" s="203">
        <v>19.28</v>
      </c>
      <c r="AH89" s="203">
        <v>0</v>
      </c>
      <c r="AI89" s="203">
        <v>13.61</v>
      </c>
      <c r="AJ89" s="203">
        <v>0</v>
      </c>
      <c r="AK89" s="203">
        <v>48.67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50.22</v>
      </c>
      <c r="L90" s="203">
        <v>63.27</v>
      </c>
      <c r="M90" s="203">
        <v>0</v>
      </c>
      <c r="N90" s="203">
        <v>29.09</v>
      </c>
      <c r="O90" s="203">
        <v>48.85</v>
      </c>
      <c r="P90" s="203">
        <v>59.65</v>
      </c>
      <c r="Q90" s="203">
        <v>5.37</v>
      </c>
      <c r="R90" s="203">
        <v>10.44</v>
      </c>
      <c r="S90" s="203">
        <v>6.5</v>
      </c>
      <c r="T90" s="203">
        <v>0</v>
      </c>
      <c r="U90" s="203">
        <v>230.03</v>
      </c>
      <c r="V90" s="203">
        <v>5.1100000000000003</v>
      </c>
      <c r="W90" s="203">
        <v>8.57</v>
      </c>
      <c r="X90" s="203">
        <v>36.33</v>
      </c>
      <c r="Y90" s="203">
        <v>0</v>
      </c>
      <c r="Z90" s="203">
        <v>60.78</v>
      </c>
      <c r="AA90" s="203">
        <v>16.739999999999998</v>
      </c>
      <c r="AB90" s="203">
        <v>0</v>
      </c>
      <c r="AC90" s="203">
        <v>12.92</v>
      </c>
      <c r="AD90" s="203">
        <v>0</v>
      </c>
      <c r="AE90" s="203">
        <v>0</v>
      </c>
      <c r="AF90" s="203">
        <v>0</v>
      </c>
      <c r="AG90" s="203">
        <v>19.28</v>
      </c>
      <c r="AH90" s="203">
        <v>0</v>
      </c>
      <c r="AI90" s="203">
        <v>13.61</v>
      </c>
      <c r="AJ90" s="203">
        <v>0</v>
      </c>
      <c r="AK90" s="203">
        <v>48.67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50.22</v>
      </c>
      <c r="L91" s="203">
        <v>63.27</v>
      </c>
      <c r="M91" s="203">
        <v>0</v>
      </c>
      <c r="N91" s="203">
        <v>29.09</v>
      </c>
      <c r="O91" s="203">
        <v>48.85</v>
      </c>
      <c r="P91" s="203">
        <v>59.65</v>
      </c>
      <c r="Q91" s="203">
        <v>5.37</v>
      </c>
      <c r="R91" s="203">
        <v>10.44</v>
      </c>
      <c r="S91" s="203">
        <v>6.5</v>
      </c>
      <c r="T91" s="203">
        <v>0</v>
      </c>
      <c r="U91" s="203">
        <v>230.03</v>
      </c>
      <c r="V91" s="203">
        <v>5.1100000000000003</v>
      </c>
      <c r="W91" s="203">
        <v>8.57</v>
      </c>
      <c r="X91" s="203">
        <v>36.33</v>
      </c>
      <c r="Y91" s="203">
        <v>0</v>
      </c>
      <c r="Z91" s="203">
        <v>60.78</v>
      </c>
      <c r="AA91" s="203">
        <v>16.739999999999998</v>
      </c>
      <c r="AB91" s="203">
        <v>0</v>
      </c>
      <c r="AC91" s="203">
        <v>6.01</v>
      </c>
      <c r="AD91" s="203">
        <v>0</v>
      </c>
      <c r="AE91" s="203">
        <v>0</v>
      </c>
      <c r="AF91" s="203">
        <v>0</v>
      </c>
      <c r="AG91" s="203">
        <v>19.28</v>
      </c>
      <c r="AH91" s="203">
        <v>0</v>
      </c>
      <c r="AI91" s="203">
        <v>5.38</v>
      </c>
      <c r="AJ91" s="203">
        <v>0</v>
      </c>
      <c r="AK91" s="203">
        <v>48.98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50.22</v>
      </c>
      <c r="L92" s="203">
        <v>63.27</v>
      </c>
      <c r="M92" s="203">
        <v>0</v>
      </c>
      <c r="N92" s="203">
        <v>29.09</v>
      </c>
      <c r="O92" s="203">
        <v>48.85</v>
      </c>
      <c r="P92" s="203">
        <v>59.65</v>
      </c>
      <c r="Q92" s="203">
        <v>5.37</v>
      </c>
      <c r="R92" s="203">
        <v>10.44</v>
      </c>
      <c r="S92" s="203">
        <v>6.5</v>
      </c>
      <c r="T92" s="203">
        <v>0</v>
      </c>
      <c r="U92" s="203">
        <v>230.03</v>
      </c>
      <c r="V92" s="203">
        <v>5.1100000000000003</v>
      </c>
      <c r="W92" s="203">
        <v>8.57</v>
      </c>
      <c r="X92" s="203">
        <v>36.33</v>
      </c>
      <c r="Y92" s="203">
        <v>0</v>
      </c>
      <c r="Z92" s="203">
        <v>60.78</v>
      </c>
      <c r="AA92" s="203">
        <v>16.739999999999998</v>
      </c>
      <c r="AB92" s="203">
        <v>0</v>
      </c>
      <c r="AC92" s="203">
        <v>6.01</v>
      </c>
      <c r="AD92" s="203">
        <v>0</v>
      </c>
      <c r="AE92" s="203">
        <v>0</v>
      </c>
      <c r="AF92" s="203">
        <v>0</v>
      </c>
      <c r="AG92" s="203">
        <v>19.28</v>
      </c>
      <c r="AH92" s="203">
        <v>0</v>
      </c>
      <c r="AI92" s="203">
        <v>5.38</v>
      </c>
      <c r="AJ92" s="203">
        <v>0</v>
      </c>
      <c r="AK92" s="203">
        <v>48.98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50.22</v>
      </c>
      <c r="L93" s="203">
        <v>63.27</v>
      </c>
      <c r="M93" s="203">
        <v>0</v>
      </c>
      <c r="N93" s="203">
        <v>29.09</v>
      </c>
      <c r="O93" s="203">
        <v>48.85</v>
      </c>
      <c r="P93" s="203">
        <v>59.65</v>
      </c>
      <c r="Q93" s="203">
        <v>5.37</v>
      </c>
      <c r="R93" s="203">
        <v>10.44</v>
      </c>
      <c r="S93" s="203">
        <v>6.5</v>
      </c>
      <c r="T93" s="203">
        <v>0</v>
      </c>
      <c r="U93" s="203">
        <v>230.03</v>
      </c>
      <c r="V93" s="203">
        <v>5.1100000000000003</v>
      </c>
      <c r="W93" s="203">
        <v>8.57</v>
      </c>
      <c r="X93" s="203">
        <v>36.33</v>
      </c>
      <c r="Y93" s="203">
        <v>0</v>
      </c>
      <c r="Z93" s="203">
        <v>60.78</v>
      </c>
      <c r="AA93" s="203">
        <v>16.739999999999998</v>
      </c>
      <c r="AB93" s="203">
        <v>0</v>
      </c>
      <c r="AC93" s="203">
        <v>6.01</v>
      </c>
      <c r="AD93" s="203">
        <v>0</v>
      </c>
      <c r="AE93" s="203">
        <v>0</v>
      </c>
      <c r="AF93" s="203">
        <v>0</v>
      </c>
      <c r="AG93" s="203">
        <v>19.28</v>
      </c>
      <c r="AH93" s="203">
        <v>0</v>
      </c>
      <c r="AI93" s="203">
        <v>5.38</v>
      </c>
      <c r="AJ93" s="203">
        <v>0</v>
      </c>
      <c r="AK93" s="203">
        <v>48.98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50.22</v>
      </c>
      <c r="L94" s="203">
        <v>63.27</v>
      </c>
      <c r="M94" s="203">
        <v>0</v>
      </c>
      <c r="N94" s="203">
        <v>29.09</v>
      </c>
      <c r="O94" s="203">
        <v>48.85</v>
      </c>
      <c r="P94" s="203">
        <v>59.65</v>
      </c>
      <c r="Q94" s="203">
        <v>5.37</v>
      </c>
      <c r="R94" s="203">
        <v>10.44</v>
      </c>
      <c r="S94" s="203">
        <v>6.5</v>
      </c>
      <c r="T94" s="203">
        <v>0</v>
      </c>
      <c r="U94" s="203">
        <v>230.03</v>
      </c>
      <c r="V94" s="203">
        <v>5.1100000000000003</v>
      </c>
      <c r="W94" s="203">
        <v>8.57</v>
      </c>
      <c r="X94" s="203">
        <v>36.33</v>
      </c>
      <c r="Y94" s="203">
        <v>0</v>
      </c>
      <c r="Z94" s="203">
        <v>60.78</v>
      </c>
      <c r="AA94" s="203">
        <v>16.739999999999998</v>
      </c>
      <c r="AB94" s="203">
        <v>0</v>
      </c>
      <c r="AC94" s="203">
        <v>6.01</v>
      </c>
      <c r="AD94" s="203">
        <v>0</v>
      </c>
      <c r="AE94" s="203">
        <v>0</v>
      </c>
      <c r="AF94" s="203">
        <v>0</v>
      </c>
      <c r="AG94" s="203">
        <v>19.28</v>
      </c>
      <c r="AH94" s="203">
        <v>0</v>
      </c>
      <c r="AI94" s="203">
        <v>5.38</v>
      </c>
      <c r="AJ94" s="203">
        <v>0</v>
      </c>
      <c r="AK94" s="203">
        <v>48.98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50.22</v>
      </c>
      <c r="L95" s="203">
        <v>63.27</v>
      </c>
      <c r="M95" s="203">
        <v>0</v>
      </c>
      <c r="N95" s="203">
        <v>29.09</v>
      </c>
      <c r="O95" s="203">
        <v>48.85</v>
      </c>
      <c r="P95" s="203">
        <v>59.65</v>
      </c>
      <c r="Q95" s="203">
        <v>5.37</v>
      </c>
      <c r="R95" s="203">
        <v>10.44</v>
      </c>
      <c r="S95" s="203">
        <v>6.5</v>
      </c>
      <c r="T95" s="203">
        <v>0</v>
      </c>
      <c r="U95" s="203">
        <v>230.03</v>
      </c>
      <c r="V95" s="203">
        <v>5.1100000000000003</v>
      </c>
      <c r="W95" s="203">
        <v>8.57</v>
      </c>
      <c r="X95" s="203">
        <v>36.33</v>
      </c>
      <c r="Y95" s="203">
        <v>0</v>
      </c>
      <c r="Z95" s="203">
        <v>60.78</v>
      </c>
      <c r="AA95" s="203">
        <v>16.739999999999998</v>
      </c>
      <c r="AB95" s="203">
        <v>0</v>
      </c>
      <c r="AC95" s="203">
        <v>6.01</v>
      </c>
      <c r="AD95" s="203">
        <v>0</v>
      </c>
      <c r="AE95" s="203">
        <v>0</v>
      </c>
      <c r="AF95" s="203">
        <v>0</v>
      </c>
      <c r="AG95" s="203">
        <v>19.28</v>
      </c>
      <c r="AH95" s="203">
        <v>0</v>
      </c>
      <c r="AI95" s="203">
        <v>5.38</v>
      </c>
      <c r="AJ95" s="203">
        <v>0</v>
      </c>
      <c r="AK95" s="203">
        <v>49.14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50.22</v>
      </c>
      <c r="L96" s="203">
        <v>63.27</v>
      </c>
      <c r="M96" s="203">
        <v>0</v>
      </c>
      <c r="N96" s="203">
        <v>29.09</v>
      </c>
      <c r="O96" s="203">
        <v>48.85</v>
      </c>
      <c r="P96" s="203">
        <v>59.65</v>
      </c>
      <c r="Q96" s="203">
        <v>5.37</v>
      </c>
      <c r="R96" s="203">
        <v>10.44</v>
      </c>
      <c r="S96" s="203">
        <v>6.5</v>
      </c>
      <c r="T96" s="203">
        <v>0</v>
      </c>
      <c r="U96" s="203">
        <v>230.03</v>
      </c>
      <c r="V96" s="203">
        <v>5.1100000000000003</v>
      </c>
      <c r="W96" s="203">
        <v>8.57</v>
      </c>
      <c r="X96" s="203">
        <v>36.33</v>
      </c>
      <c r="Y96" s="203">
        <v>0</v>
      </c>
      <c r="Z96" s="203">
        <v>60.78</v>
      </c>
      <c r="AA96" s="203">
        <v>16.739999999999998</v>
      </c>
      <c r="AB96" s="203">
        <v>0</v>
      </c>
      <c r="AC96" s="203">
        <v>6.01</v>
      </c>
      <c r="AD96" s="203">
        <v>0</v>
      </c>
      <c r="AE96" s="203">
        <v>0</v>
      </c>
      <c r="AF96" s="203">
        <v>0</v>
      </c>
      <c r="AG96" s="203">
        <v>19.28</v>
      </c>
      <c r="AH96" s="203">
        <v>0</v>
      </c>
      <c r="AI96" s="203">
        <v>5.38</v>
      </c>
      <c r="AJ96" s="203">
        <v>0</v>
      </c>
      <c r="AK96" s="203">
        <v>49.14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50.22</v>
      </c>
      <c r="L97" s="203">
        <v>63.27</v>
      </c>
      <c r="M97" s="203">
        <v>0</v>
      </c>
      <c r="N97" s="203">
        <v>29.09</v>
      </c>
      <c r="O97" s="203">
        <v>48.85</v>
      </c>
      <c r="P97" s="203">
        <v>59.65</v>
      </c>
      <c r="Q97" s="203">
        <v>5.37</v>
      </c>
      <c r="R97" s="203">
        <v>10.44</v>
      </c>
      <c r="S97" s="203">
        <v>6.5</v>
      </c>
      <c r="T97" s="203">
        <v>0</v>
      </c>
      <c r="U97" s="203">
        <v>230.03</v>
      </c>
      <c r="V97" s="203">
        <v>5.1100000000000003</v>
      </c>
      <c r="W97" s="203">
        <v>8.57</v>
      </c>
      <c r="X97" s="203">
        <v>36.33</v>
      </c>
      <c r="Y97" s="203">
        <v>0</v>
      </c>
      <c r="Z97" s="203">
        <v>60.78</v>
      </c>
      <c r="AA97" s="203">
        <v>16.739999999999998</v>
      </c>
      <c r="AB97" s="203">
        <v>0</v>
      </c>
      <c r="AC97" s="203">
        <v>6.01</v>
      </c>
      <c r="AD97" s="203">
        <v>0</v>
      </c>
      <c r="AE97" s="203">
        <v>0</v>
      </c>
      <c r="AF97" s="203">
        <v>0</v>
      </c>
      <c r="AG97" s="203">
        <v>19.28</v>
      </c>
      <c r="AH97" s="203">
        <v>0</v>
      </c>
      <c r="AI97" s="203">
        <v>5.38</v>
      </c>
      <c r="AJ97" s="203">
        <v>0</v>
      </c>
      <c r="AK97" s="203">
        <v>49.14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50.22</v>
      </c>
      <c r="L98" s="203">
        <v>63.27</v>
      </c>
      <c r="M98" s="203">
        <v>0</v>
      </c>
      <c r="N98" s="203">
        <v>29.09</v>
      </c>
      <c r="O98" s="203">
        <v>48.85</v>
      </c>
      <c r="P98" s="203">
        <v>59.65</v>
      </c>
      <c r="Q98" s="203">
        <v>5.37</v>
      </c>
      <c r="R98" s="203">
        <v>10.44</v>
      </c>
      <c r="S98" s="203">
        <v>6.5</v>
      </c>
      <c r="T98" s="203">
        <v>0</v>
      </c>
      <c r="U98" s="203">
        <v>230.03</v>
      </c>
      <c r="V98" s="203">
        <v>5.1100000000000003</v>
      </c>
      <c r="W98" s="203">
        <v>8.57</v>
      </c>
      <c r="X98" s="203">
        <v>36.33</v>
      </c>
      <c r="Y98" s="203">
        <v>0</v>
      </c>
      <c r="Z98" s="203">
        <v>60.78</v>
      </c>
      <c r="AA98" s="203">
        <v>16.739999999999998</v>
      </c>
      <c r="AB98" s="203">
        <v>0</v>
      </c>
      <c r="AC98" s="203">
        <v>6.01</v>
      </c>
      <c r="AD98" s="203">
        <v>0</v>
      </c>
      <c r="AE98" s="203">
        <v>0</v>
      </c>
      <c r="AF98" s="203">
        <v>0</v>
      </c>
      <c r="AG98" s="203">
        <v>19.28</v>
      </c>
      <c r="AH98" s="203">
        <v>0</v>
      </c>
      <c r="AI98" s="203">
        <v>5.38</v>
      </c>
      <c r="AJ98" s="203">
        <v>0</v>
      </c>
      <c r="AK98" s="203">
        <v>49.14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1.0104299999999979</v>
      </c>
      <c r="L99">
        <f t="shared" si="0"/>
        <v>1.2039925000000018</v>
      </c>
      <c r="M99">
        <f t="shared" si="0"/>
        <v>0</v>
      </c>
      <c r="N99">
        <f t="shared" si="0"/>
        <v>0.69816000000000034</v>
      </c>
      <c r="O99">
        <f t="shared" si="0"/>
        <v>1.1723999999999999</v>
      </c>
      <c r="P99">
        <f t="shared" si="0"/>
        <v>1.4373799999999981</v>
      </c>
      <c r="Q99">
        <f t="shared" si="0"/>
        <v>0.11001500000000004</v>
      </c>
      <c r="R99">
        <f t="shared" si="0"/>
        <v>0.21981500000000059</v>
      </c>
      <c r="S99">
        <f t="shared" si="0"/>
        <v>0.13625500000000004</v>
      </c>
      <c r="T99">
        <f t="shared" si="0"/>
        <v>0</v>
      </c>
      <c r="U99">
        <f t="shared" si="0"/>
        <v>5.4440274999999918</v>
      </c>
      <c r="V99">
        <f t="shared" si="0"/>
        <v>9.4535000000000161E-2</v>
      </c>
      <c r="W99">
        <f t="shared" si="0"/>
        <v>0.20568000000000036</v>
      </c>
      <c r="X99">
        <f t="shared" si="0"/>
        <v>0.87191999999999892</v>
      </c>
      <c r="Y99">
        <f t="shared" si="0"/>
        <v>0</v>
      </c>
      <c r="Z99">
        <f t="shared" si="0"/>
        <v>1.4283199999999996</v>
      </c>
      <c r="AA99">
        <f t="shared" si="0"/>
        <v>0.40176000000000017</v>
      </c>
      <c r="AB99">
        <f t="shared" si="0"/>
        <v>0</v>
      </c>
      <c r="AC99">
        <f t="shared" si="0"/>
        <v>0.23946500000000004</v>
      </c>
      <c r="AD99">
        <f t="shared" si="0"/>
        <v>5.2100000000000002E-3</v>
      </c>
      <c r="AE99">
        <f t="shared" si="0"/>
        <v>0</v>
      </c>
      <c r="AF99">
        <f t="shared" si="0"/>
        <v>0</v>
      </c>
      <c r="AG99">
        <f t="shared" si="0"/>
        <v>0.46271999999999947</v>
      </c>
      <c r="AH99">
        <f t="shared" si="0"/>
        <v>0</v>
      </c>
      <c r="AI99">
        <f t="shared" si="0"/>
        <v>0.23562000000000008</v>
      </c>
      <c r="AJ99">
        <f t="shared" si="0"/>
        <v>0</v>
      </c>
      <c r="AK99">
        <f t="shared" si="0"/>
        <v>1.1788100000000001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0.29433999999999982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2.86</v>
      </c>
      <c r="L3" s="203">
        <v>446.91</v>
      </c>
      <c r="M3" s="203">
        <v>13.68</v>
      </c>
      <c r="N3" s="203">
        <v>35.14</v>
      </c>
      <c r="O3" s="203">
        <v>0</v>
      </c>
      <c r="P3" s="203">
        <v>37.36</v>
      </c>
      <c r="Q3" s="203">
        <v>6.49</v>
      </c>
      <c r="R3" s="203">
        <v>12.61</v>
      </c>
      <c r="S3" s="203">
        <v>7.85</v>
      </c>
      <c r="T3" s="203">
        <v>0</v>
      </c>
      <c r="U3" s="203">
        <v>41.53</v>
      </c>
      <c r="V3" s="203">
        <v>6.17</v>
      </c>
      <c r="W3" s="203">
        <v>10.35</v>
      </c>
      <c r="X3" s="203">
        <v>43.88</v>
      </c>
      <c r="Y3" s="203">
        <v>0</v>
      </c>
      <c r="Z3" s="203">
        <v>63.47</v>
      </c>
      <c r="AA3" s="203">
        <v>20.23</v>
      </c>
      <c r="AB3" s="203">
        <v>0</v>
      </c>
      <c r="AC3" s="203">
        <v>15</v>
      </c>
      <c r="AD3" s="203">
        <v>0</v>
      </c>
      <c r="AE3" s="203">
        <v>0</v>
      </c>
      <c r="AF3" s="203">
        <v>0</v>
      </c>
      <c r="AG3" s="203">
        <v>23.14</v>
      </c>
      <c r="AH3" s="203">
        <v>0</v>
      </c>
      <c r="AI3" s="203">
        <v>7</v>
      </c>
      <c r="AJ3" s="203">
        <v>0</v>
      </c>
      <c r="AK3" s="203">
        <v>68.73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2.86</v>
      </c>
      <c r="L4" s="203">
        <v>446.91</v>
      </c>
      <c r="M4" s="203">
        <v>13.68</v>
      </c>
      <c r="N4" s="203">
        <v>35.14</v>
      </c>
      <c r="O4" s="203">
        <v>0</v>
      </c>
      <c r="P4" s="203">
        <v>37.36</v>
      </c>
      <c r="Q4" s="203">
        <v>6.49</v>
      </c>
      <c r="R4" s="203">
        <v>12.61</v>
      </c>
      <c r="S4" s="203">
        <v>7.85</v>
      </c>
      <c r="T4" s="203">
        <v>0</v>
      </c>
      <c r="U4" s="203">
        <v>41.53</v>
      </c>
      <c r="V4" s="203">
        <v>6.17</v>
      </c>
      <c r="W4" s="203">
        <v>10.35</v>
      </c>
      <c r="X4" s="203">
        <v>43.88</v>
      </c>
      <c r="Y4" s="203">
        <v>0</v>
      </c>
      <c r="Z4" s="203">
        <v>63.47</v>
      </c>
      <c r="AA4" s="203">
        <v>20.23</v>
      </c>
      <c r="AB4" s="203">
        <v>0</v>
      </c>
      <c r="AC4" s="203">
        <v>15</v>
      </c>
      <c r="AD4" s="203">
        <v>0</v>
      </c>
      <c r="AE4" s="203">
        <v>0</v>
      </c>
      <c r="AF4" s="203">
        <v>0</v>
      </c>
      <c r="AG4" s="203">
        <v>23.14</v>
      </c>
      <c r="AH4" s="203">
        <v>0</v>
      </c>
      <c r="AI4" s="203">
        <v>7</v>
      </c>
      <c r="AJ4" s="203">
        <v>0</v>
      </c>
      <c r="AK4" s="203">
        <v>68.73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2.86</v>
      </c>
      <c r="L5" s="203">
        <v>446.91</v>
      </c>
      <c r="M5" s="203">
        <v>13.68</v>
      </c>
      <c r="N5" s="203">
        <v>35.14</v>
      </c>
      <c r="O5" s="203">
        <v>0</v>
      </c>
      <c r="P5" s="203">
        <v>37.36</v>
      </c>
      <c r="Q5" s="203">
        <v>6.49</v>
      </c>
      <c r="R5" s="203">
        <v>12.61</v>
      </c>
      <c r="S5" s="203">
        <v>7.85</v>
      </c>
      <c r="T5" s="203">
        <v>0</v>
      </c>
      <c r="U5" s="203">
        <v>41.53</v>
      </c>
      <c r="V5" s="203">
        <v>6.17</v>
      </c>
      <c r="W5" s="203">
        <v>10.35</v>
      </c>
      <c r="X5" s="203">
        <v>43.88</v>
      </c>
      <c r="Y5" s="203">
        <v>0</v>
      </c>
      <c r="Z5" s="203">
        <v>63.47</v>
      </c>
      <c r="AA5" s="203">
        <v>20.23</v>
      </c>
      <c r="AB5" s="203">
        <v>0</v>
      </c>
      <c r="AC5" s="203">
        <v>15</v>
      </c>
      <c r="AD5" s="203">
        <v>0</v>
      </c>
      <c r="AE5" s="203">
        <v>0</v>
      </c>
      <c r="AF5" s="203">
        <v>0</v>
      </c>
      <c r="AG5" s="203">
        <v>23.14</v>
      </c>
      <c r="AH5" s="203">
        <v>0</v>
      </c>
      <c r="AI5" s="203">
        <v>7</v>
      </c>
      <c r="AJ5" s="203">
        <v>0</v>
      </c>
      <c r="AK5" s="203">
        <v>68.73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2.86</v>
      </c>
      <c r="L6" s="203">
        <v>446.91</v>
      </c>
      <c r="M6" s="203">
        <v>13.68</v>
      </c>
      <c r="N6" s="203">
        <v>35.14</v>
      </c>
      <c r="O6" s="203">
        <v>0</v>
      </c>
      <c r="P6" s="203">
        <v>37.36</v>
      </c>
      <c r="Q6" s="203">
        <v>6.49</v>
      </c>
      <c r="R6" s="203">
        <v>12.61</v>
      </c>
      <c r="S6" s="203">
        <v>7.85</v>
      </c>
      <c r="T6" s="203">
        <v>0</v>
      </c>
      <c r="U6" s="203">
        <v>41.53</v>
      </c>
      <c r="V6" s="203">
        <v>6.17</v>
      </c>
      <c r="W6" s="203">
        <v>10.35</v>
      </c>
      <c r="X6" s="203">
        <v>43.88</v>
      </c>
      <c r="Y6" s="203">
        <v>0</v>
      </c>
      <c r="Z6" s="203">
        <v>63.47</v>
      </c>
      <c r="AA6" s="203">
        <v>20.23</v>
      </c>
      <c r="AB6" s="203">
        <v>0</v>
      </c>
      <c r="AC6" s="203">
        <v>15</v>
      </c>
      <c r="AD6" s="203">
        <v>0</v>
      </c>
      <c r="AE6" s="203">
        <v>0</v>
      </c>
      <c r="AF6" s="203">
        <v>0</v>
      </c>
      <c r="AG6" s="203">
        <v>23.14</v>
      </c>
      <c r="AH6" s="203">
        <v>0</v>
      </c>
      <c r="AI6" s="203">
        <v>7</v>
      </c>
      <c r="AJ6" s="203">
        <v>0</v>
      </c>
      <c r="AK6" s="203">
        <v>68.73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2.86</v>
      </c>
      <c r="L7" s="203">
        <v>446.91</v>
      </c>
      <c r="M7" s="203">
        <v>13.68</v>
      </c>
      <c r="N7" s="203">
        <v>35.14</v>
      </c>
      <c r="O7" s="203">
        <v>0</v>
      </c>
      <c r="P7" s="203">
        <v>37.36</v>
      </c>
      <c r="Q7" s="203">
        <v>6.49</v>
      </c>
      <c r="R7" s="203">
        <v>12.61</v>
      </c>
      <c r="S7" s="203">
        <v>7.85</v>
      </c>
      <c r="T7" s="203">
        <v>0</v>
      </c>
      <c r="U7" s="203">
        <v>41.53</v>
      </c>
      <c r="V7" s="203">
        <v>6.17</v>
      </c>
      <c r="W7" s="203">
        <v>10.35</v>
      </c>
      <c r="X7" s="203">
        <v>43.88</v>
      </c>
      <c r="Y7" s="203">
        <v>0</v>
      </c>
      <c r="Z7" s="203">
        <v>63.47</v>
      </c>
      <c r="AA7" s="203">
        <v>20.23</v>
      </c>
      <c r="AB7" s="203">
        <v>0</v>
      </c>
      <c r="AC7" s="203">
        <v>10.85</v>
      </c>
      <c r="AD7" s="203">
        <v>0</v>
      </c>
      <c r="AE7" s="203">
        <v>0</v>
      </c>
      <c r="AF7" s="203">
        <v>0</v>
      </c>
      <c r="AG7" s="203">
        <v>23.14</v>
      </c>
      <c r="AH7" s="203">
        <v>0</v>
      </c>
      <c r="AI7" s="203">
        <v>4.87</v>
      </c>
      <c r="AJ7" s="203">
        <v>0</v>
      </c>
      <c r="AK7" s="203">
        <v>68.73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2.86</v>
      </c>
      <c r="L8" s="203">
        <v>446.91</v>
      </c>
      <c r="M8" s="203">
        <v>13.68</v>
      </c>
      <c r="N8" s="203">
        <v>35.14</v>
      </c>
      <c r="O8" s="203">
        <v>0</v>
      </c>
      <c r="P8" s="203">
        <v>37.36</v>
      </c>
      <c r="Q8" s="203">
        <v>6.49</v>
      </c>
      <c r="R8" s="203">
        <v>12.61</v>
      </c>
      <c r="S8" s="203">
        <v>7.85</v>
      </c>
      <c r="T8" s="203">
        <v>0</v>
      </c>
      <c r="U8" s="203">
        <v>41.53</v>
      </c>
      <c r="V8" s="203">
        <v>6.17</v>
      </c>
      <c r="W8" s="203">
        <v>10.35</v>
      </c>
      <c r="X8" s="203">
        <v>43.88</v>
      </c>
      <c r="Y8" s="203">
        <v>0</v>
      </c>
      <c r="Z8" s="203">
        <v>63.47</v>
      </c>
      <c r="AA8" s="203">
        <v>20.23</v>
      </c>
      <c r="AB8" s="203">
        <v>0</v>
      </c>
      <c r="AC8" s="203">
        <v>10.85</v>
      </c>
      <c r="AD8" s="203">
        <v>0</v>
      </c>
      <c r="AE8" s="203">
        <v>0</v>
      </c>
      <c r="AF8" s="203">
        <v>0</v>
      </c>
      <c r="AG8" s="203">
        <v>23.14</v>
      </c>
      <c r="AH8" s="203">
        <v>0</v>
      </c>
      <c r="AI8" s="203">
        <v>5.09</v>
      </c>
      <c r="AJ8" s="203">
        <v>0</v>
      </c>
      <c r="AK8" s="203">
        <v>68.73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2.86</v>
      </c>
      <c r="L9" s="203">
        <v>446.91</v>
      </c>
      <c r="M9" s="203">
        <v>13.68</v>
      </c>
      <c r="N9" s="203">
        <v>35.14</v>
      </c>
      <c r="O9" s="203">
        <v>0</v>
      </c>
      <c r="P9" s="203">
        <v>37.36</v>
      </c>
      <c r="Q9" s="203">
        <v>6.49</v>
      </c>
      <c r="R9" s="203">
        <v>12.61</v>
      </c>
      <c r="S9" s="203">
        <v>7.85</v>
      </c>
      <c r="T9" s="203">
        <v>0</v>
      </c>
      <c r="U9" s="203">
        <v>41.53</v>
      </c>
      <c r="V9" s="203">
        <v>6.17</v>
      </c>
      <c r="W9" s="203">
        <v>10.35</v>
      </c>
      <c r="X9" s="203">
        <v>43.88</v>
      </c>
      <c r="Y9" s="203">
        <v>0</v>
      </c>
      <c r="Z9" s="203">
        <v>63.47</v>
      </c>
      <c r="AA9" s="203">
        <v>20.23</v>
      </c>
      <c r="AB9" s="203">
        <v>0</v>
      </c>
      <c r="AC9" s="203">
        <v>10.85</v>
      </c>
      <c r="AD9" s="203">
        <v>0</v>
      </c>
      <c r="AE9" s="203">
        <v>0</v>
      </c>
      <c r="AF9" s="203">
        <v>0</v>
      </c>
      <c r="AG9" s="203">
        <v>23.14</v>
      </c>
      <c r="AH9" s="203">
        <v>0</v>
      </c>
      <c r="AI9" s="203">
        <v>5.09</v>
      </c>
      <c r="AJ9" s="203">
        <v>0</v>
      </c>
      <c r="AK9" s="203">
        <v>68.73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2.86</v>
      </c>
      <c r="L10" s="203">
        <v>446.91</v>
      </c>
      <c r="M10" s="203">
        <v>13.68</v>
      </c>
      <c r="N10" s="203">
        <v>35.14</v>
      </c>
      <c r="O10" s="203">
        <v>0</v>
      </c>
      <c r="P10" s="203">
        <v>37.36</v>
      </c>
      <c r="Q10" s="203">
        <v>6.49</v>
      </c>
      <c r="R10" s="203">
        <v>12.61</v>
      </c>
      <c r="S10" s="203">
        <v>7.85</v>
      </c>
      <c r="T10" s="203">
        <v>0</v>
      </c>
      <c r="U10" s="203">
        <v>41.53</v>
      </c>
      <c r="V10" s="203">
        <v>6.17</v>
      </c>
      <c r="W10" s="203">
        <v>10.35</v>
      </c>
      <c r="X10" s="203">
        <v>43.88</v>
      </c>
      <c r="Y10" s="203">
        <v>0</v>
      </c>
      <c r="Z10" s="203">
        <v>63.47</v>
      </c>
      <c r="AA10" s="203">
        <v>20.23</v>
      </c>
      <c r="AB10" s="203">
        <v>0</v>
      </c>
      <c r="AC10" s="203">
        <v>10.85</v>
      </c>
      <c r="AD10" s="203">
        <v>0</v>
      </c>
      <c r="AE10" s="203">
        <v>0</v>
      </c>
      <c r="AF10" s="203">
        <v>0</v>
      </c>
      <c r="AG10" s="203">
        <v>23.14</v>
      </c>
      <c r="AH10" s="203">
        <v>0</v>
      </c>
      <c r="AI10" s="203">
        <v>5.09</v>
      </c>
      <c r="AJ10" s="203">
        <v>0</v>
      </c>
      <c r="AK10" s="203">
        <v>68.73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2.86</v>
      </c>
      <c r="L11" s="203">
        <v>446.91</v>
      </c>
      <c r="M11" s="203">
        <v>13.68</v>
      </c>
      <c r="N11" s="203">
        <v>35.14</v>
      </c>
      <c r="O11" s="203">
        <v>0</v>
      </c>
      <c r="P11" s="203">
        <v>37.36</v>
      </c>
      <c r="Q11" s="203">
        <v>6.49</v>
      </c>
      <c r="R11" s="203">
        <v>12.61</v>
      </c>
      <c r="S11" s="203">
        <v>7.85</v>
      </c>
      <c r="T11" s="203">
        <v>0</v>
      </c>
      <c r="U11" s="203">
        <v>45.18</v>
      </c>
      <c r="V11" s="203">
        <v>6.17</v>
      </c>
      <c r="W11" s="203">
        <v>10.35</v>
      </c>
      <c r="X11" s="203">
        <v>43.88</v>
      </c>
      <c r="Y11" s="203">
        <v>0</v>
      </c>
      <c r="Z11" s="203">
        <v>63.47</v>
      </c>
      <c r="AA11" s="203">
        <v>20.23</v>
      </c>
      <c r="AB11" s="203">
        <v>0</v>
      </c>
      <c r="AC11" s="203">
        <v>10.53</v>
      </c>
      <c r="AD11" s="203">
        <v>0</v>
      </c>
      <c r="AE11" s="203">
        <v>0</v>
      </c>
      <c r="AF11" s="203">
        <v>0</v>
      </c>
      <c r="AG11" s="203">
        <v>23.14</v>
      </c>
      <c r="AH11" s="203">
        <v>0</v>
      </c>
      <c r="AI11" s="203">
        <v>5.09</v>
      </c>
      <c r="AJ11" s="203">
        <v>0</v>
      </c>
      <c r="AK11" s="203">
        <v>69.17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2.86</v>
      </c>
      <c r="L12" s="203">
        <v>446.91</v>
      </c>
      <c r="M12" s="203">
        <v>13.68</v>
      </c>
      <c r="N12" s="203">
        <v>35.14</v>
      </c>
      <c r="O12" s="203">
        <v>0</v>
      </c>
      <c r="P12" s="203">
        <v>37.36</v>
      </c>
      <c r="Q12" s="203">
        <v>6.49</v>
      </c>
      <c r="R12" s="203">
        <v>12.61</v>
      </c>
      <c r="S12" s="203">
        <v>7.85</v>
      </c>
      <c r="T12" s="203">
        <v>0</v>
      </c>
      <c r="U12" s="203">
        <v>46.02</v>
      </c>
      <c r="V12" s="203">
        <v>6.17</v>
      </c>
      <c r="W12" s="203">
        <v>10.35</v>
      </c>
      <c r="X12" s="203">
        <v>43.88</v>
      </c>
      <c r="Y12" s="203">
        <v>0</v>
      </c>
      <c r="Z12" s="203">
        <v>63.47</v>
      </c>
      <c r="AA12" s="203">
        <v>20.23</v>
      </c>
      <c r="AB12" s="203">
        <v>0</v>
      </c>
      <c r="AC12" s="203">
        <v>10.53</v>
      </c>
      <c r="AD12" s="203">
        <v>0</v>
      </c>
      <c r="AE12" s="203">
        <v>0</v>
      </c>
      <c r="AF12" s="203">
        <v>0</v>
      </c>
      <c r="AG12" s="203">
        <v>23.14</v>
      </c>
      <c r="AH12" s="203">
        <v>0</v>
      </c>
      <c r="AI12" s="203">
        <v>5.09</v>
      </c>
      <c r="AJ12" s="203">
        <v>0</v>
      </c>
      <c r="AK12" s="203">
        <v>69.17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2.86</v>
      </c>
      <c r="L13" s="203">
        <v>446.91</v>
      </c>
      <c r="M13" s="203">
        <v>13.68</v>
      </c>
      <c r="N13" s="203">
        <v>35.14</v>
      </c>
      <c r="O13" s="203">
        <v>0</v>
      </c>
      <c r="P13" s="203">
        <v>37.36</v>
      </c>
      <c r="Q13" s="203">
        <v>6.49</v>
      </c>
      <c r="R13" s="203">
        <v>12.61</v>
      </c>
      <c r="S13" s="203">
        <v>7.85</v>
      </c>
      <c r="T13" s="203">
        <v>0</v>
      </c>
      <c r="U13" s="203">
        <v>46.85</v>
      </c>
      <c r="V13" s="203">
        <v>6.17</v>
      </c>
      <c r="W13" s="203">
        <v>10.35</v>
      </c>
      <c r="X13" s="203">
        <v>43.88</v>
      </c>
      <c r="Y13" s="203">
        <v>0</v>
      </c>
      <c r="Z13" s="203">
        <v>63.47</v>
      </c>
      <c r="AA13" s="203">
        <v>20.23</v>
      </c>
      <c r="AB13" s="203">
        <v>0</v>
      </c>
      <c r="AC13" s="203">
        <v>10.53</v>
      </c>
      <c r="AD13" s="203">
        <v>0</v>
      </c>
      <c r="AE13" s="203">
        <v>0</v>
      </c>
      <c r="AF13" s="203">
        <v>0</v>
      </c>
      <c r="AG13" s="203">
        <v>23.14</v>
      </c>
      <c r="AH13" s="203">
        <v>0</v>
      </c>
      <c r="AI13" s="203">
        <v>4.87</v>
      </c>
      <c r="AJ13" s="203">
        <v>0</v>
      </c>
      <c r="AK13" s="203">
        <v>69.17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2.86</v>
      </c>
      <c r="L14" s="203">
        <v>446.91</v>
      </c>
      <c r="M14" s="203">
        <v>13.68</v>
      </c>
      <c r="N14" s="203">
        <v>35.14</v>
      </c>
      <c r="O14" s="203">
        <v>0</v>
      </c>
      <c r="P14" s="203">
        <v>37.36</v>
      </c>
      <c r="Q14" s="203">
        <v>6.49</v>
      </c>
      <c r="R14" s="203">
        <v>12.61</v>
      </c>
      <c r="S14" s="203">
        <v>7.85</v>
      </c>
      <c r="T14" s="203">
        <v>0</v>
      </c>
      <c r="U14" s="203">
        <v>46.85</v>
      </c>
      <c r="V14" s="203">
        <v>6.17</v>
      </c>
      <c r="W14" s="203">
        <v>10.35</v>
      </c>
      <c r="X14" s="203">
        <v>43.88</v>
      </c>
      <c r="Y14" s="203">
        <v>0</v>
      </c>
      <c r="Z14" s="203">
        <v>63.47</v>
      </c>
      <c r="AA14" s="203">
        <v>20.23</v>
      </c>
      <c r="AB14" s="203">
        <v>0</v>
      </c>
      <c r="AC14" s="203">
        <v>10.53</v>
      </c>
      <c r="AD14" s="203">
        <v>0</v>
      </c>
      <c r="AE14" s="203">
        <v>0</v>
      </c>
      <c r="AF14" s="203">
        <v>0</v>
      </c>
      <c r="AG14" s="203">
        <v>23.14</v>
      </c>
      <c r="AH14" s="203">
        <v>0</v>
      </c>
      <c r="AI14" s="203">
        <v>5.09</v>
      </c>
      <c r="AJ14" s="203">
        <v>0</v>
      </c>
      <c r="AK14" s="203">
        <v>69.17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2.86</v>
      </c>
      <c r="L15" s="203">
        <v>446.91</v>
      </c>
      <c r="M15" s="203">
        <v>13.68</v>
      </c>
      <c r="N15" s="203">
        <v>35.14</v>
      </c>
      <c r="O15" s="203">
        <v>0</v>
      </c>
      <c r="P15" s="203">
        <v>37.36</v>
      </c>
      <c r="Q15" s="203">
        <v>6.49</v>
      </c>
      <c r="R15" s="203">
        <v>12.61</v>
      </c>
      <c r="S15" s="203">
        <v>7.85</v>
      </c>
      <c r="T15" s="203">
        <v>0</v>
      </c>
      <c r="U15" s="203">
        <v>46.85</v>
      </c>
      <c r="V15" s="203">
        <v>6.17</v>
      </c>
      <c r="W15" s="203">
        <v>10.35</v>
      </c>
      <c r="X15" s="203">
        <v>43.88</v>
      </c>
      <c r="Y15" s="203">
        <v>0</v>
      </c>
      <c r="Z15" s="203">
        <v>63.47</v>
      </c>
      <c r="AA15" s="203">
        <v>20.23</v>
      </c>
      <c r="AB15" s="203">
        <v>0</v>
      </c>
      <c r="AC15" s="203">
        <v>10.53</v>
      </c>
      <c r="AD15" s="203">
        <v>0</v>
      </c>
      <c r="AE15" s="203">
        <v>0</v>
      </c>
      <c r="AF15" s="203">
        <v>0</v>
      </c>
      <c r="AG15" s="203">
        <v>23.14</v>
      </c>
      <c r="AH15" s="203">
        <v>0</v>
      </c>
      <c r="AI15" s="203">
        <v>5.09</v>
      </c>
      <c r="AJ15" s="203">
        <v>0</v>
      </c>
      <c r="AK15" s="203">
        <v>69.17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2.86</v>
      </c>
      <c r="L16" s="203">
        <v>446.91</v>
      </c>
      <c r="M16" s="203">
        <v>13.68</v>
      </c>
      <c r="N16" s="203">
        <v>35.14</v>
      </c>
      <c r="O16" s="203">
        <v>0</v>
      </c>
      <c r="P16" s="203">
        <v>37.36</v>
      </c>
      <c r="Q16" s="203">
        <v>6.49</v>
      </c>
      <c r="R16" s="203">
        <v>12.61</v>
      </c>
      <c r="S16" s="203">
        <v>7.85</v>
      </c>
      <c r="T16" s="203">
        <v>0</v>
      </c>
      <c r="U16" s="203">
        <v>46.85</v>
      </c>
      <c r="V16" s="203">
        <v>6.17</v>
      </c>
      <c r="W16" s="203">
        <v>10.35</v>
      </c>
      <c r="X16" s="203">
        <v>43.88</v>
      </c>
      <c r="Y16" s="203">
        <v>0</v>
      </c>
      <c r="Z16" s="203">
        <v>63.47</v>
      </c>
      <c r="AA16" s="203">
        <v>20.23</v>
      </c>
      <c r="AB16" s="203">
        <v>0</v>
      </c>
      <c r="AC16" s="203">
        <v>10.53</v>
      </c>
      <c r="AD16" s="203">
        <v>0</v>
      </c>
      <c r="AE16" s="203">
        <v>0</v>
      </c>
      <c r="AF16" s="203">
        <v>0</v>
      </c>
      <c r="AG16" s="203">
        <v>23.14</v>
      </c>
      <c r="AH16" s="203">
        <v>0</v>
      </c>
      <c r="AI16" s="203">
        <v>5.41</v>
      </c>
      <c r="AJ16" s="203">
        <v>0</v>
      </c>
      <c r="AK16" s="203">
        <v>69.17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2.86</v>
      </c>
      <c r="L17" s="203">
        <v>446.91</v>
      </c>
      <c r="M17" s="203">
        <v>13.68</v>
      </c>
      <c r="N17" s="203">
        <v>35.14</v>
      </c>
      <c r="O17" s="203">
        <v>0</v>
      </c>
      <c r="P17" s="203">
        <v>37.36</v>
      </c>
      <c r="Q17" s="203">
        <v>6.49</v>
      </c>
      <c r="R17" s="203">
        <v>12.61</v>
      </c>
      <c r="S17" s="203">
        <v>7.85</v>
      </c>
      <c r="T17" s="203">
        <v>0</v>
      </c>
      <c r="U17" s="203">
        <v>46.85</v>
      </c>
      <c r="V17" s="203">
        <v>6.17</v>
      </c>
      <c r="W17" s="203">
        <v>10.35</v>
      </c>
      <c r="X17" s="203">
        <v>43.88</v>
      </c>
      <c r="Y17" s="203">
        <v>0</v>
      </c>
      <c r="Z17" s="203">
        <v>63.47</v>
      </c>
      <c r="AA17" s="203">
        <v>20.23</v>
      </c>
      <c r="AB17" s="203">
        <v>0</v>
      </c>
      <c r="AC17" s="203">
        <v>10.53</v>
      </c>
      <c r="AD17" s="203">
        <v>0</v>
      </c>
      <c r="AE17" s="203">
        <v>0</v>
      </c>
      <c r="AF17" s="203">
        <v>0</v>
      </c>
      <c r="AG17" s="203">
        <v>23.14</v>
      </c>
      <c r="AH17" s="203">
        <v>0</v>
      </c>
      <c r="AI17" s="203">
        <v>5.41</v>
      </c>
      <c r="AJ17" s="203">
        <v>0</v>
      </c>
      <c r="AK17" s="203">
        <v>69.17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2.86</v>
      </c>
      <c r="L18" s="203">
        <v>446.91</v>
      </c>
      <c r="M18" s="203">
        <v>13.68</v>
      </c>
      <c r="N18" s="203">
        <v>35.14</v>
      </c>
      <c r="O18" s="203">
        <v>0</v>
      </c>
      <c r="P18" s="203">
        <v>37.36</v>
      </c>
      <c r="Q18" s="203">
        <v>6.49</v>
      </c>
      <c r="R18" s="203">
        <v>12.61</v>
      </c>
      <c r="S18" s="203">
        <v>7.85</v>
      </c>
      <c r="T18" s="203">
        <v>0</v>
      </c>
      <c r="U18" s="203">
        <v>46.85</v>
      </c>
      <c r="V18" s="203">
        <v>6.17</v>
      </c>
      <c r="W18" s="203">
        <v>10.35</v>
      </c>
      <c r="X18" s="203">
        <v>43.88</v>
      </c>
      <c r="Y18" s="203">
        <v>0</v>
      </c>
      <c r="Z18" s="203">
        <v>63.47</v>
      </c>
      <c r="AA18" s="203">
        <v>20.23</v>
      </c>
      <c r="AB18" s="203">
        <v>0</v>
      </c>
      <c r="AC18" s="203">
        <v>10.53</v>
      </c>
      <c r="AD18" s="203">
        <v>0</v>
      </c>
      <c r="AE18" s="203">
        <v>0</v>
      </c>
      <c r="AF18" s="203">
        <v>0</v>
      </c>
      <c r="AG18" s="203">
        <v>23.14</v>
      </c>
      <c r="AH18" s="203">
        <v>0</v>
      </c>
      <c r="AI18" s="203">
        <v>5.41</v>
      </c>
      <c r="AJ18" s="203">
        <v>0</v>
      </c>
      <c r="AK18" s="203">
        <v>69.17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2.86</v>
      </c>
      <c r="L19" s="203">
        <v>446.91</v>
      </c>
      <c r="M19" s="203">
        <v>13.68</v>
      </c>
      <c r="N19" s="203">
        <v>35.14</v>
      </c>
      <c r="O19" s="203">
        <v>0</v>
      </c>
      <c r="P19" s="203">
        <v>37.36</v>
      </c>
      <c r="Q19" s="203">
        <v>6.49</v>
      </c>
      <c r="R19" s="203">
        <v>12.61</v>
      </c>
      <c r="S19" s="203">
        <v>7.85</v>
      </c>
      <c r="T19" s="203">
        <v>0</v>
      </c>
      <c r="U19" s="203">
        <v>46.85</v>
      </c>
      <c r="V19" s="203">
        <v>6.17</v>
      </c>
      <c r="W19" s="203">
        <v>10.35</v>
      </c>
      <c r="X19" s="203">
        <v>43.88</v>
      </c>
      <c r="Y19" s="203">
        <v>0</v>
      </c>
      <c r="Z19" s="203">
        <v>63.47</v>
      </c>
      <c r="AA19" s="203">
        <v>20.23</v>
      </c>
      <c r="AB19" s="203">
        <v>0</v>
      </c>
      <c r="AC19" s="203">
        <v>10.53</v>
      </c>
      <c r="AD19" s="203">
        <v>0</v>
      </c>
      <c r="AE19" s="203">
        <v>0</v>
      </c>
      <c r="AF19" s="203">
        <v>0</v>
      </c>
      <c r="AG19" s="203">
        <v>23.14</v>
      </c>
      <c r="AH19" s="203">
        <v>0</v>
      </c>
      <c r="AI19" s="203">
        <v>5.17</v>
      </c>
      <c r="AJ19" s="203">
        <v>0</v>
      </c>
      <c r="AK19" s="203">
        <v>69.17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2.86</v>
      </c>
      <c r="L20" s="203">
        <v>446.91</v>
      </c>
      <c r="M20" s="203">
        <v>13.68</v>
      </c>
      <c r="N20" s="203">
        <v>35.14</v>
      </c>
      <c r="O20" s="203">
        <v>0</v>
      </c>
      <c r="P20" s="203">
        <v>37.36</v>
      </c>
      <c r="Q20" s="203">
        <v>6.49</v>
      </c>
      <c r="R20" s="203">
        <v>12.61</v>
      </c>
      <c r="S20" s="203">
        <v>7.85</v>
      </c>
      <c r="T20" s="203">
        <v>0</v>
      </c>
      <c r="U20" s="203">
        <v>46.85</v>
      </c>
      <c r="V20" s="203">
        <v>6.17</v>
      </c>
      <c r="W20" s="203">
        <v>10.35</v>
      </c>
      <c r="X20" s="203">
        <v>43.88</v>
      </c>
      <c r="Y20" s="203">
        <v>0</v>
      </c>
      <c r="Z20" s="203">
        <v>63.47</v>
      </c>
      <c r="AA20" s="203">
        <v>20.23</v>
      </c>
      <c r="AB20" s="203">
        <v>0</v>
      </c>
      <c r="AC20" s="203">
        <v>10.53</v>
      </c>
      <c r="AD20" s="203">
        <v>0</v>
      </c>
      <c r="AE20" s="203">
        <v>0</v>
      </c>
      <c r="AF20" s="203">
        <v>0</v>
      </c>
      <c r="AG20" s="203">
        <v>23.14</v>
      </c>
      <c r="AH20" s="203">
        <v>0</v>
      </c>
      <c r="AI20" s="203">
        <v>5.41</v>
      </c>
      <c r="AJ20" s="203">
        <v>0</v>
      </c>
      <c r="AK20" s="203">
        <v>69.17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2.86</v>
      </c>
      <c r="L21" s="203">
        <v>446.91</v>
      </c>
      <c r="M21" s="203">
        <v>13.68</v>
      </c>
      <c r="N21" s="203">
        <v>35.14</v>
      </c>
      <c r="O21" s="203">
        <v>0</v>
      </c>
      <c r="P21" s="203">
        <v>37.36</v>
      </c>
      <c r="Q21" s="203">
        <v>6.49</v>
      </c>
      <c r="R21" s="203">
        <v>12.61</v>
      </c>
      <c r="S21" s="203">
        <v>7.85</v>
      </c>
      <c r="T21" s="203">
        <v>0</v>
      </c>
      <c r="U21" s="203">
        <v>46.85</v>
      </c>
      <c r="V21" s="203">
        <v>6.17</v>
      </c>
      <c r="W21" s="203">
        <v>10.35</v>
      </c>
      <c r="X21" s="203">
        <v>43.88</v>
      </c>
      <c r="Y21" s="203">
        <v>0</v>
      </c>
      <c r="Z21" s="203">
        <v>63.47</v>
      </c>
      <c r="AA21" s="203">
        <v>20.23</v>
      </c>
      <c r="AB21" s="203">
        <v>0</v>
      </c>
      <c r="AC21" s="203">
        <v>10.53</v>
      </c>
      <c r="AD21" s="203">
        <v>0</v>
      </c>
      <c r="AE21" s="203">
        <v>0</v>
      </c>
      <c r="AF21" s="203">
        <v>0</v>
      </c>
      <c r="AG21" s="203">
        <v>23.14</v>
      </c>
      <c r="AH21" s="203">
        <v>0</v>
      </c>
      <c r="AI21" s="203">
        <v>5.41</v>
      </c>
      <c r="AJ21" s="203">
        <v>0</v>
      </c>
      <c r="AK21" s="203">
        <v>69.17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2.86</v>
      </c>
      <c r="L22" s="203">
        <v>446.91</v>
      </c>
      <c r="M22" s="203">
        <v>13.68</v>
      </c>
      <c r="N22" s="203">
        <v>35.14</v>
      </c>
      <c r="O22" s="203">
        <v>0</v>
      </c>
      <c r="P22" s="203">
        <v>37.36</v>
      </c>
      <c r="Q22" s="203">
        <v>6.49</v>
      </c>
      <c r="R22" s="203">
        <v>12.61</v>
      </c>
      <c r="S22" s="203">
        <v>7.85</v>
      </c>
      <c r="T22" s="203">
        <v>0</v>
      </c>
      <c r="U22" s="203">
        <v>46.85</v>
      </c>
      <c r="V22" s="203">
        <v>6.17</v>
      </c>
      <c r="W22" s="203">
        <v>10.35</v>
      </c>
      <c r="X22" s="203">
        <v>43.88</v>
      </c>
      <c r="Y22" s="203">
        <v>0</v>
      </c>
      <c r="Z22" s="203">
        <v>63.47</v>
      </c>
      <c r="AA22" s="203">
        <v>20.23</v>
      </c>
      <c r="AB22" s="203">
        <v>0</v>
      </c>
      <c r="AC22" s="203">
        <v>10.53</v>
      </c>
      <c r="AD22" s="203">
        <v>0</v>
      </c>
      <c r="AE22" s="203">
        <v>0</v>
      </c>
      <c r="AF22" s="203">
        <v>0</v>
      </c>
      <c r="AG22" s="203">
        <v>23.14</v>
      </c>
      <c r="AH22" s="203">
        <v>0</v>
      </c>
      <c r="AI22" s="203">
        <v>5.41</v>
      </c>
      <c r="AJ22" s="203">
        <v>0</v>
      </c>
      <c r="AK22" s="203">
        <v>69.17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2.86</v>
      </c>
      <c r="L23" s="203">
        <v>446.91</v>
      </c>
      <c r="M23" s="203">
        <v>13.68</v>
      </c>
      <c r="N23" s="203">
        <v>35.14</v>
      </c>
      <c r="O23" s="203">
        <v>0</v>
      </c>
      <c r="P23" s="203">
        <v>37.36</v>
      </c>
      <c r="Q23" s="203">
        <v>6.49</v>
      </c>
      <c r="R23" s="203">
        <v>12.61</v>
      </c>
      <c r="S23" s="203">
        <v>7.85</v>
      </c>
      <c r="T23" s="203">
        <v>0</v>
      </c>
      <c r="U23" s="203">
        <v>50.2</v>
      </c>
      <c r="V23" s="203">
        <v>6.17</v>
      </c>
      <c r="W23" s="203">
        <v>10.35</v>
      </c>
      <c r="X23" s="203">
        <v>43.88</v>
      </c>
      <c r="Y23" s="203">
        <v>0</v>
      </c>
      <c r="Z23" s="203">
        <v>63.47</v>
      </c>
      <c r="AA23" s="203">
        <v>20.23</v>
      </c>
      <c r="AB23" s="203">
        <v>0</v>
      </c>
      <c r="AC23" s="203">
        <v>10.53</v>
      </c>
      <c r="AD23" s="203">
        <v>0</v>
      </c>
      <c r="AE23" s="203">
        <v>0</v>
      </c>
      <c r="AF23" s="203">
        <v>0</v>
      </c>
      <c r="AG23" s="203">
        <v>23.14</v>
      </c>
      <c r="AH23" s="203">
        <v>0</v>
      </c>
      <c r="AI23" s="203">
        <v>5.41</v>
      </c>
      <c r="AJ23" s="203">
        <v>0</v>
      </c>
      <c r="AK23" s="203">
        <v>69.39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2.86</v>
      </c>
      <c r="L24" s="203">
        <v>446.91</v>
      </c>
      <c r="M24" s="203">
        <v>13.68</v>
      </c>
      <c r="N24" s="203">
        <v>35.14</v>
      </c>
      <c r="O24" s="203">
        <v>0</v>
      </c>
      <c r="P24" s="203">
        <v>37.36</v>
      </c>
      <c r="Q24" s="203">
        <v>6.49</v>
      </c>
      <c r="R24" s="203">
        <v>12.61</v>
      </c>
      <c r="S24" s="203">
        <v>7.85</v>
      </c>
      <c r="T24" s="203">
        <v>0</v>
      </c>
      <c r="U24" s="203">
        <v>51.04</v>
      </c>
      <c r="V24" s="203">
        <v>6.17</v>
      </c>
      <c r="W24" s="203">
        <v>10.35</v>
      </c>
      <c r="X24" s="203">
        <v>43.88</v>
      </c>
      <c r="Y24" s="203">
        <v>0</v>
      </c>
      <c r="Z24" s="203">
        <v>63.47</v>
      </c>
      <c r="AA24" s="203">
        <v>20.23</v>
      </c>
      <c r="AB24" s="203">
        <v>0</v>
      </c>
      <c r="AC24" s="203">
        <v>10.53</v>
      </c>
      <c r="AD24" s="203">
        <v>0</v>
      </c>
      <c r="AE24" s="203">
        <v>0</v>
      </c>
      <c r="AF24" s="203">
        <v>0</v>
      </c>
      <c r="AG24" s="203">
        <v>23.14</v>
      </c>
      <c r="AH24" s="203">
        <v>0</v>
      </c>
      <c r="AI24" s="203">
        <v>5.41</v>
      </c>
      <c r="AJ24" s="203">
        <v>0</v>
      </c>
      <c r="AK24" s="203">
        <v>69.39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2.86</v>
      </c>
      <c r="L25" s="203">
        <v>446.91</v>
      </c>
      <c r="M25" s="203">
        <v>13.68</v>
      </c>
      <c r="N25" s="203">
        <v>35.14</v>
      </c>
      <c r="O25" s="203">
        <v>0</v>
      </c>
      <c r="P25" s="203">
        <v>37.36</v>
      </c>
      <c r="Q25" s="203">
        <v>6.49</v>
      </c>
      <c r="R25" s="203">
        <v>12.61</v>
      </c>
      <c r="S25" s="203">
        <v>7.85</v>
      </c>
      <c r="T25" s="203">
        <v>0</v>
      </c>
      <c r="U25" s="203">
        <v>51.9</v>
      </c>
      <c r="V25" s="203">
        <v>6.17</v>
      </c>
      <c r="W25" s="203">
        <v>10.35</v>
      </c>
      <c r="X25" s="203">
        <v>43.88</v>
      </c>
      <c r="Y25" s="203">
        <v>0</v>
      </c>
      <c r="Z25" s="203">
        <v>63.47</v>
      </c>
      <c r="AA25" s="203">
        <v>20.23</v>
      </c>
      <c r="AB25" s="203">
        <v>0</v>
      </c>
      <c r="AC25" s="203">
        <v>10.53</v>
      </c>
      <c r="AD25" s="203">
        <v>0</v>
      </c>
      <c r="AE25" s="203">
        <v>0</v>
      </c>
      <c r="AF25" s="203">
        <v>0</v>
      </c>
      <c r="AG25" s="203">
        <v>23.14</v>
      </c>
      <c r="AH25" s="203">
        <v>0</v>
      </c>
      <c r="AI25" s="203">
        <v>5.17</v>
      </c>
      <c r="AJ25" s="203">
        <v>0</v>
      </c>
      <c r="AK25" s="203">
        <v>69.17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2.86</v>
      </c>
      <c r="L26" s="203">
        <v>446.91</v>
      </c>
      <c r="M26" s="203">
        <v>13.68</v>
      </c>
      <c r="N26" s="203">
        <v>35.14</v>
      </c>
      <c r="O26" s="203">
        <v>0</v>
      </c>
      <c r="P26" s="203">
        <v>37.36</v>
      </c>
      <c r="Q26" s="203">
        <v>6.49</v>
      </c>
      <c r="R26" s="203">
        <v>12.61</v>
      </c>
      <c r="S26" s="203">
        <v>7.85</v>
      </c>
      <c r="T26" s="203">
        <v>0</v>
      </c>
      <c r="U26" s="203">
        <v>51.9</v>
      </c>
      <c r="V26" s="203">
        <v>6.17</v>
      </c>
      <c r="W26" s="203">
        <v>10.35</v>
      </c>
      <c r="X26" s="203">
        <v>43.88</v>
      </c>
      <c r="Y26" s="203">
        <v>0</v>
      </c>
      <c r="Z26" s="203">
        <v>63.47</v>
      </c>
      <c r="AA26" s="203">
        <v>20.23</v>
      </c>
      <c r="AB26" s="203">
        <v>0</v>
      </c>
      <c r="AC26" s="203">
        <v>10.53</v>
      </c>
      <c r="AD26" s="203">
        <v>0</v>
      </c>
      <c r="AE26" s="203">
        <v>0</v>
      </c>
      <c r="AF26" s="203">
        <v>0</v>
      </c>
      <c r="AG26" s="203">
        <v>23.14</v>
      </c>
      <c r="AH26" s="203">
        <v>0</v>
      </c>
      <c r="AI26" s="203">
        <v>5.41</v>
      </c>
      <c r="AJ26" s="203">
        <v>0</v>
      </c>
      <c r="AK26" s="203">
        <v>69.17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2.86</v>
      </c>
      <c r="L27" s="203">
        <v>446.91</v>
      </c>
      <c r="M27" s="203">
        <v>13.68</v>
      </c>
      <c r="N27" s="203">
        <v>35.14</v>
      </c>
      <c r="O27" s="203">
        <v>0</v>
      </c>
      <c r="P27" s="203">
        <v>37.36</v>
      </c>
      <c r="Q27" s="203">
        <v>6.49</v>
      </c>
      <c r="R27" s="203">
        <v>12.61</v>
      </c>
      <c r="S27" s="203">
        <v>7.85</v>
      </c>
      <c r="T27" s="203">
        <v>0</v>
      </c>
      <c r="U27" s="203">
        <v>51.9</v>
      </c>
      <c r="V27" s="203">
        <v>6.17</v>
      </c>
      <c r="W27" s="203">
        <v>10.35</v>
      </c>
      <c r="X27" s="203">
        <v>43.88</v>
      </c>
      <c r="Y27" s="203">
        <v>0</v>
      </c>
      <c r="Z27" s="203">
        <v>63.47</v>
      </c>
      <c r="AA27" s="203">
        <v>20.23</v>
      </c>
      <c r="AB27" s="203">
        <v>0</v>
      </c>
      <c r="AC27" s="203">
        <v>10.85</v>
      </c>
      <c r="AD27" s="203">
        <v>0</v>
      </c>
      <c r="AE27" s="203">
        <v>0</v>
      </c>
      <c r="AF27" s="203">
        <v>0</v>
      </c>
      <c r="AG27" s="203">
        <v>23.14</v>
      </c>
      <c r="AH27" s="203">
        <v>0</v>
      </c>
      <c r="AI27" s="203">
        <v>5.73</v>
      </c>
      <c r="AJ27" s="203">
        <v>0</v>
      </c>
      <c r="AK27" s="203">
        <v>69.17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3.28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2.86</v>
      </c>
      <c r="L28" s="203">
        <v>446.91</v>
      </c>
      <c r="M28" s="203">
        <v>13.68</v>
      </c>
      <c r="N28" s="203">
        <v>35.14</v>
      </c>
      <c r="O28" s="203">
        <v>0</v>
      </c>
      <c r="P28" s="203">
        <v>37.36</v>
      </c>
      <c r="Q28" s="203">
        <v>6.49</v>
      </c>
      <c r="R28" s="203">
        <v>12.61</v>
      </c>
      <c r="S28" s="203">
        <v>7.85</v>
      </c>
      <c r="T28" s="203">
        <v>0</v>
      </c>
      <c r="U28" s="203">
        <v>51.9</v>
      </c>
      <c r="V28" s="203">
        <v>6.17</v>
      </c>
      <c r="W28" s="203">
        <v>10.35</v>
      </c>
      <c r="X28" s="203">
        <v>43.88</v>
      </c>
      <c r="Y28" s="203">
        <v>0</v>
      </c>
      <c r="Z28" s="203">
        <v>63.47</v>
      </c>
      <c r="AA28" s="203">
        <v>20.23</v>
      </c>
      <c r="AB28" s="203">
        <v>0</v>
      </c>
      <c r="AC28" s="203">
        <v>10.85</v>
      </c>
      <c r="AD28" s="203">
        <v>0</v>
      </c>
      <c r="AE28" s="203">
        <v>0</v>
      </c>
      <c r="AF28" s="203">
        <v>0</v>
      </c>
      <c r="AG28" s="203">
        <v>23.14</v>
      </c>
      <c r="AH28" s="203">
        <v>0</v>
      </c>
      <c r="AI28" s="203">
        <v>5.73</v>
      </c>
      <c r="AJ28" s="203">
        <v>0</v>
      </c>
      <c r="AK28" s="203">
        <v>69.17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7.5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2.86</v>
      </c>
      <c r="L29" s="203">
        <v>446.91</v>
      </c>
      <c r="M29" s="203">
        <v>13.68</v>
      </c>
      <c r="N29" s="203">
        <v>35.14</v>
      </c>
      <c r="O29" s="203">
        <v>0</v>
      </c>
      <c r="P29" s="203">
        <v>37.36</v>
      </c>
      <c r="Q29" s="203">
        <v>6.49</v>
      </c>
      <c r="R29" s="203">
        <v>12.61</v>
      </c>
      <c r="S29" s="203">
        <v>7.85</v>
      </c>
      <c r="T29" s="203">
        <v>0</v>
      </c>
      <c r="U29" s="203">
        <v>51.9</v>
      </c>
      <c r="V29" s="203">
        <v>6.17</v>
      </c>
      <c r="W29" s="203">
        <v>10.35</v>
      </c>
      <c r="X29" s="203">
        <v>43.88</v>
      </c>
      <c r="Y29" s="203">
        <v>0</v>
      </c>
      <c r="Z29" s="203">
        <v>63.47</v>
      </c>
      <c r="AA29" s="203">
        <v>20.23</v>
      </c>
      <c r="AB29" s="203">
        <v>0</v>
      </c>
      <c r="AC29" s="203">
        <v>10.85</v>
      </c>
      <c r="AD29" s="203">
        <v>0</v>
      </c>
      <c r="AE29" s="203">
        <v>0</v>
      </c>
      <c r="AF29" s="203">
        <v>0</v>
      </c>
      <c r="AG29" s="203">
        <v>23.14</v>
      </c>
      <c r="AH29" s="203">
        <v>0</v>
      </c>
      <c r="AI29" s="203">
        <v>5.73</v>
      </c>
      <c r="AJ29" s="203">
        <v>0</v>
      </c>
      <c r="AK29" s="203">
        <v>69.17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12.29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2.86</v>
      </c>
      <c r="L30" s="203">
        <v>446.91</v>
      </c>
      <c r="M30" s="203">
        <v>13.68</v>
      </c>
      <c r="N30" s="203">
        <v>35.14</v>
      </c>
      <c r="O30" s="203">
        <v>0</v>
      </c>
      <c r="P30" s="203">
        <v>37.36</v>
      </c>
      <c r="Q30" s="203">
        <v>6.49</v>
      </c>
      <c r="R30" s="203">
        <v>12.61</v>
      </c>
      <c r="S30" s="203">
        <v>7.85</v>
      </c>
      <c r="T30" s="203">
        <v>0</v>
      </c>
      <c r="U30" s="203">
        <v>51.9</v>
      </c>
      <c r="V30" s="203">
        <v>6.17</v>
      </c>
      <c r="W30" s="203">
        <v>10.35</v>
      </c>
      <c r="X30" s="203">
        <v>43.88</v>
      </c>
      <c r="Y30" s="203">
        <v>0</v>
      </c>
      <c r="Z30" s="203">
        <v>63.47</v>
      </c>
      <c r="AA30" s="203">
        <v>20.23</v>
      </c>
      <c r="AB30" s="203">
        <v>0</v>
      </c>
      <c r="AC30" s="203">
        <v>10.85</v>
      </c>
      <c r="AD30" s="203">
        <v>0</v>
      </c>
      <c r="AE30" s="203">
        <v>0</v>
      </c>
      <c r="AF30" s="203">
        <v>0</v>
      </c>
      <c r="AG30" s="203">
        <v>23.14</v>
      </c>
      <c r="AH30" s="203">
        <v>0</v>
      </c>
      <c r="AI30" s="203">
        <v>5.73</v>
      </c>
      <c r="AJ30" s="203">
        <v>0</v>
      </c>
      <c r="AK30" s="203">
        <v>69.17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18.600000000000001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2.86</v>
      </c>
      <c r="L31" s="203">
        <v>446.91</v>
      </c>
      <c r="M31" s="203">
        <v>13.68</v>
      </c>
      <c r="N31" s="203">
        <v>35.14</v>
      </c>
      <c r="O31" s="203">
        <v>0</v>
      </c>
      <c r="P31" s="203">
        <v>37.36</v>
      </c>
      <c r="Q31" s="203">
        <v>6.49</v>
      </c>
      <c r="R31" s="203">
        <v>12.61</v>
      </c>
      <c r="S31" s="203">
        <v>7.85</v>
      </c>
      <c r="T31" s="203">
        <v>0</v>
      </c>
      <c r="U31" s="203">
        <v>51.9</v>
      </c>
      <c r="V31" s="203">
        <v>6.17</v>
      </c>
      <c r="W31" s="203">
        <v>10.35</v>
      </c>
      <c r="X31" s="203">
        <v>43.88</v>
      </c>
      <c r="Y31" s="203">
        <v>0</v>
      </c>
      <c r="Z31" s="203">
        <v>63.47</v>
      </c>
      <c r="AA31" s="203">
        <v>20.23</v>
      </c>
      <c r="AB31" s="203">
        <v>0</v>
      </c>
      <c r="AC31" s="203">
        <v>10.53</v>
      </c>
      <c r="AD31" s="203">
        <v>0</v>
      </c>
      <c r="AE31" s="203">
        <v>0</v>
      </c>
      <c r="AF31" s="203">
        <v>0</v>
      </c>
      <c r="AG31" s="203">
        <v>23.14</v>
      </c>
      <c r="AH31" s="203">
        <v>0</v>
      </c>
      <c r="AI31" s="203">
        <v>5.48</v>
      </c>
      <c r="AJ31" s="203">
        <v>0</v>
      </c>
      <c r="AK31" s="203">
        <v>68.95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19.2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2.86</v>
      </c>
      <c r="L32" s="203">
        <v>446.91</v>
      </c>
      <c r="M32" s="203">
        <v>13.68</v>
      </c>
      <c r="N32" s="203">
        <v>35.14</v>
      </c>
      <c r="O32" s="203">
        <v>0</v>
      </c>
      <c r="P32" s="203">
        <v>37.36</v>
      </c>
      <c r="Q32" s="203">
        <v>6.49</v>
      </c>
      <c r="R32" s="203">
        <v>12.61</v>
      </c>
      <c r="S32" s="203">
        <v>7.85</v>
      </c>
      <c r="T32" s="203">
        <v>0</v>
      </c>
      <c r="U32" s="203">
        <v>51.9</v>
      </c>
      <c r="V32" s="203">
        <v>6.17</v>
      </c>
      <c r="W32" s="203">
        <v>10.35</v>
      </c>
      <c r="X32" s="203">
        <v>43.88</v>
      </c>
      <c r="Y32" s="203">
        <v>0</v>
      </c>
      <c r="Z32" s="203">
        <v>63.47</v>
      </c>
      <c r="AA32" s="203">
        <v>20.23</v>
      </c>
      <c r="AB32" s="203">
        <v>0</v>
      </c>
      <c r="AC32" s="203">
        <v>10.53</v>
      </c>
      <c r="AD32" s="203">
        <v>0</v>
      </c>
      <c r="AE32" s="203">
        <v>0</v>
      </c>
      <c r="AF32" s="203">
        <v>0</v>
      </c>
      <c r="AG32" s="203">
        <v>23.14</v>
      </c>
      <c r="AH32" s="203">
        <v>0</v>
      </c>
      <c r="AI32" s="203">
        <v>5.73</v>
      </c>
      <c r="AJ32" s="203">
        <v>0</v>
      </c>
      <c r="AK32" s="203">
        <v>68.95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19.2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2.86</v>
      </c>
      <c r="L33" s="203">
        <v>446.91</v>
      </c>
      <c r="M33" s="203">
        <v>13.68</v>
      </c>
      <c r="N33" s="203">
        <v>35.14</v>
      </c>
      <c r="O33" s="203">
        <v>0</v>
      </c>
      <c r="P33" s="203">
        <v>37.36</v>
      </c>
      <c r="Q33" s="203">
        <v>6.49</v>
      </c>
      <c r="R33" s="203">
        <v>12.61</v>
      </c>
      <c r="S33" s="203">
        <v>7.85</v>
      </c>
      <c r="T33" s="203">
        <v>0</v>
      </c>
      <c r="U33" s="203">
        <v>51.9</v>
      </c>
      <c r="V33" s="203">
        <v>6.17</v>
      </c>
      <c r="W33" s="203">
        <v>10.35</v>
      </c>
      <c r="X33" s="203">
        <v>43.88</v>
      </c>
      <c r="Y33" s="203">
        <v>0</v>
      </c>
      <c r="Z33" s="203">
        <v>63.47</v>
      </c>
      <c r="AA33" s="203">
        <v>20.23</v>
      </c>
      <c r="AB33" s="203">
        <v>0</v>
      </c>
      <c r="AC33" s="203">
        <v>15</v>
      </c>
      <c r="AD33" s="203">
        <v>0</v>
      </c>
      <c r="AE33" s="203">
        <v>0</v>
      </c>
      <c r="AF33" s="203">
        <v>0</v>
      </c>
      <c r="AG33" s="203">
        <v>23.14</v>
      </c>
      <c r="AH33" s="203">
        <v>0</v>
      </c>
      <c r="AI33" s="203">
        <v>7</v>
      </c>
      <c r="AJ33" s="203">
        <v>0</v>
      </c>
      <c r="AK33" s="203">
        <v>68.95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19.2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2.86</v>
      </c>
      <c r="L34" s="203">
        <v>446.91</v>
      </c>
      <c r="M34" s="203">
        <v>13.68</v>
      </c>
      <c r="N34" s="203">
        <v>35.14</v>
      </c>
      <c r="O34" s="203">
        <v>0</v>
      </c>
      <c r="P34" s="203">
        <v>37.36</v>
      </c>
      <c r="Q34" s="203">
        <v>6.49</v>
      </c>
      <c r="R34" s="203">
        <v>12.61</v>
      </c>
      <c r="S34" s="203">
        <v>7.85</v>
      </c>
      <c r="T34" s="203">
        <v>0</v>
      </c>
      <c r="U34" s="203">
        <v>51.9</v>
      </c>
      <c r="V34" s="203">
        <v>6.17</v>
      </c>
      <c r="W34" s="203">
        <v>10.35</v>
      </c>
      <c r="X34" s="203">
        <v>43.88</v>
      </c>
      <c r="Y34" s="203">
        <v>0</v>
      </c>
      <c r="Z34" s="203">
        <v>63.47</v>
      </c>
      <c r="AA34" s="203">
        <v>20.23</v>
      </c>
      <c r="AB34" s="203">
        <v>0</v>
      </c>
      <c r="AC34" s="203">
        <v>15</v>
      </c>
      <c r="AD34" s="203">
        <v>0</v>
      </c>
      <c r="AE34" s="203">
        <v>0</v>
      </c>
      <c r="AF34" s="203">
        <v>0</v>
      </c>
      <c r="AG34" s="203">
        <v>23.14</v>
      </c>
      <c r="AH34" s="203">
        <v>0</v>
      </c>
      <c r="AI34" s="203">
        <v>7</v>
      </c>
      <c r="AJ34" s="203">
        <v>0</v>
      </c>
      <c r="AK34" s="203">
        <v>68.95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19.2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2.86</v>
      </c>
      <c r="L35" s="203">
        <v>351.17</v>
      </c>
      <c r="M35" s="203">
        <v>13.68</v>
      </c>
      <c r="N35" s="203">
        <v>35.14</v>
      </c>
      <c r="O35" s="203">
        <v>0</v>
      </c>
      <c r="P35" s="203">
        <v>37.04</v>
      </c>
      <c r="Q35" s="203">
        <v>6.49</v>
      </c>
      <c r="R35" s="203">
        <v>12.61</v>
      </c>
      <c r="S35" s="203">
        <v>7.85</v>
      </c>
      <c r="T35" s="203">
        <v>0</v>
      </c>
      <c r="U35" s="203">
        <v>51.9</v>
      </c>
      <c r="V35" s="203">
        <v>6.17</v>
      </c>
      <c r="W35" s="203">
        <v>10.35</v>
      </c>
      <c r="X35" s="203">
        <v>43.88</v>
      </c>
      <c r="Y35" s="203">
        <v>0</v>
      </c>
      <c r="Z35" s="203">
        <v>63.47</v>
      </c>
      <c r="AA35" s="203">
        <v>20.23</v>
      </c>
      <c r="AB35" s="203">
        <v>0</v>
      </c>
      <c r="AC35" s="203">
        <v>15</v>
      </c>
      <c r="AD35" s="203">
        <v>0</v>
      </c>
      <c r="AE35" s="203">
        <v>0</v>
      </c>
      <c r="AF35" s="203">
        <v>0</v>
      </c>
      <c r="AG35" s="203">
        <v>23.14</v>
      </c>
      <c r="AH35" s="203">
        <v>0</v>
      </c>
      <c r="AI35" s="203">
        <v>7</v>
      </c>
      <c r="AJ35" s="203">
        <v>0</v>
      </c>
      <c r="AK35" s="203">
        <v>68.3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19.2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2.86</v>
      </c>
      <c r="L36" s="203">
        <v>246.28</v>
      </c>
      <c r="M36" s="203">
        <v>13.68</v>
      </c>
      <c r="N36" s="203">
        <v>35.14</v>
      </c>
      <c r="O36" s="203">
        <v>0</v>
      </c>
      <c r="P36" s="203">
        <v>37.04</v>
      </c>
      <c r="Q36" s="203">
        <v>6.49</v>
      </c>
      <c r="R36" s="203">
        <v>12.61</v>
      </c>
      <c r="S36" s="203">
        <v>7.85</v>
      </c>
      <c r="T36" s="203">
        <v>0</v>
      </c>
      <c r="U36" s="203">
        <v>51.9</v>
      </c>
      <c r="V36" s="203">
        <v>6.17</v>
      </c>
      <c r="W36" s="203">
        <v>10.35</v>
      </c>
      <c r="X36" s="203">
        <v>43.88</v>
      </c>
      <c r="Y36" s="203">
        <v>0</v>
      </c>
      <c r="Z36" s="203">
        <v>63.47</v>
      </c>
      <c r="AA36" s="203">
        <v>20.23</v>
      </c>
      <c r="AB36" s="203">
        <v>0</v>
      </c>
      <c r="AC36" s="203">
        <v>15</v>
      </c>
      <c r="AD36" s="203">
        <v>0</v>
      </c>
      <c r="AE36" s="203">
        <v>0</v>
      </c>
      <c r="AF36" s="203">
        <v>0</v>
      </c>
      <c r="AG36" s="203">
        <v>23.14</v>
      </c>
      <c r="AH36" s="203">
        <v>0</v>
      </c>
      <c r="AI36" s="203">
        <v>7</v>
      </c>
      <c r="AJ36" s="203">
        <v>0</v>
      </c>
      <c r="AK36" s="203">
        <v>68.3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19.2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246.28</v>
      </c>
      <c r="M37" s="203">
        <v>13.68</v>
      </c>
      <c r="N37" s="203">
        <v>35.14</v>
      </c>
      <c r="O37" s="203">
        <v>0</v>
      </c>
      <c r="P37" s="203">
        <v>36.92</v>
      </c>
      <c r="Q37" s="203">
        <v>1.94</v>
      </c>
      <c r="R37" s="203">
        <v>5.82</v>
      </c>
      <c r="S37" s="203">
        <v>3.88</v>
      </c>
      <c r="T37" s="203">
        <v>0</v>
      </c>
      <c r="U37" s="203">
        <v>51.9</v>
      </c>
      <c r="V37" s="203">
        <v>6.17</v>
      </c>
      <c r="W37" s="203">
        <v>0</v>
      </c>
      <c r="X37" s="203">
        <v>43.88</v>
      </c>
      <c r="Y37" s="203">
        <v>0</v>
      </c>
      <c r="Z37" s="203">
        <v>38.78</v>
      </c>
      <c r="AA37" s="203">
        <v>5.82</v>
      </c>
      <c r="AB37" s="203">
        <v>0</v>
      </c>
      <c r="AC37" s="203">
        <v>15</v>
      </c>
      <c r="AD37" s="203">
        <v>0</v>
      </c>
      <c r="AE37" s="203">
        <v>0</v>
      </c>
      <c r="AF37" s="203">
        <v>0</v>
      </c>
      <c r="AG37" s="203">
        <v>23.14</v>
      </c>
      <c r="AH37" s="203">
        <v>0</v>
      </c>
      <c r="AI37" s="203">
        <v>7</v>
      </c>
      <c r="AJ37" s="203">
        <v>0</v>
      </c>
      <c r="AK37" s="203">
        <v>50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19.2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246.28</v>
      </c>
      <c r="M38" s="203">
        <v>13.68</v>
      </c>
      <c r="N38" s="203">
        <v>35.14</v>
      </c>
      <c r="O38" s="203">
        <v>0</v>
      </c>
      <c r="P38" s="203">
        <v>36.92</v>
      </c>
      <c r="Q38" s="203">
        <v>1.94</v>
      </c>
      <c r="R38" s="203">
        <v>5.82</v>
      </c>
      <c r="S38" s="203">
        <v>3.88</v>
      </c>
      <c r="T38" s="203">
        <v>0</v>
      </c>
      <c r="U38" s="203">
        <v>51.9</v>
      </c>
      <c r="V38" s="203">
        <v>6.17</v>
      </c>
      <c r="W38" s="203">
        <v>0</v>
      </c>
      <c r="X38" s="203">
        <v>43.88</v>
      </c>
      <c r="Y38" s="203">
        <v>0</v>
      </c>
      <c r="Z38" s="203">
        <v>38.78</v>
      </c>
      <c r="AA38" s="203">
        <v>5.82</v>
      </c>
      <c r="AB38" s="203">
        <v>0</v>
      </c>
      <c r="AC38" s="203">
        <v>15</v>
      </c>
      <c r="AD38" s="203">
        <v>0</v>
      </c>
      <c r="AE38" s="203">
        <v>0</v>
      </c>
      <c r="AF38" s="203">
        <v>0</v>
      </c>
      <c r="AG38" s="203">
        <v>23.14</v>
      </c>
      <c r="AH38" s="203">
        <v>0</v>
      </c>
      <c r="AI38" s="203">
        <v>7</v>
      </c>
      <c r="AJ38" s="203">
        <v>0</v>
      </c>
      <c r="AK38" s="203">
        <v>50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19.2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246.28</v>
      </c>
      <c r="M39" s="203">
        <v>13.68</v>
      </c>
      <c r="N39" s="203">
        <v>35.14</v>
      </c>
      <c r="O39" s="203">
        <v>0</v>
      </c>
      <c r="P39" s="203">
        <v>36.92</v>
      </c>
      <c r="Q39" s="203">
        <v>1.94</v>
      </c>
      <c r="R39" s="203">
        <v>5.82</v>
      </c>
      <c r="S39" s="203">
        <v>3.88</v>
      </c>
      <c r="T39" s="203">
        <v>0</v>
      </c>
      <c r="U39" s="203">
        <v>51.9</v>
      </c>
      <c r="V39" s="203">
        <v>6.17</v>
      </c>
      <c r="W39" s="203">
        <v>0</v>
      </c>
      <c r="X39" s="203">
        <v>43.88</v>
      </c>
      <c r="Y39" s="203">
        <v>0</v>
      </c>
      <c r="Z39" s="203">
        <v>38.78</v>
      </c>
      <c r="AA39" s="203">
        <v>5.82</v>
      </c>
      <c r="AB39" s="203">
        <v>0</v>
      </c>
      <c r="AC39" s="203">
        <v>15</v>
      </c>
      <c r="AD39" s="203">
        <v>0</v>
      </c>
      <c r="AE39" s="203">
        <v>0</v>
      </c>
      <c r="AF39" s="203">
        <v>0</v>
      </c>
      <c r="AG39" s="203">
        <v>23.14</v>
      </c>
      <c r="AH39" s="203">
        <v>0</v>
      </c>
      <c r="AI39" s="203">
        <v>7</v>
      </c>
      <c r="AJ39" s="203">
        <v>0</v>
      </c>
      <c r="AK39" s="203">
        <v>50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19.2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246.28</v>
      </c>
      <c r="M40" s="203">
        <v>13.68</v>
      </c>
      <c r="N40" s="203">
        <v>35.14</v>
      </c>
      <c r="O40" s="203">
        <v>0</v>
      </c>
      <c r="P40" s="203">
        <v>36.92</v>
      </c>
      <c r="Q40" s="203">
        <v>1.94</v>
      </c>
      <c r="R40" s="203">
        <v>5.82</v>
      </c>
      <c r="S40" s="203">
        <v>3.88</v>
      </c>
      <c r="T40" s="203">
        <v>0</v>
      </c>
      <c r="U40" s="203">
        <v>51.9</v>
      </c>
      <c r="V40" s="203">
        <v>6.17</v>
      </c>
      <c r="W40" s="203">
        <v>0</v>
      </c>
      <c r="X40" s="203">
        <v>43.88</v>
      </c>
      <c r="Y40" s="203">
        <v>0</v>
      </c>
      <c r="Z40" s="203">
        <v>38.78</v>
      </c>
      <c r="AA40" s="203">
        <v>5.82</v>
      </c>
      <c r="AB40" s="203">
        <v>0</v>
      </c>
      <c r="AC40" s="203">
        <v>15</v>
      </c>
      <c r="AD40" s="203">
        <v>0</v>
      </c>
      <c r="AE40" s="203">
        <v>0</v>
      </c>
      <c r="AF40" s="203">
        <v>0</v>
      </c>
      <c r="AG40" s="203">
        <v>23.14</v>
      </c>
      <c r="AH40" s="203">
        <v>0</v>
      </c>
      <c r="AI40" s="203">
        <v>7</v>
      </c>
      <c r="AJ40" s="203">
        <v>0</v>
      </c>
      <c r="AK40" s="203">
        <v>50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19.2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246.28</v>
      </c>
      <c r="M41" s="203">
        <v>13.68</v>
      </c>
      <c r="N41" s="203">
        <v>35.14</v>
      </c>
      <c r="O41" s="203">
        <v>0</v>
      </c>
      <c r="P41" s="203">
        <v>36.92</v>
      </c>
      <c r="Q41" s="203">
        <v>1.94</v>
      </c>
      <c r="R41" s="203">
        <v>5.82</v>
      </c>
      <c r="S41" s="203">
        <v>3.88</v>
      </c>
      <c r="T41" s="203">
        <v>0</v>
      </c>
      <c r="U41" s="203">
        <v>51.9</v>
      </c>
      <c r="V41" s="203">
        <v>6.17</v>
      </c>
      <c r="W41" s="203">
        <v>0</v>
      </c>
      <c r="X41" s="203">
        <v>43.88</v>
      </c>
      <c r="Y41" s="203">
        <v>0</v>
      </c>
      <c r="Z41" s="203">
        <v>63.47</v>
      </c>
      <c r="AA41" s="203">
        <v>5.82</v>
      </c>
      <c r="AB41" s="203">
        <v>0</v>
      </c>
      <c r="AC41" s="203">
        <v>12.46</v>
      </c>
      <c r="AD41" s="203">
        <v>8.9</v>
      </c>
      <c r="AE41" s="203">
        <v>0</v>
      </c>
      <c r="AF41" s="203">
        <v>0</v>
      </c>
      <c r="AG41" s="203">
        <v>23.14</v>
      </c>
      <c r="AH41" s="203">
        <v>0</v>
      </c>
      <c r="AI41" s="203">
        <v>7</v>
      </c>
      <c r="AJ41" s="203">
        <v>0</v>
      </c>
      <c r="AK41" s="203">
        <v>50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19.2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246.28</v>
      </c>
      <c r="M42" s="203">
        <v>13.68</v>
      </c>
      <c r="N42" s="203">
        <v>35.14</v>
      </c>
      <c r="O42" s="203">
        <v>0</v>
      </c>
      <c r="P42" s="203">
        <v>36.92</v>
      </c>
      <c r="Q42" s="203">
        <v>6.49</v>
      </c>
      <c r="R42" s="203">
        <v>12.62</v>
      </c>
      <c r="S42" s="203">
        <v>7.85</v>
      </c>
      <c r="T42" s="203">
        <v>0</v>
      </c>
      <c r="U42" s="203">
        <v>51.9</v>
      </c>
      <c r="V42" s="203">
        <v>6.17</v>
      </c>
      <c r="W42" s="203">
        <v>10.35</v>
      </c>
      <c r="X42" s="203">
        <v>43.88</v>
      </c>
      <c r="Y42" s="203">
        <v>0</v>
      </c>
      <c r="Z42" s="203">
        <v>63.47</v>
      </c>
      <c r="AA42" s="203">
        <v>5.82</v>
      </c>
      <c r="AB42" s="203">
        <v>0</v>
      </c>
      <c r="AC42" s="203">
        <v>12.46</v>
      </c>
      <c r="AD42" s="203">
        <v>8.9</v>
      </c>
      <c r="AE42" s="203">
        <v>0</v>
      </c>
      <c r="AF42" s="203">
        <v>0</v>
      </c>
      <c r="AG42" s="203">
        <v>23.14</v>
      </c>
      <c r="AH42" s="203">
        <v>0</v>
      </c>
      <c r="AI42" s="203">
        <v>7</v>
      </c>
      <c r="AJ42" s="203">
        <v>0</v>
      </c>
      <c r="AK42" s="203">
        <v>69.599999999999994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19.2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2.86</v>
      </c>
      <c r="L43" s="203">
        <v>246.28</v>
      </c>
      <c r="M43" s="203">
        <v>13.68</v>
      </c>
      <c r="N43" s="203">
        <v>35.14</v>
      </c>
      <c r="O43" s="203">
        <v>0</v>
      </c>
      <c r="P43" s="203">
        <v>36.92</v>
      </c>
      <c r="Q43" s="203">
        <v>6.49</v>
      </c>
      <c r="R43" s="203">
        <v>12.62</v>
      </c>
      <c r="S43" s="203">
        <v>7.85</v>
      </c>
      <c r="T43" s="203">
        <v>0</v>
      </c>
      <c r="U43" s="203">
        <v>51.9</v>
      </c>
      <c r="V43" s="203">
        <v>6.17</v>
      </c>
      <c r="W43" s="203">
        <v>10.35</v>
      </c>
      <c r="X43" s="203">
        <v>43.88</v>
      </c>
      <c r="Y43" s="203">
        <v>0</v>
      </c>
      <c r="Z43" s="203">
        <v>66.8</v>
      </c>
      <c r="AA43" s="203">
        <v>5.82</v>
      </c>
      <c r="AB43" s="203">
        <v>0</v>
      </c>
      <c r="AC43" s="203">
        <v>12.46</v>
      </c>
      <c r="AD43" s="203">
        <v>8.9</v>
      </c>
      <c r="AE43" s="203">
        <v>0</v>
      </c>
      <c r="AF43" s="203">
        <v>0</v>
      </c>
      <c r="AG43" s="203">
        <v>23.14</v>
      </c>
      <c r="AH43" s="203">
        <v>0</v>
      </c>
      <c r="AI43" s="203">
        <v>7</v>
      </c>
      <c r="AJ43" s="203">
        <v>0</v>
      </c>
      <c r="AK43" s="203">
        <v>69.599999999999994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19.2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2.86</v>
      </c>
      <c r="L44" s="203">
        <v>261.8</v>
      </c>
      <c r="M44" s="203">
        <v>13.68</v>
      </c>
      <c r="N44" s="203">
        <v>35.14</v>
      </c>
      <c r="O44" s="203">
        <v>0</v>
      </c>
      <c r="P44" s="203">
        <v>36.92</v>
      </c>
      <c r="Q44" s="203">
        <v>6.49</v>
      </c>
      <c r="R44" s="203">
        <v>12.62</v>
      </c>
      <c r="S44" s="203">
        <v>7.85</v>
      </c>
      <c r="T44" s="203">
        <v>0</v>
      </c>
      <c r="U44" s="203">
        <v>51.9</v>
      </c>
      <c r="V44" s="203">
        <v>6.17</v>
      </c>
      <c r="W44" s="203">
        <v>10.35</v>
      </c>
      <c r="X44" s="203">
        <v>43.88</v>
      </c>
      <c r="Y44" s="203">
        <v>0</v>
      </c>
      <c r="Z44" s="203">
        <v>66.8</v>
      </c>
      <c r="AA44" s="203">
        <v>20.23</v>
      </c>
      <c r="AB44" s="203">
        <v>0</v>
      </c>
      <c r="AC44" s="203">
        <v>12.46</v>
      </c>
      <c r="AD44" s="203">
        <v>8.9</v>
      </c>
      <c r="AE44" s="203">
        <v>0</v>
      </c>
      <c r="AF44" s="203">
        <v>0</v>
      </c>
      <c r="AG44" s="203">
        <v>23.14</v>
      </c>
      <c r="AH44" s="203">
        <v>0</v>
      </c>
      <c r="AI44" s="203">
        <v>7</v>
      </c>
      <c r="AJ44" s="203">
        <v>0</v>
      </c>
      <c r="AK44" s="203">
        <v>69.599999999999994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19.2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2.86</v>
      </c>
      <c r="L45" s="203">
        <v>281.19</v>
      </c>
      <c r="M45" s="203">
        <v>13.68</v>
      </c>
      <c r="N45" s="203">
        <v>35.14</v>
      </c>
      <c r="O45" s="203">
        <v>0</v>
      </c>
      <c r="P45" s="203">
        <v>36.92</v>
      </c>
      <c r="Q45" s="203">
        <v>6.49</v>
      </c>
      <c r="R45" s="203">
        <v>12.62</v>
      </c>
      <c r="S45" s="203">
        <v>7.85</v>
      </c>
      <c r="T45" s="203">
        <v>0</v>
      </c>
      <c r="U45" s="203">
        <v>51.9</v>
      </c>
      <c r="V45" s="203">
        <v>6.17</v>
      </c>
      <c r="W45" s="203">
        <v>10.35</v>
      </c>
      <c r="X45" s="203">
        <v>43.88</v>
      </c>
      <c r="Y45" s="203">
        <v>0</v>
      </c>
      <c r="Z45" s="203">
        <v>66.8</v>
      </c>
      <c r="AA45" s="203">
        <v>20.23</v>
      </c>
      <c r="AB45" s="203">
        <v>0</v>
      </c>
      <c r="AC45" s="203">
        <v>15</v>
      </c>
      <c r="AD45" s="203">
        <v>0</v>
      </c>
      <c r="AE45" s="203">
        <v>0</v>
      </c>
      <c r="AF45" s="203">
        <v>0</v>
      </c>
      <c r="AG45" s="203">
        <v>23.14</v>
      </c>
      <c r="AH45" s="203">
        <v>0</v>
      </c>
      <c r="AI45" s="203">
        <v>7</v>
      </c>
      <c r="AJ45" s="203">
        <v>0</v>
      </c>
      <c r="AK45" s="203">
        <v>69.599999999999994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19.2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2.86</v>
      </c>
      <c r="L46" s="203">
        <v>300.58</v>
      </c>
      <c r="M46" s="203">
        <v>13.68</v>
      </c>
      <c r="N46" s="203">
        <v>35.14</v>
      </c>
      <c r="O46" s="203">
        <v>0</v>
      </c>
      <c r="P46" s="203">
        <v>36.92</v>
      </c>
      <c r="Q46" s="203">
        <v>6.49</v>
      </c>
      <c r="R46" s="203">
        <v>12.62</v>
      </c>
      <c r="S46" s="203">
        <v>7.85</v>
      </c>
      <c r="T46" s="203">
        <v>0</v>
      </c>
      <c r="U46" s="203">
        <v>51.9</v>
      </c>
      <c r="V46" s="203">
        <v>6.17</v>
      </c>
      <c r="W46" s="203">
        <v>10.35</v>
      </c>
      <c r="X46" s="203">
        <v>43.88</v>
      </c>
      <c r="Y46" s="203">
        <v>0</v>
      </c>
      <c r="Z46" s="203">
        <v>66.8</v>
      </c>
      <c r="AA46" s="203">
        <v>20.23</v>
      </c>
      <c r="AB46" s="203">
        <v>0</v>
      </c>
      <c r="AC46" s="203">
        <v>15</v>
      </c>
      <c r="AD46" s="203">
        <v>0</v>
      </c>
      <c r="AE46" s="203">
        <v>0</v>
      </c>
      <c r="AF46" s="203">
        <v>0</v>
      </c>
      <c r="AG46" s="203">
        <v>23.14</v>
      </c>
      <c r="AH46" s="203">
        <v>0</v>
      </c>
      <c r="AI46" s="203">
        <v>7</v>
      </c>
      <c r="AJ46" s="203">
        <v>0</v>
      </c>
      <c r="AK46" s="203">
        <v>69.599999999999994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19.2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2.86</v>
      </c>
      <c r="L47" s="203">
        <v>310.27999999999997</v>
      </c>
      <c r="M47" s="203">
        <v>13.68</v>
      </c>
      <c r="N47" s="203">
        <v>35.14</v>
      </c>
      <c r="O47" s="203">
        <v>0</v>
      </c>
      <c r="P47" s="203">
        <v>36.92</v>
      </c>
      <c r="Q47" s="203">
        <v>6.49</v>
      </c>
      <c r="R47" s="203">
        <v>12.62</v>
      </c>
      <c r="S47" s="203">
        <v>7.85</v>
      </c>
      <c r="T47" s="203">
        <v>0</v>
      </c>
      <c r="U47" s="203">
        <v>51.9</v>
      </c>
      <c r="V47" s="203">
        <v>6.17</v>
      </c>
      <c r="W47" s="203">
        <v>10.35</v>
      </c>
      <c r="X47" s="203">
        <v>43.88</v>
      </c>
      <c r="Y47" s="203">
        <v>0</v>
      </c>
      <c r="Z47" s="203">
        <v>66.8</v>
      </c>
      <c r="AA47" s="203">
        <v>20.23</v>
      </c>
      <c r="AB47" s="203">
        <v>0</v>
      </c>
      <c r="AC47" s="203">
        <v>15</v>
      </c>
      <c r="AD47" s="203">
        <v>0</v>
      </c>
      <c r="AE47" s="203">
        <v>0</v>
      </c>
      <c r="AF47" s="203">
        <v>0</v>
      </c>
      <c r="AG47" s="203">
        <v>23.14</v>
      </c>
      <c r="AH47" s="203">
        <v>0</v>
      </c>
      <c r="AI47" s="203">
        <v>7</v>
      </c>
      <c r="AJ47" s="203">
        <v>0</v>
      </c>
      <c r="AK47" s="203">
        <v>69.599999999999994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19.2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2.86</v>
      </c>
      <c r="L48" s="203">
        <v>329.67</v>
      </c>
      <c r="M48" s="203">
        <v>13.68</v>
      </c>
      <c r="N48" s="203">
        <v>35.14</v>
      </c>
      <c r="O48" s="203">
        <v>0</v>
      </c>
      <c r="P48" s="203">
        <v>36.92</v>
      </c>
      <c r="Q48" s="203">
        <v>6.49</v>
      </c>
      <c r="R48" s="203">
        <v>12.62</v>
      </c>
      <c r="S48" s="203">
        <v>7.85</v>
      </c>
      <c r="T48" s="203">
        <v>0</v>
      </c>
      <c r="U48" s="203">
        <v>51.9</v>
      </c>
      <c r="V48" s="203">
        <v>6.17</v>
      </c>
      <c r="W48" s="203">
        <v>10.35</v>
      </c>
      <c r="X48" s="203">
        <v>43.88</v>
      </c>
      <c r="Y48" s="203">
        <v>0</v>
      </c>
      <c r="Z48" s="203">
        <v>66.8</v>
      </c>
      <c r="AA48" s="203">
        <v>20.23</v>
      </c>
      <c r="AB48" s="203">
        <v>0</v>
      </c>
      <c r="AC48" s="203">
        <v>15</v>
      </c>
      <c r="AD48" s="203">
        <v>0</v>
      </c>
      <c r="AE48" s="203">
        <v>0</v>
      </c>
      <c r="AF48" s="203">
        <v>0</v>
      </c>
      <c r="AG48" s="203">
        <v>23.14</v>
      </c>
      <c r="AH48" s="203">
        <v>0</v>
      </c>
      <c r="AI48" s="203">
        <v>7</v>
      </c>
      <c r="AJ48" s="203">
        <v>0</v>
      </c>
      <c r="AK48" s="203">
        <v>69.599999999999994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19.2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2.86</v>
      </c>
      <c r="L49" s="203">
        <v>358.76</v>
      </c>
      <c r="M49" s="203">
        <v>13.68</v>
      </c>
      <c r="N49" s="203">
        <v>35.14</v>
      </c>
      <c r="O49" s="203">
        <v>0</v>
      </c>
      <c r="P49" s="203">
        <v>36.92</v>
      </c>
      <c r="Q49" s="203">
        <v>6.49</v>
      </c>
      <c r="R49" s="203">
        <v>12.62</v>
      </c>
      <c r="S49" s="203">
        <v>7.85</v>
      </c>
      <c r="T49" s="203">
        <v>0</v>
      </c>
      <c r="U49" s="203">
        <v>51.9</v>
      </c>
      <c r="V49" s="203">
        <v>6.17</v>
      </c>
      <c r="W49" s="203">
        <v>10.35</v>
      </c>
      <c r="X49" s="203">
        <v>43.88</v>
      </c>
      <c r="Y49" s="203">
        <v>0</v>
      </c>
      <c r="Z49" s="203">
        <v>66.8</v>
      </c>
      <c r="AA49" s="203">
        <v>20.23</v>
      </c>
      <c r="AB49" s="203">
        <v>0</v>
      </c>
      <c r="AC49" s="203">
        <v>15</v>
      </c>
      <c r="AD49" s="203">
        <v>0</v>
      </c>
      <c r="AE49" s="203">
        <v>0</v>
      </c>
      <c r="AF49" s="203">
        <v>0</v>
      </c>
      <c r="AG49" s="203">
        <v>23.14</v>
      </c>
      <c r="AH49" s="203">
        <v>0</v>
      </c>
      <c r="AI49" s="203">
        <v>7</v>
      </c>
      <c r="AJ49" s="203">
        <v>0</v>
      </c>
      <c r="AK49" s="203">
        <v>69.599999999999994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19.2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2.86</v>
      </c>
      <c r="L50" s="203">
        <v>368.45</v>
      </c>
      <c r="M50" s="203">
        <v>13.68</v>
      </c>
      <c r="N50" s="203">
        <v>35.14</v>
      </c>
      <c r="O50" s="203">
        <v>0</v>
      </c>
      <c r="P50" s="203">
        <v>36.92</v>
      </c>
      <c r="Q50" s="203">
        <v>6.49</v>
      </c>
      <c r="R50" s="203">
        <v>12.62</v>
      </c>
      <c r="S50" s="203">
        <v>7.85</v>
      </c>
      <c r="T50" s="203">
        <v>0</v>
      </c>
      <c r="U50" s="203">
        <v>51.9</v>
      </c>
      <c r="V50" s="203">
        <v>6.17</v>
      </c>
      <c r="W50" s="203">
        <v>10.35</v>
      </c>
      <c r="X50" s="203">
        <v>43.88</v>
      </c>
      <c r="Y50" s="203">
        <v>0</v>
      </c>
      <c r="Z50" s="203">
        <v>66.8</v>
      </c>
      <c r="AA50" s="203">
        <v>20.23</v>
      </c>
      <c r="AB50" s="203">
        <v>0</v>
      </c>
      <c r="AC50" s="203">
        <v>15</v>
      </c>
      <c r="AD50" s="203">
        <v>0</v>
      </c>
      <c r="AE50" s="203">
        <v>0</v>
      </c>
      <c r="AF50" s="203">
        <v>0</v>
      </c>
      <c r="AG50" s="203">
        <v>23.14</v>
      </c>
      <c r="AH50" s="203">
        <v>0</v>
      </c>
      <c r="AI50" s="203">
        <v>7</v>
      </c>
      <c r="AJ50" s="203">
        <v>0</v>
      </c>
      <c r="AK50" s="203">
        <v>69.599999999999994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19.2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2.86</v>
      </c>
      <c r="L51" s="203">
        <v>368.45</v>
      </c>
      <c r="M51" s="203">
        <v>13.68</v>
      </c>
      <c r="N51" s="203">
        <v>35.14</v>
      </c>
      <c r="O51" s="203">
        <v>0</v>
      </c>
      <c r="P51" s="203">
        <v>36.92</v>
      </c>
      <c r="Q51" s="203">
        <v>6.49</v>
      </c>
      <c r="R51" s="203">
        <v>12.62</v>
      </c>
      <c r="S51" s="203">
        <v>7.85</v>
      </c>
      <c r="T51" s="203">
        <v>0</v>
      </c>
      <c r="U51" s="203">
        <v>51.9</v>
      </c>
      <c r="V51" s="203">
        <v>6.17</v>
      </c>
      <c r="W51" s="203">
        <v>10.35</v>
      </c>
      <c r="X51" s="203">
        <v>43.88</v>
      </c>
      <c r="Y51" s="203">
        <v>0</v>
      </c>
      <c r="Z51" s="203">
        <v>66.8</v>
      </c>
      <c r="AA51" s="203">
        <v>20.23</v>
      </c>
      <c r="AB51" s="203">
        <v>0</v>
      </c>
      <c r="AC51" s="203">
        <v>15</v>
      </c>
      <c r="AD51" s="203">
        <v>0</v>
      </c>
      <c r="AE51" s="203">
        <v>0</v>
      </c>
      <c r="AF51" s="203">
        <v>0</v>
      </c>
      <c r="AG51" s="203">
        <v>23.14</v>
      </c>
      <c r="AH51" s="203">
        <v>0</v>
      </c>
      <c r="AI51" s="203">
        <v>7</v>
      </c>
      <c r="AJ51" s="203">
        <v>0</v>
      </c>
      <c r="AK51" s="203">
        <v>69.599999999999994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19.2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2.86</v>
      </c>
      <c r="L52" s="203">
        <v>387.84</v>
      </c>
      <c r="M52" s="203">
        <v>13.68</v>
      </c>
      <c r="N52" s="203">
        <v>35.14</v>
      </c>
      <c r="O52" s="203">
        <v>0</v>
      </c>
      <c r="P52" s="203">
        <v>36.92</v>
      </c>
      <c r="Q52" s="203">
        <v>6.49</v>
      </c>
      <c r="R52" s="203">
        <v>12.62</v>
      </c>
      <c r="S52" s="203">
        <v>7.85</v>
      </c>
      <c r="T52" s="203">
        <v>0</v>
      </c>
      <c r="U52" s="203">
        <v>51.9</v>
      </c>
      <c r="V52" s="203">
        <v>6.17</v>
      </c>
      <c r="W52" s="203">
        <v>10.35</v>
      </c>
      <c r="X52" s="203">
        <v>43.88</v>
      </c>
      <c r="Y52" s="203">
        <v>0</v>
      </c>
      <c r="Z52" s="203">
        <v>66.8</v>
      </c>
      <c r="AA52" s="203">
        <v>20.23</v>
      </c>
      <c r="AB52" s="203">
        <v>0</v>
      </c>
      <c r="AC52" s="203">
        <v>15</v>
      </c>
      <c r="AD52" s="203">
        <v>0</v>
      </c>
      <c r="AE52" s="203">
        <v>0</v>
      </c>
      <c r="AF52" s="203">
        <v>0</v>
      </c>
      <c r="AG52" s="203">
        <v>23.14</v>
      </c>
      <c r="AH52" s="203">
        <v>0</v>
      </c>
      <c r="AI52" s="203">
        <v>7</v>
      </c>
      <c r="AJ52" s="203">
        <v>0</v>
      </c>
      <c r="AK52" s="203">
        <v>69.599999999999994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19.2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2.86</v>
      </c>
      <c r="L53" s="203">
        <v>387.84</v>
      </c>
      <c r="M53" s="203">
        <v>13.68</v>
      </c>
      <c r="N53" s="203">
        <v>35.14</v>
      </c>
      <c r="O53" s="203">
        <v>0</v>
      </c>
      <c r="P53" s="203">
        <v>36.92</v>
      </c>
      <c r="Q53" s="203">
        <v>6.49</v>
      </c>
      <c r="R53" s="203">
        <v>12.62</v>
      </c>
      <c r="S53" s="203">
        <v>7.85</v>
      </c>
      <c r="T53" s="203">
        <v>0</v>
      </c>
      <c r="U53" s="203">
        <v>51.9</v>
      </c>
      <c r="V53" s="203">
        <v>6.17</v>
      </c>
      <c r="W53" s="203">
        <v>10.35</v>
      </c>
      <c r="X53" s="203">
        <v>43.88</v>
      </c>
      <c r="Y53" s="203">
        <v>0</v>
      </c>
      <c r="Z53" s="203">
        <v>66.8</v>
      </c>
      <c r="AA53" s="203">
        <v>20.23</v>
      </c>
      <c r="AB53" s="203">
        <v>0</v>
      </c>
      <c r="AC53" s="203">
        <v>15</v>
      </c>
      <c r="AD53" s="203">
        <v>0</v>
      </c>
      <c r="AE53" s="203">
        <v>0</v>
      </c>
      <c r="AF53" s="203">
        <v>0</v>
      </c>
      <c r="AG53" s="203">
        <v>23.14</v>
      </c>
      <c r="AH53" s="203">
        <v>0</v>
      </c>
      <c r="AI53" s="203">
        <v>7</v>
      </c>
      <c r="AJ53" s="203">
        <v>0</v>
      </c>
      <c r="AK53" s="203">
        <v>69.599999999999994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19.2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2.86</v>
      </c>
      <c r="L54" s="203">
        <v>368.45</v>
      </c>
      <c r="M54" s="203">
        <v>13.68</v>
      </c>
      <c r="N54" s="203">
        <v>35.14</v>
      </c>
      <c r="O54" s="203">
        <v>0</v>
      </c>
      <c r="P54" s="203">
        <v>36.92</v>
      </c>
      <c r="Q54" s="203">
        <v>6.49</v>
      </c>
      <c r="R54" s="203">
        <v>12.62</v>
      </c>
      <c r="S54" s="203">
        <v>7.85</v>
      </c>
      <c r="T54" s="203">
        <v>0</v>
      </c>
      <c r="U54" s="203">
        <v>51.9</v>
      </c>
      <c r="V54" s="203">
        <v>6.17</v>
      </c>
      <c r="W54" s="203">
        <v>10.35</v>
      </c>
      <c r="X54" s="203">
        <v>43.88</v>
      </c>
      <c r="Y54" s="203">
        <v>0</v>
      </c>
      <c r="Z54" s="203">
        <v>66.8</v>
      </c>
      <c r="AA54" s="203">
        <v>20.23</v>
      </c>
      <c r="AB54" s="203">
        <v>0</v>
      </c>
      <c r="AC54" s="203">
        <v>15</v>
      </c>
      <c r="AD54" s="203">
        <v>0</v>
      </c>
      <c r="AE54" s="203">
        <v>0</v>
      </c>
      <c r="AF54" s="203">
        <v>0</v>
      </c>
      <c r="AG54" s="203">
        <v>23.14</v>
      </c>
      <c r="AH54" s="203">
        <v>0</v>
      </c>
      <c r="AI54" s="203">
        <v>7</v>
      </c>
      <c r="AJ54" s="203">
        <v>0</v>
      </c>
      <c r="AK54" s="203">
        <v>69.599999999999994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19.2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2.86</v>
      </c>
      <c r="L55" s="203">
        <v>310.27999999999997</v>
      </c>
      <c r="M55" s="203">
        <v>13.68</v>
      </c>
      <c r="N55" s="203">
        <v>35.14</v>
      </c>
      <c r="O55" s="203">
        <v>0</v>
      </c>
      <c r="P55" s="203">
        <v>36.92</v>
      </c>
      <c r="Q55" s="203">
        <v>6.49</v>
      </c>
      <c r="R55" s="203">
        <v>12.62</v>
      </c>
      <c r="S55" s="203">
        <v>7.85</v>
      </c>
      <c r="T55" s="203">
        <v>0</v>
      </c>
      <c r="U55" s="203">
        <v>51.04</v>
      </c>
      <c r="V55" s="203">
        <v>6.17</v>
      </c>
      <c r="W55" s="203">
        <v>10.35</v>
      </c>
      <c r="X55" s="203">
        <v>43.88</v>
      </c>
      <c r="Y55" s="203">
        <v>0</v>
      </c>
      <c r="Z55" s="203">
        <v>66.8</v>
      </c>
      <c r="AA55" s="203">
        <v>20.23</v>
      </c>
      <c r="AB55" s="203">
        <v>0</v>
      </c>
      <c r="AC55" s="203">
        <v>15</v>
      </c>
      <c r="AD55" s="203">
        <v>0</v>
      </c>
      <c r="AE55" s="203">
        <v>0</v>
      </c>
      <c r="AF55" s="203">
        <v>0</v>
      </c>
      <c r="AG55" s="203">
        <v>23.14</v>
      </c>
      <c r="AH55" s="203">
        <v>0</v>
      </c>
      <c r="AI55" s="203">
        <v>7</v>
      </c>
      <c r="AJ55" s="203">
        <v>0</v>
      </c>
      <c r="AK55" s="203">
        <v>69.599999999999994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19.2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2.86</v>
      </c>
      <c r="L56" s="203">
        <v>290.88</v>
      </c>
      <c r="M56" s="203">
        <v>13.68</v>
      </c>
      <c r="N56" s="203">
        <v>35.14</v>
      </c>
      <c r="O56" s="203">
        <v>0</v>
      </c>
      <c r="P56" s="203">
        <v>36.92</v>
      </c>
      <c r="Q56" s="203">
        <v>6.49</v>
      </c>
      <c r="R56" s="203">
        <v>12.62</v>
      </c>
      <c r="S56" s="203">
        <v>7.85</v>
      </c>
      <c r="T56" s="203">
        <v>0</v>
      </c>
      <c r="U56" s="203">
        <v>51.04</v>
      </c>
      <c r="V56" s="203">
        <v>6.17</v>
      </c>
      <c r="W56" s="203">
        <v>10.35</v>
      </c>
      <c r="X56" s="203">
        <v>43.88</v>
      </c>
      <c r="Y56" s="203">
        <v>0</v>
      </c>
      <c r="Z56" s="203">
        <v>66.8</v>
      </c>
      <c r="AA56" s="203">
        <v>20.23</v>
      </c>
      <c r="AB56" s="203">
        <v>0</v>
      </c>
      <c r="AC56" s="203">
        <v>9.81</v>
      </c>
      <c r="AD56" s="203">
        <v>0</v>
      </c>
      <c r="AE56" s="203">
        <v>0</v>
      </c>
      <c r="AF56" s="203">
        <v>0</v>
      </c>
      <c r="AG56" s="203">
        <v>23.14</v>
      </c>
      <c r="AH56" s="203">
        <v>0</v>
      </c>
      <c r="AI56" s="203">
        <v>5</v>
      </c>
      <c r="AJ56" s="203">
        <v>0</v>
      </c>
      <c r="AK56" s="203">
        <v>69.599999999999994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19.2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2.86</v>
      </c>
      <c r="L57" s="203">
        <v>349.06</v>
      </c>
      <c r="M57" s="203">
        <v>13.68</v>
      </c>
      <c r="N57" s="203">
        <v>35.14</v>
      </c>
      <c r="O57" s="203">
        <v>0</v>
      </c>
      <c r="P57" s="203">
        <v>36.92</v>
      </c>
      <c r="Q57" s="203">
        <v>6.49</v>
      </c>
      <c r="R57" s="203">
        <v>12.62</v>
      </c>
      <c r="S57" s="203">
        <v>7.85</v>
      </c>
      <c r="T57" s="203">
        <v>0</v>
      </c>
      <c r="U57" s="203">
        <v>51.04</v>
      </c>
      <c r="V57" s="203">
        <v>6.17</v>
      </c>
      <c r="W57" s="203">
        <v>10.35</v>
      </c>
      <c r="X57" s="203">
        <v>43.88</v>
      </c>
      <c r="Y57" s="203">
        <v>0</v>
      </c>
      <c r="Z57" s="203">
        <v>66.8</v>
      </c>
      <c r="AA57" s="203">
        <v>20.23</v>
      </c>
      <c r="AB57" s="203">
        <v>0</v>
      </c>
      <c r="AC57" s="203">
        <v>15</v>
      </c>
      <c r="AD57" s="203">
        <v>0</v>
      </c>
      <c r="AE57" s="203">
        <v>0</v>
      </c>
      <c r="AF57" s="203">
        <v>0</v>
      </c>
      <c r="AG57" s="203">
        <v>23.14</v>
      </c>
      <c r="AH57" s="203">
        <v>0</v>
      </c>
      <c r="AI57" s="203">
        <v>7</v>
      </c>
      <c r="AJ57" s="203">
        <v>0</v>
      </c>
      <c r="AK57" s="203">
        <v>69.599999999999994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19.2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2.86</v>
      </c>
      <c r="L58" s="203">
        <v>387.84</v>
      </c>
      <c r="M58" s="203">
        <v>13.68</v>
      </c>
      <c r="N58" s="203">
        <v>35.14</v>
      </c>
      <c r="O58" s="203">
        <v>0</v>
      </c>
      <c r="P58" s="203">
        <v>36.92</v>
      </c>
      <c r="Q58" s="203">
        <v>6.49</v>
      </c>
      <c r="R58" s="203">
        <v>12.62</v>
      </c>
      <c r="S58" s="203">
        <v>7.85</v>
      </c>
      <c r="T58" s="203">
        <v>0</v>
      </c>
      <c r="U58" s="203">
        <v>51.04</v>
      </c>
      <c r="V58" s="203">
        <v>6.17</v>
      </c>
      <c r="W58" s="203">
        <v>10.35</v>
      </c>
      <c r="X58" s="203">
        <v>43.88</v>
      </c>
      <c r="Y58" s="203">
        <v>0</v>
      </c>
      <c r="Z58" s="203">
        <v>66.8</v>
      </c>
      <c r="AA58" s="203">
        <v>20.23</v>
      </c>
      <c r="AB58" s="203">
        <v>0</v>
      </c>
      <c r="AC58" s="203">
        <v>9.81</v>
      </c>
      <c r="AD58" s="203">
        <v>0</v>
      </c>
      <c r="AE58" s="203">
        <v>0</v>
      </c>
      <c r="AF58" s="203">
        <v>0</v>
      </c>
      <c r="AG58" s="203">
        <v>23.14</v>
      </c>
      <c r="AH58" s="203">
        <v>0</v>
      </c>
      <c r="AI58" s="203">
        <v>4.43</v>
      </c>
      <c r="AJ58" s="203">
        <v>0</v>
      </c>
      <c r="AK58" s="203">
        <v>69.599999999999994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19.2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2.86</v>
      </c>
      <c r="L59" s="203">
        <v>426.63</v>
      </c>
      <c r="M59" s="203">
        <v>13.68</v>
      </c>
      <c r="N59" s="203">
        <v>35.14</v>
      </c>
      <c r="O59" s="203">
        <v>0</v>
      </c>
      <c r="P59" s="203">
        <v>36.92</v>
      </c>
      <c r="Q59" s="203">
        <v>6.49</v>
      </c>
      <c r="R59" s="203">
        <v>12.61</v>
      </c>
      <c r="S59" s="203">
        <v>7.85</v>
      </c>
      <c r="T59" s="203">
        <v>0</v>
      </c>
      <c r="U59" s="203">
        <v>51.04</v>
      </c>
      <c r="V59" s="203">
        <v>6.17</v>
      </c>
      <c r="W59" s="203">
        <v>10.35</v>
      </c>
      <c r="X59" s="203">
        <v>43.88</v>
      </c>
      <c r="Y59" s="203">
        <v>0</v>
      </c>
      <c r="Z59" s="203">
        <v>66.8</v>
      </c>
      <c r="AA59" s="203">
        <v>20.23</v>
      </c>
      <c r="AB59" s="203">
        <v>0</v>
      </c>
      <c r="AC59" s="203">
        <v>9.81</v>
      </c>
      <c r="AD59" s="203">
        <v>0</v>
      </c>
      <c r="AE59" s="203">
        <v>0</v>
      </c>
      <c r="AF59" s="203">
        <v>0</v>
      </c>
      <c r="AG59" s="203">
        <v>23.14</v>
      </c>
      <c r="AH59" s="203">
        <v>0</v>
      </c>
      <c r="AI59" s="203">
        <v>4.43</v>
      </c>
      <c r="AJ59" s="203">
        <v>0</v>
      </c>
      <c r="AK59" s="203">
        <v>69.599999999999994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19.2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2.86</v>
      </c>
      <c r="L60" s="203">
        <v>446.92</v>
      </c>
      <c r="M60" s="203">
        <v>13.68</v>
      </c>
      <c r="N60" s="203">
        <v>35.14</v>
      </c>
      <c r="O60" s="203">
        <v>0</v>
      </c>
      <c r="P60" s="203">
        <v>36.92</v>
      </c>
      <c r="Q60" s="203">
        <v>6.49</v>
      </c>
      <c r="R60" s="203">
        <v>12.61</v>
      </c>
      <c r="S60" s="203">
        <v>7.85</v>
      </c>
      <c r="T60" s="203">
        <v>0</v>
      </c>
      <c r="U60" s="203">
        <v>51.04</v>
      </c>
      <c r="V60" s="203">
        <v>6.17</v>
      </c>
      <c r="W60" s="203">
        <v>10.35</v>
      </c>
      <c r="X60" s="203">
        <v>43.88</v>
      </c>
      <c r="Y60" s="203">
        <v>0</v>
      </c>
      <c r="Z60" s="203">
        <v>66.8</v>
      </c>
      <c r="AA60" s="203">
        <v>20.23</v>
      </c>
      <c r="AB60" s="203">
        <v>0</v>
      </c>
      <c r="AC60" s="203">
        <v>9.81</v>
      </c>
      <c r="AD60" s="203">
        <v>0</v>
      </c>
      <c r="AE60" s="203">
        <v>0</v>
      </c>
      <c r="AF60" s="203">
        <v>0</v>
      </c>
      <c r="AG60" s="203">
        <v>23.14</v>
      </c>
      <c r="AH60" s="203">
        <v>0</v>
      </c>
      <c r="AI60" s="203">
        <v>4.43</v>
      </c>
      <c r="AJ60" s="203">
        <v>0</v>
      </c>
      <c r="AK60" s="203">
        <v>69.599999999999994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19.2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2.86</v>
      </c>
      <c r="L61" s="203">
        <v>446.92</v>
      </c>
      <c r="M61" s="203">
        <v>13.68</v>
      </c>
      <c r="N61" s="203">
        <v>35.14</v>
      </c>
      <c r="O61" s="203">
        <v>0</v>
      </c>
      <c r="P61" s="203">
        <v>36.92</v>
      </c>
      <c r="Q61" s="203">
        <v>6.49</v>
      </c>
      <c r="R61" s="203">
        <v>12.61</v>
      </c>
      <c r="S61" s="203">
        <v>7.85</v>
      </c>
      <c r="T61" s="203">
        <v>0</v>
      </c>
      <c r="U61" s="203">
        <v>51.04</v>
      </c>
      <c r="V61" s="203">
        <v>6.17</v>
      </c>
      <c r="W61" s="203">
        <v>10.35</v>
      </c>
      <c r="X61" s="203">
        <v>43.88</v>
      </c>
      <c r="Y61" s="203">
        <v>0</v>
      </c>
      <c r="Z61" s="203">
        <v>66.8</v>
      </c>
      <c r="AA61" s="203">
        <v>20.23</v>
      </c>
      <c r="AB61" s="203">
        <v>0</v>
      </c>
      <c r="AC61" s="203">
        <v>9.81</v>
      </c>
      <c r="AD61" s="203">
        <v>0</v>
      </c>
      <c r="AE61" s="203">
        <v>0</v>
      </c>
      <c r="AF61" s="203">
        <v>0</v>
      </c>
      <c r="AG61" s="203">
        <v>23.14</v>
      </c>
      <c r="AH61" s="203">
        <v>0</v>
      </c>
      <c r="AI61" s="203">
        <v>4.25</v>
      </c>
      <c r="AJ61" s="203">
        <v>0</v>
      </c>
      <c r="AK61" s="203">
        <v>66.760000000000005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19.2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2.86</v>
      </c>
      <c r="L62" s="203">
        <v>446.92</v>
      </c>
      <c r="M62" s="203">
        <v>13.68</v>
      </c>
      <c r="N62" s="203">
        <v>35.14</v>
      </c>
      <c r="O62" s="203">
        <v>0</v>
      </c>
      <c r="P62" s="203">
        <v>36.92</v>
      </c>
      <c r="Q62" s="203">
        <v>6.49</v>
      </c>
      <c r="R62" s="203">
        <v>12.61</v>
      </c>
      <c r="S62" s="203">
        <v>7.85</v>
      </c>
      <c r="T62" s="203">
        <v>0</v>
      </c>
      <c r="U62" s="203">
        <v>51.04</v>
      </c>
      <c r="V62" s="203">
        <v>6.17</v>
      </c>
      <c r="W62" s="203">
        <v>10.35</v>
      </c>
      <c r="X62" s="203">
        <v>43.88</v>
      </c>
      <c r="Y62" s="203">
        <v>0</v>
      </c>
      <c r="Z62" s="203">
        <v>66.8</v>
      </c>
      <c r="AA62" s="203">
        <v>20.23</v>
      </c>
      <c r="AB62" s="203">
        <v>0</v>
      </c>
      <c r="AC62" s="203">
        <v>9.81</v>
      </c>
      <c r="AD62" s="203">
        <v>0</v>
      </c>
      <c r="AE62" s="203">
        <v>0</v>
      </c>
      <c r="AF62" s="203">
        <v>0</v>
      </c>
      <c r="AG62" s="203">
        <v>23.14</v>
      </c>
      <c r="AH62" s="203">
        <v>0</v>
      </c>
      <c r="AI62" s="203">
        <v>4.43</v>
      </c>
      <c r="AJ62" s="203">
        <v>0</v>
      </c>
      <c r="AK62" s="203">
        <v>66.760000000000005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19.2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2.86</v>
      </c>
      <c r="L63" s="203">
        <v>446.92</v>
      </c>
      <c r="M63" s="203">
        <v>13.68</v>
      </c>
      <c r="N63" s="203">
        <v>35.14</v>
      </c>
      <c r="O63" s="203">
        <v>0</v>
      </c>
      <c r="P63" s="203">
        <v>36.92</v>
      </c>
      <c r="Q63" s="203">
        <v>6.49</v>
      </c>
      <c r="R63" s="203">
        <v>12.61</v>
      </c>
      <c r="S63" s="203">
        <v>7.85</v>
      </c>
      <c r="T63" s="203">
        <v>0</v>
      </c>
      <c r="U63" s="203">
        <v>51.04</v>
      </c>
      <c r="V63" s="203">
        <v>6.17</v>
      </c>
      <c r="W63" s="203">
        <v>10.35</v>
      </c>
      <c r="X63" s="203">
        <v>43.88</v>
      </c>
      <c r="Y63" s="203">
        <v>0</v>
      </c>
      <c r="Z63" s="203">
        <v>66.8</v>
      </c>
      <c r="AA63" s="203">
        <v>20.23</v>
      </c>
      <c r="AB63" s="203">
        <v>0</v>
      </c>
      <c r="AC63" s="203">
        <v>9.81</v>
      </c>
      <c r="AD63" s="203">
        <v>0</v>
      </c>
      <c r="AE63" s="203">
        <v>0</v>
      </c>
      <c r="AF63" s="203">
        <v>0</v>
      </c>
      <c r="AG63" s="203">
        <v>23.14</v>
      </c>
      <c r="AH63" s="203">
        <v>0</v>
      </c>
      <c r="AI63" s="203">
        <v>4</v>
      </c>
      <c r="AJ63" s="203">
        <v>0</v>
      </c>
      <c r="AK63" s="203">
        <v>66.540000000000006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19.2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2.86</v>
      </c>
      <c r="L64" s="203">
        <v>446.92</v>
      </c>
      <c r="M64" s="203">
        <v>13.68</v>
      </c>
      <c r="N64" s="203">
        <v>35.14</v>
      </c>
      <c r="O64" s="203">
        <v>0</v>
      </c>
      <c r="P64" s="203">
        <v>36.92</v>
      </c>
      <c r="Q64" s="203">
        <v>6.49</v>
      </c>
      <c r="R64" s="203">
        <v>12.61</v>
      </c>
      <c r="S64" s="203">
        <v>7.85</v>
      </c>
      <c r="T64" s="203">
        <v>0</v>
      </c>
      <c r="U64" s="203">
        <v>51.04</v>
      </c>
      <c r="V64" s="203">
        <v>6.17</v>
      </c>
      <c r="W64" s="203">
        <v>10.35</v>
      </c>
      <c r="X64" s="203">
        <v>43.88</v>
      </c>
      <c r="Y64" s="203">
        <v>0</v>
      </c>
      <c r="Z64" s="203">
        <v>66.8</v>
      </c>
      <c r="AA64" s="203">
        <v>20.23</v>
      </c>
      <c r="AB64" s="203">
        <v>0</v>
      </c>
      <c r="AC64" s="203">
        <v>15</v>
      </c>
      <c r="AD64" s="203">
        <v>0</v>
      </c>
      <c r="AE64" s="203">
        <v>0</v>
      </c>
      <c r="AF64" s="203">
        <v>0</v>
      </c>
      <c r="AG64" s="203">
        <v>23.14</v>
      </c>
      <c r="AH64" s="203">
        <v>0</v>
      </c>
      <c r="AI64" s="203">
        <v>6.76</v>
      </c>
      <c r="AJ64" s="203">
        <v>0</v>
      </c>
      <c r="AK64" s="203">
        <v>66.540000000000006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19.2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2.86</v>
      </c>
      <c r="L65" s="203">
        <v>446.91</v>
      </c>
      <c r="M65" s="203">
        <v>13.68</v>
      </c>
      <c r="N65" s="203">
        <v>35.14</v>
      </c>
      <c r="O65" s="203">
        <v>0</v>
      </c>
      <c r="P65" s="203">
        <v>36.92</v>
      </c>
      <c r="Q65" s="203">
        <v>6.49</v>
      </c>
      <c r="R65" s="203">
        <v>12.61</v>
      </c>
      <c r="S65" s="203">
        <v>7.85</v>
      </c>
      <c r="T65" s="203">
        <v>0</v>
      </c>
      <c r="U65" s="203">
        <v>51.04</v>
      </c>
      <c r="V65" s="203">
        <v>6.17</v>
      </c>
      <c r="W65" s="203">
        <v>10.35</v>
      </c>
      <c r="X65" s="203">
        <v>43.88</v>
      </c>
      <c r="Y65" s="203">
        <v>0</v>
      </c>
      <c r="Z65" s="203">
        <v>66.8</v>
      </c>
      <c r="AA65" s="203">
        <v>20.23</v>
      </c>
      <c r="AB65" s="203">
        <v>0</v>
      </c>
      <c r="AC65" s="203">
        <v>15</v>
      </c>
      <c r="AD65" s="203">
        <v>0</v>
      </c>
      <c r="AE65" s="203">
        <v>0</v>
      </c>
      <c r="AF65" s="203">
        <v>0</v>
      </c>
      <c r="AG65" s="203">
        <v>23.14</v>
      </c>
      <c r="AH65" s="203">
        <v>0</v>
      </c>
      <c r="AI65" s="203">
        <v>6.76</v>
      </c>
      <c r="AJ65" s="203">
        <v>0</v>
      </c>
      <c r="AK65" s="203">
        <v>66.540000000000006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19.2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2.86</v>
      </c>
      <c r="L66" s="203">
        <v>446.91</v>
      </c>
      <c r="M66" s="203">
        <v>13.68</v>
      </c>
      <c r="N66" s="203">
        <v>35.14</v>
      </c>
      <c r="O66" s="203">
        <v>0</v>
      </c>
      <c r="P66" s="203">
        <v>36.92</v>
      </c>
      <c r="Q66" s="203">
        <v>6.49</v>
      </c>
      <c r="R66" s="203">
        <v>12.61</v>
      </c>
      <c r="S66" s="203">
        <v>7.85</v>
      </c>
      <c r="T66" s="203">
        <v>0</v>
      </c>
      <c r="U66" s="203">
        <v>51.04</v>
      </c>
      <c r="V66" s="203">
        <v>6.17</v>
      </c>
      <c r="W66" s="203">
        <v>10.35</v>
      </c>
      <c r="X66" s="203">
        <v>43.88</v>
      </c>
      <c r="Y66" s="203">
        <v>0</v>
      </c>
      <c r="Z66" s="203">
        <v>66.8</v>
      </c>
      <c r="AA66" s="203">
        <v>20.23</v>
      </c>
      <c r="AB66" s="203">
        <v>0</v>
      </c>
      <c r="AC66" s="203">
        <v>15</v>
      </c>
      <c r="AD66" s="203">
        <v>0</v>
      </c>
      <c r="AE66" s="203">
        <v>0</v>
      </c>
      <c r="AF66" s="203">
        <v>0</v>
      </c>
      <c r="AG66" s="203">
        <v>23.14</v>
      </c>
      <c r="AH66" s="203">
        <v>0</v>
      </c>
      <c r="AI66" s="203">
        <v>6.76</v>
      </c>
      <c r="AJ66" s="203">
        <v>0</v>
      </c>
      <c r="AK66" s="203">
        <v>66.540000000000006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19.2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2.86</v>
      </c>
      <c r="L67" s="203">
        <v>446.91</v>
      </c>
      <c r="M67" s="203">
        <v>13.68</v>
      </c>
      <c r="N67" s="203">
        <v>35.14</v>
      </c>
      <c r="O67" s="203">
        <v>0</v>
      </c>
      <c r="P67" s="203">
        <v>36.92</v>
      </c>
      <c r="Q67" s="203">
        <v>6.49</v>
      </c>
      <c r="R67" s="203">
        <v>12.61</v>
      </c>
      <c r="S67" s="203">
        <v>7.85</v>
      </c>
      <c r="T67" s="203">
        <v>0</v>
      </c>
      <c r="U67" s="203">
        <v>51.04</v>
      </c>
      <c r="V67" s="203">
        <v>6.17</v>
      </c>
      <c r="W67" s="203">
        <v>10.35</v>
      </c>
      <c r="X67" s="203">
        <v>43.88</v>
      </c>
      <c r="Y67" s="203">
        <v>0</v>
      </c>
      <c r="Z67" s="203">
        <v>66.8</v>
      </c>
      <c r="AA67" s="203">
        <v>20.23</v>
      </c>
      <c r="AB67" s="203">
        <v>0</v>
      </c>
      <c r="AC67" s="203">
        <v>15</v>
      </c>
      <c r="AD67" s="203">
        <v>0</v>
      </c>
      <c r="AE67" s="203">
        <v>0</v>
      </c>
      <c r="AF67" s="203">
        <v>0</v>
      </c>
      <c r="AG67" s="203">
        <v>23.14</v>
      </c>
      <c r="AH67" s="203">
        <v>0</v>
      </c>
      <c r="AI67" s="203">
        <v>6.32</v>
      </c>
      <c r="AJ67" s="203">
        <v>0</v>
      </c>
      <c r="AK67" s="203">
        <v>66.540000000000006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19.2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2.86</v>
      </c>
      <c r="L68" s="203">
        <v>446.91</v>
      </c>
      <c r="M68" s="203">
        <v>13.68</v>
      </c>
      <c r="N68" s="203">
        <v>35.14</v>
      </c>
      <c r="O68" s="203">
        <v>0</v>
      </c>
      <c r="P68" s="203">
        <v>36.92</v>
      </c>
      <c r="Q68" s="203">
        <v>6.49</v>
      </c>
      <c r="R68" s="203">
        <v>12.61</v>
      </c>
      <c r="S68" s="203">
        <v>7.85</v>
      </c>
      <c r="T68" s="203">
        <v>0</v>
      </c>
      <c r="U68" s="203">
        <v>51.04</v>
      </c>
      <c r="V68" s="203">
        <v>6.17</v>
      </c>
      <c r="W68" s="203">
        <v>10.35</v>
      </c>
      <c r="X68" s="203">
        <v>43.88</v>
      </c>
      <c r="Y68" s="203">
        <v>0</v>
      </c>
      <c r="Z68" s="203">
        <v>66.8</v>
      </c>
      <c r="AA68" s="203">
        <v>20.23</v>
      </c>
      <c r="AB68" s="203">
        <v>0</v>
      </c>
      <c r="AC68" s="203">
        <v>15</v>
      </c>
      <c r="AD68" s="203">
        <v>0</v>
      </c>
      <c r="AE68" s="203">
        <v>0</v>
      </c>
      <c r="AF68" s="203">
        <v>0</v>
      </c>
      <c r="AG68" s="203">
        <v>23.14</v>
      </c>
      <c r="AH68" s="203">
        <v>0</v>
      </c>
      <c r="AI68" s="203">
        <v>6.76</v>
      </c>
      <c r="AJ68" s="203">
        <v>0</v>
      </c>
      <c r="AK68" s="203">
        <v>66.540000000000006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19.2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2.86</v>
      </c>
      <c r="L69" s="203">
        <v>446.91</v>
      </c>
      <c r="M69" s="203">
        <v>13.68</v>
      </c>
      <c r="N69" s="203">
        <v>35.14</v>
      </c>
      <c r="O69" s="203">
        <v>0</v>
      </c>
      <c r="P69" s="203">
        <v>36.92</v>
      </c>
      <c r="Q69" s="203">
        <v>6.49</v>
      </c>
      <c r="R69" s="203">
        <v>12.61</v>
      </c>
      <c r="S69" s="203">
        <v>7.85</v>
      </c>
      <c r="T69" s="203">
        <v>0</v>
      </c>
      <c r="U69" s="203">
        <v>51.04</v>
      </c>
      <c r="V69" s="203">
        <v>6.17</v>
      </c>
      <c r="W69" s="203">
        <v>10.35</v>
      </c>
      <c r="X69" s="203">
        <v>43.88</v>
      </c>
      <c r="Y69" s="203">
        <v>0</v>
      </c>
      <c r="Z69" s="203">
        <v>66.8</v>
      </c>
      <c r="AA69" s="203">
        <v>20.23</v>
      </c>
      <c r="AB69" s="203">
        <v>0</v>
      </c>
      <c r="AC69" s="203">
        <v>15</v>
      </c>
      <c r="AD69" s="203">
        <v>0</v>
      </c>
      <c r="AE69" s="203">
        <v>0</v>
      </c>
      <c r="AF69" s="203">
        <v>0</v>
      </c>
      <c r="AG69" s="203">
        <v>23.14</v>
      </c>
      <c r="AH69" s="203">
        <v>0</v>
      </c>
      <c r="AI69" s="203">
        <v>6.76</v>
      </c>
      <c r="AJ69" s="203">
        <v>0</v>
      </c>
      <c r="AK69" s="203">
        <v>66.540000000000006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19.2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2.86</v>
      </c>
      <c r="L70" s="203">
        <v>446.91</v>
      </c>
      <c r="M70" s="203">
        <v>13.68</v>
      </c>
      <c r="N70" s="203">
        <v>35.14</v>
      </c>
      <c r="O70" s="203">
        <v>0</v>
      </c>
      <c r="P70" s="203">
        <v>36.92</v>
      </c>
      <c r="Q70" s="203">
        <v>6.49</v>
      </c>
      <c r="R70" s="203">
        <v>12.61</v>
      </c>
      <c r="S70" s="203">
        <v>7.85</v>
      </c>
      <c r="T70" s="203">
        <v>0</v>
      </c>
      <c r="U70" s="203">
        <v>51.04</v>
      </c>
      <c r="V70" s="203">
        <v>6.17</v>
      </c>
      <c r="W70" s="203">
        <v>10.35</v>
      </c>
      <c r="X70" s="203">
        <v>43.88</v>
      </c>
      <c r="Y70" s="203">
        <v>0</v>
      </c>
      <c r="Z70" s="203">
        <v>66.8</v>
      </c>
      <c r="AA70" s="203">
        <v>20.23</v>
      </c>
      <c r="AB70" s="203">
        <v>0</v>
      </c>
      <c r="AC70" s="203">
        <v>15</v>
      </c>
      <c r="AD70" s="203">
        <v>0</v>
      </c>
      <c r="AE70" s="203">
        <v>0</v>
      </c>
      <c r="AF70" s="203">
        <v>0</v>
      </c>
      <c r="AG70" s="203">
        <v>23.14</v>
      </c>
      <c r="AH70" s="203">
        <v>0</v>
      </c>
      <c r="AI70" s="203">
        <v>6.76</v>
      </c>
      <c r="AJ70" s="203">
        <v>0</v>
      </c>
      <c r="AK70" s="203">
        <v>66.540000000000006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19.2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2.86</v>
      </c>
      <c r="L71" s="203">
        <v>446.91</v>
      </c>
      <c r="M71" s="203">
        <v>13.68</v>
      </c>
      <c r="N71" s="203">
        <v>35.14</v>
      </c>
      <c r="O71" s="203">
        <v>0</v>
      </c>
      <c r="P71" s="203">
        <v>36.92</v>
      </c>
      <c r="Q71" s="203">
        <v>6.49</v>
      </c>
      <c r="R71" s="203">
        <v>12.61</v>
      </c>
      <c r="S71" s="203">
        <v>7.85</v>
      </c>
      <c r="T71" s="203">
        <v>0</v>
      </c>
      <c r="U71" s="203">
        <v>51.04</v>
      </c>
      <c r="V71" s="203">
        <v>6.17</v>
      </c>
      <c r="W71" s="203">
        <v>10.35</v>
      </c>
      <c r="X71" s="203">
        <v>43.88</v>
      </c>
      <c r="Y71" s="203">
        <v>0</v>
      </c>
      <c r="Z71" s="203">
        <v>66.8</v>
      </c>
      <c r="AA71" s="203">
        <v>20.23</v>
      </c>
      <c r="AB71" s="203">
        <v>0</v>
      </c>
      <c r="AC71" s="203">
        <v>8.06</v>
      </c>
      <c r="AD71" s="203">
        <v>0</v>
      </c>
      <c r="AE71" s="203">
        <v>0</v>
      </c>
      <c r="AF71" s="203">
        <v>0</v>
      </c>
      <c r="AG71" s="203">
        <v>23.14</v>
      </c>
      <c r="AH71" s="203">
        <v>0</v>
      </c>
      <c r="AI71" s="203">
        <v>3.11</v>
      </c>
      <c r="AJ71" s="203">
        <v>0</v>
      </c>
      <c r="AK71" s="203">
        <v>66.760000000000005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19.2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2.86</v>
      </c>
      <c r="L72" s="203">
        <v>446.91</v>
      </c>
      <c r="M72" s="203">
        <v>13.68</v>
      </c>
      <c r="N72" s="203">
        <v>35.14</v>
      </c>
      <c r="O72" s="203">
        <v>0</v>
      </c>
      <c r="P72" s="203">
        <v>36.92</v>
      </c>
      <c r="Q72" s="203">
        <v>6.49</v>
      </c>
      <c r="R72" s="203">
        <v>12.61</v>
      </c>
      <c r="S72" s="203">
        <v>7.85</v>
      </c>
      <c r="T72" s="203">
        <v>0</v>
      </c>
      <c r="U72" s="203">
        <v>51.04</v>
      </c>
      <c r="V72" s="203">
        <v>6.17</v>
      </c>
      <c r="W72" s="203">
        <v>10.35</v>
      </c>
      <c r="X72" s="203">
        <v>43.88</v>
      </c>
      <c r="Y72" s="203">
        <v>0</v>
      </c>
      <c r="Z72" s="203">
        <v>66.8</v>
      </c>
      <c r="AA72" s="203">
        <v>20.23</v>
      </c>
      <c r="AB72" s="203">
        <v>0</v>
      </c>
      <c r="AC72" s="203">
        <v>15</v>
      </c>
      <c r="AD72" s="203">
        <v>0</v>
      </c>
      <c r="AE72" s="203">
        <v>0</v>
      </c>
      <c r="AF72" s="203">
        <v>0</v>
      </c>
      <c r="AG72" s="203">
        <v>23.14</v>
      </c>
      <c r="AH72" s="203">
        <v>0</v>
      </c>
      <c r="AI72" s="203">
        <v>7</v>
      </c>
      <c r="AJ72" s="203">
        <v>0</v>
      </c>
      <c r="AK72" s="203">
        <v>66.760000000000005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18.64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1.94</v>
      </c>
      <c r="H73" s="203">
        <v>0</v>
      </c>
      <c r="I73" s="203">
        <v>0</v>
      </c>
      <c r="J73" s="203">
        <v>0</v>
      </c>
      <c r="K73" s="203">
        <v>2.86</v>
      </c>
      <c r="L73" s="203">
        <v>446.91</v>
      </c>
      <c r="M73" s="203">
        <v>13.68</v>
      </c>
      <c r="N73" s="203">
        <v>35.14</v>
      </c>
      <c r="O73" s="203">
        <v>0</v>
      </c>
      <c r="P73" s="203">
        <v>36.92</v>
      </c>
      <c r="Q73" s="203">
        <v>6.49</v>
      </c>
      <c r="R73" s="203">
        <v>12.61</v>
      </c>
      <c r="S73" s="203">
        <v>7.85</v>
      </c>
      <c r="T73" s="203">
        <v>0</v>
      </c>
      <c r="U73" s="203">
        <v>51.04</v>
      </c>
      <c r="V73" s="203">
        <v>6.17</v>
      </c>
      <c r="W73" s="203">
        <v>10.35</v>
      </c>
      <c r="X73" s="203">
        <v>43.88</v>
      </c>
      <c r="Y73" s="203">
        <v>0</v>
      </c>
      <c r="Z73" s="203">
        <v>66.8</v>
      </c>
      <c r="AA73" s="203">
        <v>20.23</v>
      </c>
      <c r="AB73" s="203">
        <v>0</v>
      </c>
      <c r="AC73" s="203">
        <v>15</v>
      </c>
      <c r="AD73" s="203">
        <v>0</v>
      </c>
      <c r="AE73" s="203">
        <v>0</v>
      </c>
      <c r="AF73" s="203">
        <v>0</v>
      </c>
      <c r="AG73" s="203">
        <v>23.14</v>
      </c>
      <c r="AH73" s="203">
        <v>0</v>
      </c>
      <c r="AI73" s="203">
        <v>7</v>
      </c>
      <c r="AJ73" s="203">
        <v>0</v>
      </c>
      <c r="AK73" s="203">
        <v>66.760000000000005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11.71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1.94</v>
      </c>
      <c r="H74" s="203">
        <v>0</v>
      </c>
      <c r="I74" s="203">
        <v>0</v>
      </c>
      <c r="J74" s="203">
        <v>0</v>
      </c>
      <c r="K74" s="203">
        <v>2.86</v>
      </c>
      <c r="L74" s="203">
        <v>446.91</v>
      </c>
      <c r="M74" s="203">
        <v>13.68</v>
      </c>
      <c r="N74" s="203">
        <v>35.14</v>
      </c>
      <c r="O74" s="203">
        <v>0</v>
      </c>
      <c r="P74" s="203">
        <v>36.92</v>
      </c>
      <c r="Q74" s="203">
        <v>6.49</v>
      </c>
      <c r="R74" s="203">
        <v>12.61</v>
      </c>
      <c r="S74" s="203">
        <v>7.85</v>
      </c>
      <c r="T74" s="203">
        <v>0</v>
      </c>
      <c r="U74" s="203">
        <v>51.04</v>
      </c>
      <c r="V74" s="203">
        <v>6.17</v>
      </c>
      <c r="W74" s="203">
        <v>10.35</v>
      </c>
      <c r="X74" s="203">
        <v>43.88</v>
      </c>
      <c r="Y74" s="203">
        <v>0</v>
      </c>
      <c r="Z74" s="203">
        <v>66.8</v>
      </c>
      <c r="AA74" s="203">
        <v>20.23</v>
      </c>
      <c r="AB74" s="203">
        <v>0</v>
      </c>
      <c r="AC74" s="203">
        <v>15</v>
      </c>
      <c r="AD74" s="203">
        <v>0</v>
      </c>
      <c r="AE74" s="203">
        <v>0</v>
      </c>
      <c r="AF74" s="203">
        <v>0</v>
      </c>
      <c r="AG74" s="203">
        <v>23.14</v>
      </c>
      <c r="AH74" s="203">
        <v>0</v>
      </c>
      <c r="AI74" s="203">
        <v>7</v>
      </c>
      <c r="AJ74" s="203">
        <v>0</v>
      </c>
      <c r="AK74" s="203">
        <v>66.760000000000005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7.49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1.94</v>
      </c>
      <c r="H75" s="203">
        <v>0</v>
      </c>
      <c r="I75" s="203">
        <v>0</v>
      </c>
      <c r="J75" s="203">
        <v>0</v>
      </c>
      <c r="K75" s="203">
        <v>2.86</v>
      </c>
      <c r="L75" s="203">
        <v>446.91</v>
      </c>
      <c r="M75" s="203">
        <v>13.68</v>
      </c>
      <c r="N75" s="203">
        <v>35.14</v>
      </c>
      <c r="O75" s="203">
        <v>0</v>
      </c>
      <c r="P75" s="203">
        <v>36.92</v>
      </c>
      <c r="Q75" s="203">
        <v>6.49</v>
      </c>
      <c r="R75" s="203">
        <v>12.61</v>
      </c>
      <c r="S75" s="203">
        <v>7.85</v>
      </c>
      <c r="T75" s="203">
        <v>0</v>
      </c>
      <c r="U75" s="203">
        <v>50.54</v>
      </c>
      <c r="V75" s="203">
        <v>6.17</v>
      </c>
      <c r="W75" s="203">
        <v>10.35</v>
      </c>
      <c r="X75" s="203">
        <v>43.88</v>
      </c>
      <c r="Y75" s="203">
        <v>0</v>
      </c>
      <c r="Z75" s="203">
        <v>66.8</v>
      </c>
      <c r="AA75" s="203">
        <v>20.23</v>
      </c>
      <c r="AB75" s="203">
        <v>0</v>
      </c>
      <c r="AC75" s="203">
        <v>15</v>
      </c>
      <c r="AD75" s="203">
        <v>0</v>
      </c>
      <c r="AE75" s="203">
        <v>0</v>
      </c>
      <c r="AF75" s="203">
        <v>0</v>
      </c>
      <c r="AG75" s="203">
        <v>23.14</v>
      </c>
      <c r="AH75" s="203">
        <v>0</v>
      </c>
      <c r="AI75" s="203">
        <v>7</v>
      </c>
      <c r="AJ75" s="203">
        <v>0</v>
      </c>
      <c r="AK75" s="203">
        <v>66.760000000000005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1.94</v>
      </c>
      <c r="H76" s="203">
        <v>0</v>
      </c>
      <c r="I76" s="203">
        <v>0</v>
      </c>
      <c r="J76" s="203">
        <v>0</v>
      </c>
      <c r="K76" s="203">
        <v>2.86</v>
      </c>
      <c r="L76" s="203">
        <v>446.91</v>
      </c>
      <c r="M76" s="203">
        <v>13.68</v>
      </c>
      <c r="N76" s="203">
        <v>35.14</v>
      </c>
      <c r="O76" s="203">
        <v>0</v>
      </c>
      <c r="P76" s="203">
        <v>36.92</v>
      </c>
      <c r="Q76" s="203">
        <v>6.49</v>
      </c>
      <c r="R76" s="203">
        <v>12.61</v>
      </c>
      <c r="S76" s="203">
        <v>7.85</v>
      </c>
      <c r="T76" s="203">
        <v>0</v>
      </c>
      <c r="U76" s="203">
        <v>50.54</v>
      </c>
      <c r="V76" s="203">
        <v>6.17</v>
      </c>
      <c r="W76" s="203">
        <v>10.35</v>
      </c>
      <c r="X76" s="203">
        <v>43.88</v>
      </c>
      <c r="Y76" s="203">
        <v>0</v>
      </c>
      <c r="Z76" s="203">
        <v>66.8</v>
      </c>
      <c r="AA76" s="203">
        <v>20.23</v>
      </c>
      <c r="AB76" s="203">
        <v>0</v>
      </c>
      <c r="AC76" s="203">
        <v>15</v>
      </c>
      <c r="AD76" s="203">
        <v>0</v>
      </c>
      <c r="AE76" s="203">
        <v>0</v>
      </c>
      <c r="AF76" s="203">
        <v>0</v>
      </c>
      <c r="AG76" s="203">
        <v>23.14</v>
      </c>
      <c r="AH76" s="203">
        <v>0</v>
      </c>
      <c r="AI76" s="203">
        <v>7</v>
      </c>
      <c r="AJ76" s="203">
        <v>0</v>
      </c>
      <c r="AK76" s="203">
        <v>66.760000000000005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1.94</v>
      </c>
      <c r="H77" s="203">
        <v>0</v>
      </c>
      <c r="I77" s="203">
        <v>0</v>
      </c>
      <c r="J77" s="203">
        <v>0</v>
      </c>
      <c r="K77" s="203">
        <v>2.86</v>
      </c>
      <c r="L77" s="203">
        <v>446.91</v>
      </c>
      <c r="M77" s="203">
        <v>13.68</v>
      </c>
      <c r="N77" s="203">
        <v>35.14</v>
      </c>
      <c r="O77" s="203">
        <v>0</v>
      </c>
      <c r="P77" s="203">
        <v>36.92</v>
      </c>
      <c r="Q77" s="203">
        <v>6.49</v>
      </c>
      <c r="R77" s="203">
        <v>12.61</v>
      </c>
      <c r="S77" s="203">
        <v>7.85</v>
      </c>
      <c r="T77" s="203">
        <v>0</v>
      </c>
      <c r="U77" s="203">
        <v>50.54</v>
      </c>
      <c r="V77" s="203">
        <v>6.17</v>
      </c>
      <c r="W77" s="203">
        <v>10.35</v>
      </c>
      <c r="X77" s="203">
        <v>43.88</v>
      </c>
      <c r="Y77" s="203">
        <v>0</v>
      </c>
      <c r="Z77" s="203">
        <v>66.8</v>
      </c>
      <c r="AA77" s="203">
        <v>20.23</v>
      </c>
      <c r="AB77" s="203">
        <v>0</v>
      </c>
      <c r="AC77" s="203">
        <v>15</v>
      </c>
      <c r="AD77" s="203">
        <v>0</v>
      </c>
      <c r="AE77" s="203">
        <v>0</v>
      </c>
      <c r="AF77" s="203">
        <v>0</v>
      </c>
      <c r="AG77" s="203">
        <v>23.14</v>
      </c>
      <c r="AH77" s="203">
        <v>0</v>
      </c>
      <c r="AI77" s="203">
        <v>7</v>
      </c>
      <c r="AJ77" s="203">
        <v>0</v>
      </c>
      <c r="AK77" s="203">
        <v>66.98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2.86</v>
      </c>
      <c r="L78" s="203">
        <v>446.91</v>
      </c>
      <c r="M78" s="203">
        <v>13.68</v>
      </c>
      <c r="N78" s="203">
        <v>35.14</v>
      </c>
      <c r="O78" s="203">
        <v>0</v>
      </c>
      <c r="P78" s="203">
        <v>36.92</v>
      </c>
      <c r="Q78" s="203">
        <v>6.49</v>
      </c>
      <c r="R78" s="203">
        <v>12.61</v>
      </c>
      <c r="S78" s="203">
        <v>7.85</v>
      </c>
      <c r="T78" s="203">
        <v>0</v>
      </c>
      <c r="U78" s="203">
        <v>50.54</v>
      </c>
      <c r="V78" s="203">
        <v>6.17</v>
      </c>
      <c r="W78" s="203">
        <v>10.35</v>
      </c>
      <c r="X78" s="203">
        <v>43.88</v>
      </c>
      <c r="Y78" s="203">
        <v>0</v>
      </c>
      <c r="Z78" s="203">
        <v>66.8</v>
      </c>
      <c r="AA78" s="203">
        <v>20.23</v>
      </c>
      <c r="AB78" s="203">
        <v>0</v>
      </c>
      <c r="AC78" s="203">
        <v>15</v>
      </c>
      <c r="AD78" s="203">
        <v>0</v>
      </c>
      <c r="AE78" s="203">
        <v>0</v>
      </c>
      <c r="AF78" s="203">
        <v>0</v>
      </c>
      <c r="AG78" s="203">
        <v>23.14</v>
      </c>
      <c r="AH78" s="203">
        <v>0</v>
      </c>
      <c r="AI78" s="203">
        <v>7</v>
      </c>
      <c r="AJ78" s="203">
        <v>0</v>
      </c>
      <c r="AK78" s="203">
        <v>66.98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2.86</v>
      </c>
      <c r="L79" s="203">
        <v>446.91</v>
      </c>
      <c r="M79" s="203">
        <v>13.68</v>
      </c>
      <c r="N79" s="203">
        <v>35.14</v>
      </c>
      <c r="O79" s="203">
        <v>0</v>
      </c>
      <c r="P79" s="203">
        <v>37.04</v>
      </c>
      <c r="Q79" s="203">
        <v>6.49</v>
      </c>
      <c r="R79" s="203">
        <v>12.61</v>
      </c>
      <c r="S79" s="203">
        <v>7.85</v>
      </c>
      <c r="T79" s="203">
        <v>0</v>
      </c>
      <c r="U79" s="203">
        <v>50.54</v>
      </c>
      <c r="V79" s="203">
        <v>6.17</v>
      </c>
      <c r="W79" s="203">
        <v>10.35</v>
      </c>
      <c r="X79" s="203">
        <v>43.88</v>
      </c>
      <c r="Y79" s="203">
        <v>0</v>
      </c>
      <c r="Z79" s="203">
        <v>66.8</v>
      </c>
      <c r="AA79" s="203">
        <v>20.23</v>
      </c>
      <c r="AB79" s="203">
        <v>0</v>
      </c>
      <c r="AC79" s="203">
        <v>15</v>
      </c>
      <c r="AD79" s="203">
        <v>0</v>
      </c>
      <c r="AE79" s="203">
        <v>0</v>
      </c>
      <c r="AF79" s="203">
        <v>0</v>
      </c>
      <c r="AG79" s="203">
        <v>23.14</v>
      </c>
      <c r="AH79" s="203">
        <v>0</v>
      </c>
      <c r="AI79" s="203">
        <v>7</v>
      </c>
      <c r="AJ79" s="203">
        <v>0</v>
      </c>
      <c r="AK79" s="203">
        <v>66.98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2.86</v>
      </c>
      <c r="L80" s="203">
        <v>446.91</v>
      </c>
      <c r="M80" s="203">
        <v>13.68</v>
      </c>
      <c r="N80" s="203">
        <v>35.14</v>
      </c>
      <c r="O80" s="203">
        <v>0</v>
      </c>
      <c r="P80" s="203">
        <v>37.04</v>
      </c>
      <c r="Q80" s="203">
        <v>6.49</v>
      </c>
      <c r="R80" s="203">
        <v>12.61</v>
      </c>
      <c r="S80" s="203">
        <v>7.85</v>
      </c>
      <c r="T80" s="203">
        <v>0</v>
      </c>
      <c r="U80" s="203">
        <v>50.54</v>
      </c>
      <c r="V80" s="203">
        <v>6.17</v>
      </c>
      <c r="W80" s="203">
        <v>10.35</v>
      </c>
      <c r="X80" s="203">
        <v>43.88</v>
      </c>
      <c r="Y80" s="203">
        <v>0</v>
      </c>
      <c r="Z80" s="203">
        <v>66.8</v>
      </c>
      <c r="AA80" s="203">
        <v>20.23</v>
      </c>
      <c r="AB80" s="203">
        <v>0</v>
      </c>
      <c r="AC80" s="203">
        <v>15</v>
      </c>
      <c r="AD80" s="203">
        <v>0</v>
      </c>
      <c r="AE80" s="203">
        <v>0</v>
      </c>
      <c r="AF80" s="203">
        <v>0</v>
      </c>
      <c r="AG80" s="203">
        <v>23.14</v>
      </c>
      <c r="AH80" s="203">
        <v>0</v>
      </c>
      <c r="AI80" s="203">
        <v>7</v>
      </c>
      <c r="AJ80" s="203">
        <v>0</v>
      </c>
      <c r="AK80" s="203">
        <v>66.98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3.59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2.86</v>
      </c>
      <c r="L81" s="203">
        <v>446.91</v>
      </c>
      <c r="M81" s="203">
        <v>13.68</v>
      </c>
      <c r="N81" s="203">
        <v>35.14</v>
      </c>
      <c r="O81" s="203">
        <v>0</v>
      </c>
      <c r="P81" s="203">
        <v>36.93</v>
      </c>
      <c r="Q81" s="203">
        <v>6.49</v>
      </c>
      <c r="R81" s="203">
        <v>12.61</v>
      </c>
      <c r="S81" s="203">
        <v>7.85</v>
      </c>
      <c r="T81" s="203">
        <v>0</v>
      </c>
      <c r="U81" s="203">
        <v>50.54</v>
      </c>
      <c r="V81" s="203">
        <v>6.17</v>
      </c>
      <c r="W81" s="203">
        <v>10.35</v>
      </c>
      <c r="X81" s="203">
        <v>43.88</v>
      </c>
      <c r="Y81" s="203">
        <v>0</v>
      </c>
      <c r="Z81" s="203">
        <v>66.8</v>
      </c>
      <c r="AA81" s="203">
        <v>20.23</v>
      </c>
      <c r="AB81" s="203">
        <v>0</v>
      </c>
      <c r="AC81" s="203">
        <v>15</v>
      </c>
      <c r="AD81" s="203">
        <v>0</v>
      </c>
      <c r="AE81" s="203">
        <v>0</v>
      </c>
      <c r="AF81" s="203">
        <v>0</v>
      </c>
      <c r="AG81" s="203">
        <v>23.14</v>
      </c>
      <c r="AH81" s="203">
        <v>0</v>
      </c>
      <c r="AI81" s="203">
        <v>7</v>
      </c>
      <c r="AJ81" s="203">
        <v>0</v>
      </c>
      <c r="AK81" s="203">
        <v>67.42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3.59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2.86</v>
      </c>
      <c r="L82" s="203">
        <v>446.91</v>
      </c>
      <c r="M82" s="203">
        <v>13.68</v>
      </c>
      <c r="N82" s="203">
        <v>35.14</v>
      </c>
      <c r="O82" s="203">
        <v>0</v>
      </c>
      <c r="P82" s="203">
        <v>36.93</v>
      </c>
      <c r="Q82" s="203">
        <v>6.49</v>
      </c>
      <c r="R82" s="203">
        <v>12.61</v>
      </c>
      <c r="S82" s="203">
        <v>7.85</v>
      </c>
      <c r="T82" s="203">
        <v>0</v>
      </c>
      <c r="U82" s="203">
        <v>50.54</v>
      </c>
      <c r="V82" s="203">
        <v>6.17</v>
      </c>
      <c r="W82" s="203">
        <v>10.35</v>
      </c>
      <c r="X82" s="203">
        <v>43.88</v>
      </c>
      <c r="Y82" s="203">
        <v>0</v>
      </c>
      <c r="Z82" s="203">
        <v>66.8</v>
      </c>
      <c r="AA82" s="203">
        <v>20.23</v>
      </c>
      <c r="AB82" s="203">
        <v>0</v>
      </c>
      <c r="AC82" s="203">
        <v>15</v>
      </c>
      <c r="AD82" s="203">
        <v>0</v>
      </c>
      <c r="AE82" s="203">
        <v>0</v>
      </c>
      <c r="AF82" s="203">
        <v>0</v>
      </c>
      <c r="AG82" s="203">
        <v>23.14</v>
      </c>
      <c r="AH82" s="203">
        <v>0</v>
      </c>
      <c r="AI82" s="203">
        <v>7</v>
      </c>
      <c r="AJ82" s="203">
        <v>0</v>
      </c>
      <c r="AK82" s="203">
        <v>67.42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3.59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2.86</v>
      </c>
      <c r="L83" s="203">
        <v>446.91</v>
      </c>
      <c r="M83" s="203">
        <v>13.68</v>
      </c>
      <c r="N83" s="203">
        <v>35.14</v>
      </c>
      <c r="O83" s="203">
        <v>0</v>
      </c>
      <c r="P83" s="203">
        <v>36.93</v>
      </c>
      <c r="Q83" s="203">
        <v>6.49</v>
      </c>
      <c r="R83" s="203">
        <v>12.61</v>
      </c>
      <c r="S83" s="203">
        <v>7.85</v>
      </c>
      <c r="T83" s="203">
        <v>0</v>
      </c>
      <c r="U83" s="203">
        <v>50.54</v>
      </c>
      <c r="V83" s="203">
        <v>6.17</v>
      </c>
      <c r="W83" s="203">
        <v>10.35</v>
      </c>
      <c r="X83" s="203">
        <v>43.88</v>
      </c>
      <c r="Y83" s="203">
        <v>0</v>
      </c>
      <c r="Z83" s="203">
        <v>66.8</v>
      </c>
      <c r="AA83" s="203">
        <v>20.23</v>
      </c>
      <c r="AB83" s="203">
        <v>0</v>
      </c>
      <c r="AC83" s="203">
        <v>11.09</v>
      </c>
      <c r="AD83" s="203">
        <v>0</v>
      </c>
      <c r="AE83" s="203">
        <v>0</v>
      </c>
      <c r="AF83" s="203">
        <v>0</v>
      </c>
      <c r="AG83" s="203">
        <v>23.14</v>
      </c>
      <c r="AH83" s="203">
        <v>0</v>
      </c>
      <c r="AI83" s="203">
        <v>5.05</v>
      </c>
      <c r="AJ83" s="203">
        <v>0</v>
      </c>
      <c r="AK83" s="203">
        <v>67.42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3.59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2.86</v>
      </c>
      <c r="L84" s="203">
        <v>446.91</v>
      </c>
      <c r="M84" s="203">
        <v>13.68</v>
      </c>
      <c r="N84" s="203">
        <v>35.14</v>
      </c>
      <c r="O84" s="203">
        <v>0</v>
      </c>
      <c r="P84" s="203">
        <v>36.93</v>
      </c>
      <c r="Q84" s="203">
        <v>6.49</v>
      </c>
      <c r="R84" s="203">
        <v>12.61</v>
      </c>
      <c r="S84" s="203">
        <v>7.85</v>
      </c>
      <c r="T84" s="203">
        <v>0</v>
      </c>
      <c r="U84" s="203">
        <v>50.54</v>
      </c>
      <c r="V84" s="203">
        <v>6.17</v>
      </c>
      <c r="W84" s="203">
        <v>10.35</v>
      </c>
      <c r="X84" s="203">
        <v>43.88</v>
      </c>
      <c r="Y84" s="203">
        <v>0</v>
      </c>
      <c r="Z84" s="203">
        <v>66.8</v>
      </c>
      <c r="AA84" s="203">
        <v>20.23</v>
      </c>
      <c r="AB84" s="203">
        <v>0</v>
      </c>
      <c r="AC84" s="203">
        <v>12.51</v>
      </c>
      <c r="AD84" s="203">
        <v>0</v>
      </c>
      <c r="AE84" s="203">
        <v>0</v>
      </c>
      <c r="AF84" s="203">
        <v>0</v>
      </c>
      <c r="AG84" s="203">
        <v>23.14</v>
      </c>
      <c r="AH84" s="203">
        <v>0</v>
      </c>
      <c r="AI84" s="203">
        <v>5.8</v>
      </c>
      <c r="AJ84" s="203">
        <v>0</v>
      </c>
      <c r="AK84" s="203">
        <v>67.42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3.59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2.86</v>
      </c>
      <c r="L85" s="203">
        <v>446.91</v>
      </c>
      <c r="M85" s="203">
        <v>13.68</v>
      </c>
      <c r="N85" s="203">
        <v>35.14</v>
      </c>
      <c r="O85" s="203">
        <v>0</v>
      </c>
      <c r="P85" s="203">
        <v>36.93</v>
      </c>
      <c r="Q85" s="203">
        <v>6.49</v>
      </c>
      <c r="R85" s="203">
        <v>12.61</v>
      </c>
      <c r="S85" s="203">
        <v>7.85</v>
      </c>
      <c r="T85" s="203">
        <v>0</v>
      </c>
      <c r="U85" s="203">
        <v>50.54</v>
      </c>
      <c r="V85" s="203">
        <v>6.17</v>
      </c>
      <c r="W85" s="203">
        <v>10.35</v>
      </c>
      <c r="X85" s="203">
        <v>43.88</v>
      </c>
      <c r="Y85" s="203">
        <v>0</v>
      </c>
      <c r="Z85" s="203">
        <v>66.8</v>
      </c>
      <c r="AA85" s="203">
        <v>20.23</v>
      </c>
      <c r="AB85" s="203">
        <v>0</v>
      </c>
      <c r="AC85" s="203">
        <v>12.51</v>
      </c>
      <c r="AD85" s="203">
        <v>0</v>
      </c>
      <c r="AE85" s="203">
        <v>0</v>
      </c>
      <c r="AF85" s="203">
        <v>0</v>
      </c>
      <c r="AG85" s="203">
        <v>23.14</v>
      </c>
      <c r="AH85" s="203">
        <v>0</v>
      </c>
      <c r="AI85" s="203">
        <v>5.6</v>
      </c>
      <c r="AJ85" s="203">
        <v>0</v>
      </c>
      <c r="AK85" s="203">
        <v>67.42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1.55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2.86</v>
      </c>
      <c r="L86" s="203">
        <v>446.91</v>
      </c>
      <c r="M86" s="203">
        <v>13.68</v>
      </c>
      <c r="N86" s="203">
        <v>35.14</v>
      </c>
      <c r="O86" s="203">
        <v>0</v>
      </c>
      <c r="P86" s="203">
        <v>36.93</v>
      </c>
      <c r="Q86" s="203">
        <v>6.49</v>
      </c>
      <c r="R86" s="203">
        <v>12.61</v>
      </c>
      <c r="S86" s="203">
        <v>7.85</v>
      </c>
      <c r="T86" s="203">
        <v>0</v>
      </c>
      <c r="U86" s="203">
        <v>50.54</v>
      </c>
      <c r="V86" s="203">
        <v>6.17</v>
      </c>
      <c r="W86" s="203">
        <v>10.35</v>
      </c>
      <c r="X86" s="203">
        <v>43.88</v>
      </c>
      <c r="Y86" s="203">
        <v>0</v>
      </c>
      <c r="Z86" s="203">
        <v>66.8</v>
      </c>
      <c r="AA86" s="203">
        <v>20.23</v>
      </c>
      <c r="AB86" s="203">
        <v>0</v>
      </c>
      <c r="AC86" s="203">
        <v>12.51</v>
      </c>
      <c r="AD86" s="203">
        <v>0</v>
      </c>
      <c r="AE86" s="203">
        <v>0</v>
      </c>
      <c r="AF86" s="203">
        <v>0</v>
      </c>
      <c r="AG86" s="203">
        <v>23.14</v>
      </c>
      <c r="AH86" s="203">
        <v>0</v>
      </c>
      <c r="AI86" s="203">
        <v>5.8</v>
      </c>
      <c r="AJ86" s="203">
        <v>0</v>
      </c>
      <c r="AK86" s="203">
        <v>67.42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1.55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2.86</v>
      </c>
      <c r="L87" s="203">
        <v>446.91</v>
      </c>
      <c r="M87" s="203">
        <v>13.68</v>
      </c>
      <c r="N87" s="203">
        <v>35.14</v>
      </c>
      <c r="O87" s="203">
        <v>0</v>
      </c>
      <c r="P87" s="203">
        <v>36.93</v>
      </c>
      <c r="Q87" s="203">
        <v>6.49</v>
      </c>
      <c r="R87" s="203">
        <v>12.61</v>
      </c>
      <c r="S87" s="203">
        <v>7.85</v>
      </c>
      <c r="T87" s="203">
        <v>0</v>
      </c>
      <c r="U87" s="203">
        <v>50.54</v>
      </c>
      <c r="V87" s="203">
        <v>6.17</v>
      </c>
      <c r="W87" s="203">
        <v>10.35</v>
      </c>
      <c r="X87" s="203">
        <v>43.88</v>
      </c>
      <c r="Y87" s="203">
        <v>0</v>
      </c>
      <c r="Z87" s="203">
        <v>66.8</v>
      </c>
      <c r="AA87" s="203">
        <v>20.23</v>
      </c>
      <c r="AB87" s="203">
        <v>0</v>
      </c>
      <c r="AC87" s="203">
        <v>12.51</v>
      </c>
      <c r="AD87" s="203">
        <v>0</v>
      </c>
      <c r="AE87" s="203">
        <v>0</v>
      </c>
      <c r="AF87" s="203">
        <v>0</v>
      </c>
      <c r="AG87" s="203">
        <v>23.14</v>
      </c>
      <c r="AH87" s="203">
        <v>0</v>
      </c>
      <c r="AI87" s="203">
        <v>6.02</v>
      </c>
      <c r="AJ87" s="203">
        <v>0</v>
      </c>
      <c r="AK87" s="203">
        <v>67.86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0.53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2.86</v>
      </c>
      <c r="L88" s="203">
        <v>446.91</v>
      </c>
      <c r="M88" s="203">
        <v>13.68</v>
      </c>
      <c r="N88" s="203">
        <v>35.14</v>
      </c>
      <c r="O88" s="203">
        <v>0</v>
      </c>
      <c r="P88" s="203">
        <v>36.93</v>
      </c>
      <c r="Q88" s="203">
        <v>6.49</v>
      </c>
      <c r="R88" s="203">
        <v>12.61</v>
      </c>
      <c r="S88" s="203">
        <v>7.85</v>
      </c>
      <c r="T88" s="203">
        <v>0</v>
      </c>
      <c r="U88" s="203">
        <v>50.54</v>
      </c>
      <c r="V88" s="203">
        <v>6.17</v>
      </c>
      <c r="W88" s="203">
        <v>10.35</v>
      </c>
      <c r="X88" s="203">
        <v>43.88</v>
      </c>
      <c r="Y88" s="203">
        <v>0</v>
      </c>
      <c r="Z88" s="203">
        <v>66.8</v>
      </c>
      <c r="AA88" s="203">
        <v>20.23</v>
      </c>
      <c r="AB88" s="203">
        <v>0</v>
      </c>
      <c r="AC88" s="203">
        <v>12.51</v>
      </c>
      <c r="AD88" s="203">
        <v>0</v>
      </c>
      <c r="AE88" s="203">
        <v>0</v>
      </c>
      <c r="AF88" s="203">
        <v>0</v>
      </c>
      <c r="AG88" s="203">
        <v>23.14</v>
      </c>
      <c r="AH88" s="203">
        <v>0</v>
      </c>
      <c r="AI88" s="203">
        <v>6.21</v>
      </c>
      <c r="AJ88" s="203">
        <v>0</v>
      </c>
      <c r="AK88" s="203">
        <v>67.86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0.53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2.86</v>
      </c>
      <c r="L89" s="203">
        <v>446.91</v>
      </c>
      <c r="M89" s="203">
        <v>13.68</v>
      </c>
      <c r="N89" s="203">
        <v>35.14</v>
      </c>
      <c r="O89" s="203">
        <v>0</v>
      </c>
      <c r="P89" s="203">
        <v>36.93</v>
      </c>
      <c r="Q89" s="203">
        <v>6.49</v>
      </c>
      <c r="R89" s="203">
        <v>12.61</v>
      </c>
      <c r="S89" s="203">
        <v>7.85</v>
      </c>
      <c r="T89" s="203">
        <v>0</v>
      </c>
      <c r="U89" s="203">
        <v>50.54</v>
      </c>
      <c r="V89" s="203">
        <v>6.17</v>
      </c>
      <c r="W89" s="203">
        <v>10.35</v>
      </c>
      <c r="X89" s="203">
        <v>43.88</v>
      </c>
      <c r="Y89" s="203">
        <v>0</v>
      </c>
      <c r="Z89" s="203">
        <v>66.8</v>
      </c>
      <c r="AA89" s="203">
        <v>20.23</v>
      </c>
      <c r="AB89" s="203">
        <v>0</v>
      </c>
      <c r="AC89" s="203">
        <v>12.51</v>
      </c>
      <c r="AD89" s="203">
        <v>0</v>
      </c>
      <c r="AE89" s="203">
        <v>0</v>
      </c>
      <c r="AF89" s="203">
        <v>0</v>
      </c>
      <c r="AG89" s="203">
        <v>23.14</v>
      </c>
      <c r="AH89" s="203">
        <v>0</v>
      </c>
      <c r="AI89" s="203">
        <v>6.21</v>
      </c>
      <c r="AJ89" s="203">
        <v>0</v>
      </c>
      <c r="AK89" s="203">
        <v>67.86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0.53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2.86</v>
      </c>
      <c r="L90" s="203">
        <v>446.91</v>
      </c>
      <c r="M90" s="203">
        <v>13.68</v>
      </c>
      <c r="N90" s="203">
        <v>35.14</v>
      </c>
      <c r="O90" s="203">
        <v>0</v>
      </c>
      <c r="P90" s="203">
        <v>36.93</v>
      </c>
      <c r="Q90" s="203">
        <v>6.49</v>
      </c>
      <c r="R90" s="203">
        <v>12.61</v>
      </c>
      <c r="S90" s="203">
        <v>7.85</v>
      </c>
      <c r="T90" s="203">
        <v>0</v>
      </c>
      <c r="U90" s="203">
        <v>50.54</v>
      </c>
      <c r="V90" s="203">
        <v>6.17</v>
      </c>
      <c r="W90" s="203">
        <v>10.35</v>
      </c>
      <c r="X90" s="203">
        <v>43.88</v>
      </c>
      <c r="Y90" s="203">
        <v>0</v>
      </c>
      <c r="Z90" s="203">
        <v>66.8</v>
      </c>
      <c r="AA90" s="203">
        <v>20.23</v>
      </c>
      <c r="AB90" s="203">
        <v>0</v>
      </c>
      <c r="AC90" s="203">
        <v>12.74</v>
      </c>
      <c r="AD90" s="203">
        <v>0</v>
      </c>
      <c r="AE90" s="203">
        <v>0</v>
      </c>
      <c r="AF90" s="203">
        <v>0</v>
      </c>
      <c r="AG90" s="203">
        <v>23.14</v>
      </c>
      <c r="AH90" s="203">
        <v>0</v>
      </c>
      <c r="AI90" s="203">
        <v>6.21</v>
      </c>
      <c r="AJ90" s="203">
        <v>0</v>
      </c>
      <c r="AK90" s="203">
        <v>67.86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0.53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2.86</v>
      </c>
      <c r="L91" s="203">
        <v>446.91</v>
      </c>
      <c r="M91" s="203">
        <v>13.68</v>
      </c>
      <c r="N91" s="203">
        <v>35.14</v>
      </c>
      <c r="O91" s="203">
        <v>0</v>
      </c>
      <c r="P91" s="203">
        <v>36.93</v>
      </c>
      <c r="Q91" s="203">
        <v>6.49</v>
      </c>
      <c r="R91" s="203">
        <v>12.61</v>
      </c>
      <c r="S91" s="203">
        <v>7.85</v>
      </c>
      <c r="T91" s="203">
        <v>0</v>
      </c>
      <c r="U91" s="203">
        <v>50.54</v>
      </c>
      <c r="V91" s="203">
        <v>6.17</v>
      </c>
      <c r="W91" s="203">
        <v>10.35</v>
      </c>
      <c r="X91" s="203">
        <v>43.88</v>
      </c>
      <c r="Y91" s="203">
        <v>0</v>
      </c>
      <c r="Z91" s="203">
        <v>66.8</v>
      </c>
      <c r="AA91" s="203">
        <v>20.23</v>
      </c>
      <c r="AB91" s="203">
        <v>0</v>
      </c>
      <c r="AC91" s="203">
        <v>15</v>
      </c>
      <c r="AD91" s="203">
        <v>0</v>
      </c>
      <c r="AE91" s="203">
        <v>0</v>
      </c>
      <c r="AF91" s="203">
        <v>0</v>
      </c>
      <c r="AG91" s="203">
        <v>23.14</v>
      </c>
      <c r="AH91" s="203">
        <v>0</v>
      </c>
      <c r="AI91" s="203">
        <v>7</v>
      </c>
      <c r="AJ91" s="203">
        <v>0</v>
      </c>
      <c r="AK91" s="203">
        <v>68.3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0.53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2.86</v>
      </c>
      <c r="L92" s="203">
        <v>446.91</v>
      </c>
      <c r="M92" s="203">
        <v>13.68</v>
      </c>
      <c r="N92" s="203">
        <v>35.14</v>
      </c>
      <c r="O92" s="203">
        <v>0</v>
      </c>
      <c r="P92" s="203">
        <v>36.93</v>
      </c>
      <c r="Q92" s="203">
        <v>6.49</v>
      </c>
      <c r="R92" s="203">
        <v>12.61</v>
      </c>
      <c r="S92" s="203">
        <v>7.85</v>
      </c>
      <c r="T92" s="203">
        <v>0</v>
      </c>
      <c r="U92" s="203">
        <v>50.54</v>
      </c>
      <c r="V92" s="203">
        <v>6.17</v>
      </c>
      <c r="W92" s="203">
        <v>10.35</v>
      </c>
      <c r="X92" s="203">
        <v>43.88</v>
      </c>
      <c r="Y92" s="203">
        <v>0</v>
      </c>
      <c r="Z92" s="203">
        <v>66.8</v>
      </c>
      <c r="AA92" s="203">
        <v>20.23</v>
      </c>
      <c r="AB92" s="203">
        <v>0</v>
      </c>
      <c r="AC92" s="203">
        <v>15</v>
      </c>
      <c r="AD92" s="203">
        <v>0</v>
      </c>
      <c r="AE92" s="203">
        <v>0</v>
      </c>
      <c r="AF92" s="203">
        <v>0</v>
      </c>
      <c r="AG92" s="203">
        <v>23.14</v>
      </c>
      <c r="AH92" s="203">
        <v>0</v>
      </c>
      <c r="AI92" s="203">
        <v>7</v>
      </c>
      <c r="AJ92" s="203">
        <v>0</v>
      </c>
      <c r="AK92" s="203">
        <v>68.3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0.53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2.86</v>
      </c>
      <c r="L93" s="203">
        <v>446.91</v>
      </c>
      <c r="M93" s="203">
        <v>13.68</v>
      </c>
      <c r="N93" s="203">
        <v>35.14</v>
      </c>
      <c r="O93" s="203">
        <v>0</v>
      </c>
      <c r="P93" s="203">
        <v>36.93</v>
      </c>
      <c r="Q93" s="203">
        <v>6.49</v>
      </c>
      <c r="R93" s="203">
        <v>12.61</v>
      </c>
      <c r="S93" s="203">
        <v>7.85</v>
      </c>
      <c r="T93" s="203">
        <v>0</v>
      </c>
      <c r="U93" s="203">
        <v>50.54</v>
      </c>
      <c r="V93" s="203">
        <v>6.17</v>
      </c>
      <c r="W93" s="203">
        <v>10.35</v>
      </c>
      <c r="X93" s="203">
        <v>43.88</v>
      </c>
      <c r="Y93" s="203">
        <v>0</v>
      </c>
      <c r="Z93" s="203">
        <v>66.8</v>
      </c>
      <c r="AA93" s="203">
        <v>20.23</v>
      </c>
      <c r="AB93" s="203">
        <v>0</v>
      </c>
      <c r="AC93" s="203">
        <v>15</v>
      </c>
      <c r="AD93" s="203">
        <v>0</v>
      </c>
      <c r="AE93" s="203">
        <v>0</v>
      </c>
      <c r="AF93" s="203">
        <v>0</v>
      </c>
      <c r="AG93" s="203">
        <v>23.14</v>
      </c>
      <c r="AH93" s="203">
        <v>0</v>
      </c>
      <c r="AI93" s="203">
        <v>7</v>
      </c>
      <c r="AJ93" s="203">
        <v>0</v>
      </c>
      <c r="AK93" s="203">
        <v>68.3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0.53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2.86</v>
      </c>
      <c r="L94" s="203">
        <v>446.91</v>
      </c>
      <c r="M94" s="203">
        <v>13.68</v>
      </c>
      <c r="N94" s="203">
        <v>35.14</v>
      </c>
      <c r="O94" s="203">
        <v>0</v>
      </c>
      <c r="P94" s="203">
        <v>36.93</v>
      </c>
      <c r="Q94" s="203">
        <v>6.49</v>
      </c>
      <c r="R94" s="203">
        <v>12.61</v>
      </c>
      <c r="S94" s="203">
        <v>7.85</v>
      </c>
      <c r="T94" s="203">
        <v>0</v>
      </c>
      <c r="U94" s="203">
        <v>50.54</v>
      </c>
      <c r="V94" s="203">
        <v>6.17</v>
      </c>
      <c r="W94" s="203">
        <v>10.35</v>
      </c>
      <c r="X94" s="203">
        <v>43.88</v>
      </c>
      <c r="Y94" s="203">
        <v>0</v>
      </c>
      <c r="Z94" s="203">
        <v>66.8</v>
      </c>
      <c r="AA94" s="203">
        <v>20.23</v>
      </c>
      <c r="AB94" s="203">
        <v>0</v>
      </c>
      <c r="AC94" s="203">
        <v>15</v>
      </c>
      <c r="AD94" s="203">
        <v>0</v>
      </c>
      <c r="AE94" s="203">
        <v>0</v>
      </c>
      <c r="AF94" s="203">
        <v>0</v>
      </c>
      <c r="AG94" s="203">
        <v>23.14</v>
      </c>
      <c r="AH94" s="203">
        <v>0</v>
      </c>
      <c r="AI94" s="203">
        <v>7</v>
      </c>
      <c r="AJ94" s="203">
        <v>0</v>
      </c>
      <c r="AK94" s="203">
        <v>68.3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0.53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2.86</v>
      </c>
      <c r="L95" s="203">
        <v>446.91</v>
      </c>
      <c r="M95" s="203">
        <v>13.68</v>
      </c>
      <c r="N95" s="203">
        <v>35.14</v>
      </c>
      <c r="O95" s="203">
        <v>0</v>
      </c>
      <c r="P95" s="203">
        <v>36.93</v>
      </c>
      <c r="Q95" s="203">
        <v>6.49</v>
      </c>
      <c r="R95" s="203">
        <v>12.61</v>
      </c>
      <c r="S95" s="203">
        <v>7.85</v>
      </c>
      <c r="T95" s="203">
        <v>0</v>
      </c>
      <c r="U95" s="203">
        <v>50.54</v>
      </c>
      <c r="V95" s="203">
        <v>6.17</v>
      </c>
      <c r="W95" s="203">
        <v>10.35</v>
      </c>
      <c r="X95" s="203">
        <v>43.88</v>
      </c>
      <c r="Y95" s="203">
        <v>0</v>
      </c>
      <c r="Z95" s="203">
        <v>66.8</v>
      </c>
      <c r="AA95" s="203">
        <v>20.23</v>
      </c>
      <c r="AB95" s="203">
        <v>0</v>
      </c>
      <c r="AC95" s="203">
        <v>15</v>
      </c>
      <c r="AD95" s="203">
        <v>0</v>
      </c>
      <c r="AE95" s="203">
        <v>0</v>
      </c>
      <c r="AF95" s="203">
        <v>0</v>
      </c>
      <c r="AG95" s="203">
        <v>23.14</v>
      </c>
      <c r="AH95" s="203">
        <v>0</v>
      </c>
      <c r="AI95" s="203">
        <v>7</v>
      </c>
      <c r="AJ95" s="203">
        <v>0</v>
      </c>
      <c r="AK95" s="203">
        <v>68.510000000000005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6.64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2.86</v>
      </c>
      <c r="L96" s="203">
        <v>446.91</v>
      </c>
      <c r="M96" s="203">
        <v>13.68</v>
      </c>
      <c r="N96" s="203">
        <v>35.14</v>
      </c>
      <c r="O96" s="203">
        <v>0</v>
      </c>
      <c r="P96" s="203">
        <v>36.93</v>
      </c>
      <c r="Q96" s="203">
        <v>6.49</v>
      </c>
      <c r="R96" s="203">
        <v>12.61</v>
      </c>
      <c r="S96" s="203">
        <v>7.85</v>
      </c>
      <c r="T96" s="203">
        <v>0</v>
      </c>
      <c r="U96" s="203">
        <v>50.54</v>
      </c>
      <c r="V96" s="203">
        <v>6.17</v>
      </c>
      <c r="W96" s="203">
        <v>10.35</v>
      </c>
      <c r="X96" s="203">
        <v>43.88</v>
      </c>
      <c r="Y96" s="203">
        <v>0</v>
      </c>
      <c r="Z96" s="203">
        <v>66.8</v>
      </c>
      <c r="AA96" s="203">
        <v>20.23</v>
      </c>
      <c r="AB96" s="203">
        <v>0</v>
      </c>
      <c r="AC96" s="203">
        <v>15</v>
      </c>
      <c r="AD96" s="203">
        <v>0</v>
      </c>
      <c r="AE96" s="203">
        <v>0</v>
      </c>
      <c r="AF96" s="203">
        <v>0</v>
      </c>
      <c r="AG96" s="203">
        <v>23.14</v>
      </c>
      <c r="AH96" s="203">
        <v>0</v>
      </c>
      <c r="AI96" s="203">
        <v>7</v>
      </c>
      <c r="AJ96" s="203">
        <v>0</v>
      </c>
      <c r="AK96" s="203">
        <v>68.510000000000005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2.86</v>
      </c>
      <c r="L97" s="203">
        <v>446.91</v>
      </c>
      <c r="M97" s="203">
        <v>13.68</v>
      </c>
      <c r="N97" s="203">
        <v>35.14</v>
      </c>
      <c r="O97" s="203">
        <v>0</v>
      </c>
      <c r="P97" s="203">
        <v>36.93</v>
      </c>
      <c r="Q97" s="203">
        <v>6.49</v>
      </c>
      <c r="R97" s="203">
        <v>12.61</v>
      </c>
      <c r="S97" s="203">
        <v>7.85</v>
      </c>
      <c r="T97" s="203">
        <v>0</v>
      </c>
      <c r="U97" s="203">
        <v>50.54</v>
      </c>
      <c r="V97" s="203">
        <v>6.17</v>
      </c>
      <c r="W97" s="203">
        <v>10.35</v>
      </c>
      <c r="X97" s="203">
        <v>43.88</v>
      </c>
      <c r="Y97" s="203">
        <v>0</v>
      </c>
      <c r="Z97" s="203">
        <v>66.8</v>
      </c>
      <c r="AA97" s="203">
        <v>20.23</v>
      </c>
      <c r="AB97" s="203">
        <v>0</v>
      </c>
      <c r="AC97" s="203">
        <v>15</v>
      </c>
      <c r="AD97" s="203">
        <v>0</v>
      </c>
      <c r="AE97" s="203">
        <v>0</v>
      </c>
      <c r="AF97" s="203">
        <v>0</v>
      </c>
      <c r="AG97" s="203">
        <v>23.14</v>
      </c>
      <c r="AH97" s="203">
        <v>0</v>
      </c>
      <c r="AI97" s="203">
        <v>7</v>
      </c>
      <c r="AJ97" s="203">
        <v>0</v>
      </c>
      <c r="AK97" s="203">
        <v>68.510000000000005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2.86</v>
      </c>
      <c r="L98" s="203">
        <v>446.91</v>
      </c>
      <c r="M98" s="203">
        <v>13.68</v>
      </c>
      <c r="N98" s="203">
        <v>35.14</v>
      </c>
      <c r="O98" s="203">
        <v>0</v>
      </c>
      <c r="P98" s="203">
        <v>36.93</v>
      </c>
      <c r="Q98" s="203">
        <v>6.49</v>
      </c>
      <c r="R98" s="203">
        <v>12.61</v>
      </c>
      <c r="S98" s="203">
        <v>7.85</v>
      </c>
      <c r="T98" s="203">
        <v>0</v>
      </c>
      <c r="U98" s="203">
        <v>50.54</v>
      </c>
      <c r="V98" s="203">
        <v>6.17</v>
      </c>
      <c r="W98" s="203">
        <v>10.35</v>
      </c>
      <c r="X98" s="203">
        <v>43.88</v>
      </c>
      <c r="Y98" s="203">
        <v>0</v>
      </c>
      <c r="Z98" s="203">
        <v>66.8</v>
      </c>
      <c r="AA98" s="203">
        <v>20.23</v>
      </c>
      <c r="AB98" s="203">
        <v>0</v>
      </c>
      <c r="AC98" s="203">
        <v>15</v>
      </c>
      <c r="AD98" s="203">
        <v>0</v>
      </c>
      <c r="AE98" s="203">
        <v>0</v>
      </c>
      <c r="AF98" s="203">
        <v>0</v>
      </c>
      <c r="AG98" s="203">
        <v>23.14</v>
      </c>
      <c r="AH98" s="203">
        <v>0</v>
      </c>
      <c r="AI98" s="203">
        <v>7</v>
      </c>
      <c r="AJ98" s="203">
        <v>0</v>
      </c>
      <c r="AK98" s="203">
        <v>68.510000000000005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7.9825000000000017E-3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2.4249999999999996E-3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6.4350000000000157E-2</v>
      </c>
      <c r="L99">
        <f t="shared" si="0"/>
        <v>9.8850175000000107</v>
      </c>
      <c r="M99">
        <f t="shared" si="0"/>
        <v>0.32831999999999995</v>
      </c>
      <c r="N99">
        <f t="shared" si="0"/>
        <v>0.84335999999999944</v>
      </c>
      <c r="O99">
        <f t="shared" si="0"/>
        <v>0</v>
      </c>
      <c r="P99">
        <f t="shared" si="0"/>
        <v>0.88976499999999992</v>
      </c>
      <c r="Q99">
        <f t="shared" si="0"/>
        <v>0.15007250000000014</v>
      </c>
      <c r="R99">
        <f t="shared" si="0"/>
        <v>0.29419499999999987</v>
      </c>
      <c r="S99">
        <f t="shared" si="0"/>
        <v>0.18343750000000028</v>
      </c>
      <c r="T99">
        <f t="shared" si="0"/>
        <v>0</v>
      </c>
      <c r="U99">
        <f t="shared" si="0"/>
        <v>1.1959850000000003</v>
      </c>
      <c r="V99">
        <f t="shared" si="0"/>
        <v>0.14807999999999996</v>
      </c>
      <c r="W99">
        <f t="shared" si="0"/>
        <v>0.23546250000000035</v>
      </c>
      <c r="X99">
        <f t="shared" si="0"/>
        <v>1.0531200000000018</v>
      </c>
      <c r="Y99">
        <f t="shared" si="0"/>
        <v>0</v>
      </c>
      <c r="Z99">
        <f t="shared" si="0"/>
        <v>1.5452100000000029</v>
      </c>
      <c r="AA99">
        <f t="shared" si="0"/>
        <v>0.46030250000000039</v>
      </c>
      <c r="AB99">
        <f t="shared" si="0"/>
        <v>0</v>
      </c>
      <c r="AC99">
        <f t="shared" si="0"/>
        <v>0.31294999999999984</v>
      </c>
      <c r="AD99">
        <f t="shared" si="0"/>
        <v>8.8999999999999999E-3</v>
      </c>
      <c r="AE99">
        <f t="shared" si="0"/>
        <v>0</v>
      </c>
      <c r="AF99">
        <f t="shared" si="0"/>
        <v>0</v>
      </c>
      <c r="AG99">
        <f t="shared" si="0"/>
        <v>0.55536000000000074</v>
      </c>
      <c r="AH99">
        <f t="shared" si="0"/>
        <v>0</v>
      </c>
      <c r="AI99">
        <f t="shared" si="0"/>
        <v>0.14884749999999999</v>
      </c>
      <c r="AJ99">
        <f t="shared" si="0"/>
        <v>0</v>
      </c>
      <c r="AK99">
        <f t="shared" si="0"/>
        <v>1.619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0.21667750000000016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P3" activePane="bottomRight" state="frozen"/>
      <selection pane="topRight" activeCell="C1" sqref="C1"/>
      <selection pane="bottomLeft" activeCell="A3" sqref="A3"/>
      <selection pane="bottomRight" activeCell="X1" sqref="X1:BK98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44814</v>
      </c>
      <c r="B1" s="105" t="s">
        <v>200</v>
      </c>
      <c r="C1" s="207" t="s">
        <v>307</v>
      </c>
      <c r="D1" s="208"/>
      <c r="E1" s="208"/>
      <c r="F1" s="208"/>
      <c r="G1" s="208"/>
      <c r="H1" s="208"/>
      <c r="I1" s="208"/>
      <c r="J1" s="208"/>
      <c r="K1" s="209"/>
      <c r="L1" s="207" t="s">
        <v>306</v>
      </c>
      <c r="M1" s="210" t="s">
        <v>142</v>
      </c>
      <c r="O1" s="211" t="s">
        <v>308</v>
      </c>
      <c r="P1" s="211"/>
      <c r="Q1" s="211"/>
      <c r="R1" s="211"/>
      <c r="S1" s="211"/>
      <c r="U1" t="s">
        <v>312</v>
      </c>
      <c r="V1" s="212" t="s">
        <v>309</v>
      </c>
      <c r="W1" s="90" t="s">
        <v>310</v>
      </c>
      <c r="X1" s="91">
        <v>0</v>
      </c>
      <c r="Y1" s="91" t="s">
        <v>402</v>
      </c>
      <c r="Z1" s="91">
        <v>0</v>
      </c>
      <c r="AA1" s="91" t="s">
        <v>332</v>
      </c>
      <c r="AB1" s="91">
        <v>0</v>
      </c>
      <c r="AC1" s="91" t="s">
        <v>543</v>
      </c>
      <c r="AD1" s="91">
        <v>0</v>
      </c>
      <c r="AE1" s="91" t="s">
        <v>242</v>
      </c>
      <c r="AF1" s="91">
        <v>0</v>
      </c>
      <c r="AG1" s="91" t="s">
        <v>544</v>
      </c>
      <c r="AH1" s="91">
        <v>0</v>
      </c>
      <c r="AI1" s="91" t="s">
        <v>545</v>
      </c>
      <c r="AJ1" s="91">
        <v>0</v>
      </c>
      <c r="AK1" s="91">
        <v>0</v>
      </c>
      <c r="AL1" s="91">
        <v>0</v>
      </c>
      <c r="AM1" s="91">
        <v>0</v>
      </c>
      <c r="AN1" s="91">
        <v>0</v>
      </c>
      <c r="AO1" s="91">
        <v>0</v>
      </c>
      <c r="AP1" s="91">
        <v>0</v>
      </c>
      <c r="AQ1" s="91">
        <v>0</v>
      </c>
      <c r="AR1" s="91">
        <v>0</v>
      </c>
      <c r="AS1" s="91">
        <v>0</v>
      </c>
      <c r="AT1" s="91">
        <v>0</v>
      </c>
      <c r="AU1" s="91">
        <v>0</v>
      </c>
      <c r="AV1" s="91">
        <v>0</v>
      </c>
      <c r="AW1" s="91">
        <v>0</v>
      </c>
      <c r="AX1" s="91">
        <v>0</v>
      </c>
      <c r="AY1" s="91">
        <v>0</v>
      </c>
      <c r="AZ1" s="91">
        <v>0</v>
      </c>
      <c r="BA1" s="91">
        <v>0</v>
      </c>
      <c r="BB1" s="91">
        <v>0</v>
      </c>
      <c r="BC1" s="91">
        <v>0</v>
      </c>
      <c r="BD1" s="91">
        <v>0</v>
      </c>
      <c r="BE1" s="91">
        <v>0</v>
      </c>
      <c r="BF1" s="91">
        <v>0</v>
      </c>
      <c r="BG1" s="91">
        <v>0</v>
      </c>
      <c r="BH1" s="91">
        <v>0</v>
      </c>
      <c r="BI1" s="91">
        <v>0</v>
      </c>
      <c r="BJ1" s="91">
        <v>0</v>
      </c>
      <c r="BK1" s="91">
        <v>0</v>
      </c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7"/>
      <c r="M2" s="210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2"/>
      <c r="W2" s="92" t="s">
        <v>311</v>
      </c>
      <c r="X2" s="194">
        <v>0</v>
      </c>
      <c r="Y2" s="194" t="s">
        <v>149</v>
      </c>
      <c r="Z2" s="194">
        <v>0</v>
      </c>
      <c r="AA2" s="194" t="s">
        <v>149</v>
      </c>
      <c r="AB2" s="194">
        <v>0</v>
      </c>
      <c r="AC2" s="194" t="s">
        <v>149</v>
      </c>
      <c r="AD2" s="194">
        <v>0</v>
      </c>
      <c r="AE2" s="194" t="s">
        <v>149</v>
      </c>
      <c r="AF2" s="194">
        <v>0</v>
      </c>
      <c r="AG2" s="194" t="s">
        <v>149</v>
      </c>
      <c r="AH2" s="194">
        <v>0</v>
      </c>
      <c r="AI2" s="194" t="s">
        <v>149</v>
      </c>
      <c r="AJ2" s="194">
        <v>0</v>
      </c>
      <c r="AK2" s="194">
        <v>0</v>
      </c>
      <c r="AL2" s="194">
        <v>0</v>
      </c>
      <c r="AM2" s="194">
        <v>0</v>
      </c>
      <c r="AN2" s="194">
        <v>0</v>
      </c>
      <c r="AO2" s="194">
        <v>0</v>
      </c>
      <c r="AP2" s="194">
        <v>0</v>
      </c>
      <c r="AQ2" s="194">
        <v>0</v>
      </c>
      <c r="AR2" s="194">
        <v>0</v>
      </c>
      <c r="AS2" s="194">
        <v>0</v>
      </c>
      <c r="AT2" s="194">
        <v>0</v>
      </c>
      <c r="AU2" s="194">
        <v>0</v>
      </c>
      <c r="AV2" s="194">
        <v>0</v>
      </c>
      <c r="AW2" s="194">
        <v>0</v>
      </c>
      <c r="AX2" s="194">
        <v>0</v>
      </c>
      <c r="AY2" s="194">
        <v>0</v>
      </c>
      <c r="AZ2" s="194">
        <v>0</v>
      </c>
      <c r="BA2" s="194">
        <v>0</v>
      </c>
      <c r="BB2" s="194">
        <v>0</v>
      </c>
      <c r="BC2" s="194">
        <v>0</v>
      </c>
      <c r="BD2" s="194">
        <v>0</v>
      </c>
      <c r="BE2" s="194">
        <v>0</v>
      </c>
      <c r="BF2" s="194">
        <v>0</v>
      </c>
      <c r="BG2" s="194">
        <v>0</v>
      </c>
      <c r="BH2" s="194">
        <v>0</v>
      </c>
      <c r="BI2" s="194">
        <v>0</v>
      </c>
      <c r="BJ2" s="194">
        <v>0</v>
      </c>
      <c r="BK2" s="194">
        <v>0</v>
      </c>
    </row>
    <row r="3" spans="1:63">
      <c r="A3" s="8" t="s">
        <v>45</v>
      </c>
      <c r="B3" s="80">
        <v>18.584</v>
      </c>
      <c r="C3" s="23"/>
      <c r="D3" s="23"/>
      <c r="E3" s="23"/>
      <c r="F3" s="23"/>
      <c r="G3" s="23"/>
      <c r="H3" s="23"/>
      <c r="I3" s="23"/>
      <c r="J3" s="23">
        <v>6.1267902481104981</v>
      </c>
      <c r="K3" s="25">
        <f>SUM(C3:J3)</f>
        <v>6.1267902481104981</v>
      </c>
      <c r="L3" s="24">
        <f>U3+V3</f>
        <v>2.9000140507723025</v>
      </c>
      <c r="M3" s="81">
        <f>K3+L3</f>
        <v>9.0268042988828014</v>
      </c>
      <c r="O3" s="78">
        <f>-SUM(P3:S3,U3)</f>
        <v>-6.1267902481104981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6.1267902481104981</v>
      </c>
      <c r="T3">
        <v>2</v>
      </c>
      <c r="U3" s="87">
        <f>IFERROR(-HLOOKUP($U$1,IEX!$W$2:$BH$98,T3,FALSE),0)</f>
        <v>0</v>
      </c>
      <c r="V3" s="88">
        <f>SUM(X3:AQ3)</f>
        <v>2.9000140507723025</v>
      </c>
      <c r="W3" s="94"/>
      <c r="X3" s="88">
        <v>0</v>
      </c>
      <c r="Y3" s="88">
        <v>0.25528292700460409</v>
      </c>
      <c r="Z3" s="88">
        <v>0</v>
      </c>
      <c r="AA3" s="88">
        <v>0.30633951240552487</v>
      </c>
      <c r="AB3" s="88">
        <v>0</v>
      </c>
      <c r="AC3" s="88">
        <v>0.45950926860828734</v>
      </c>
      <c r="AD3" s="88">
        <v>0</v>
      </c>
      <c r="AE3" s="88">
        <v>1.0211317080184164</v>
      </c>
      <c r="AF3" s="88">
        <v>0</v>
      </c>
      <c r="AG3" s="88">
        <v>0.43908663444791901</v>
      </c>
      <c r="AH3" s="88">
        <v>0</v>
      </c>
      <c r="AI3" s="88">
        <v>0.41866400028755069</v>
      </c>
      <c r="AJ3" s="88">
        <v>0</v>
      </c>
      <c r="AK3" s="88">
        <v>0</v>
      </c>
      <c r="AL3" s="88">
        <v>0</v>
      </c>
      <c r="AM3" s="88">
        <v>0</v>
      </c>
      <c r="AN3" s="88">
        <v>0</v>
      </c>
      <c r="AO3" s="88">
        <v>0</v>
      </c>
      <c r="AP3" s="88">
        <v>0</v>
      </c>
      <c r="AQ3" s="88">
        <v>0</v>
      </c>
      <c r="AR3" s="88">
        <v>0</v>
      </c>
      <c r="AS3" s="88">
        <v>0</v>
      </c>
      <c r="AT3" s="88">
        <v>0</v>
      </c>
      <c r="AU3" s="88">
        <v>0</v>
      </c>
      <c r="AV3" s="88">
        <v>0</v>
      </c>
      <c r="AW3" s="88">
        <v>0</v>
      </c>
      <c r="AX3" s="88">
        <v>0</v>
      </c>
      <c r="AY3" s="88">
        <v>0</v>
      </c>
      <c r="AZ3" s="88">
        <v>0</v>
      </c>
      <c r="BA3" s="88">
        <v>0</v>
      </c>
      <c r="BB3" s="88">
        <v>0</v>
      </c>
      <c r="BC3" s="88">
        <v>0</v>
      </c>
      <c r="BD3" s="88">
        <v>0</v>
      </c>
      <c r="BE3" s="88">
        <v>0</v>
      </c>
      <c r="BF3" s="88">
        <v>0</v>
      </c>
      <c r="BG3" s="88">
        <v>0</v>
      </c>
      <c r="BH3" s="88">
        <v>0</v>
      </c>
      <c r="BI3" s="88">
        <v>0</v>
      </c>
      <c r="BJ3" s="88">
        <v>0</v>
      </c>
      <c r="BK3" s="88">
        <v>0</v>
      </c>
    </row>
    <row r="4" spans="1:63">
      <c r="A4" s="8" t="s">
        <v>46</v>
      </c>
      <c r="B4" s="80">
        <v>18.603999999999999</v>
      </c>
      <c r="C4" s="23"/>
      <c r="D4" s="23"/>
      <c r="E4" s="23"/>
      <c r="F4" s="23"/>
      <c r="G4" s="23"/>
      <c r="H4" s="23"/>
      <c r="I4" s="23"/>
      <c r="J4" s="23">
        <v>6.1267902481104981</v>
      </c>
      <c r="K4" s="25">
        <f t="shared" ref="K4:K67" si="4">SUM(C4:J4)</f>
        <v>6.1267902481104981</v>
      </c>
      <c r="L4" s="24">
        <f t="shared" ref="L4:L67" si="5">U4+V4</f>
        <v>2.9000140507723025</v>
      </c>
      <c r="M4" s="81">
        <f t="shared" ref="M4:M67" si="6">K4+L4</f>
        <v>9.0268042988828014</v>
      </c>
      <c r="O4" s="78">
        <f t="shared" ref="O4:O67" si="7">-SUM(P4:S4,U4)</f>
        <v>-6.1267902481104981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6.1267902481104981</v>
      </c>
      <c r="T4">
        <v>3</v>
      </c>
      <c r="U4" s="87">
        <f>IFERROR(-HLOOKUP($U$1,IEX!$W$2:$BH$98,T4,FALSE),0)</f>
        <v>0</v>
      </c>
      <c r="V4" s="88">
        <f t="shared" ref="V4:V67" si="8">SUM(X4:AQ4)</f>
        <v>2.9000140507723025</v>
      </c>
      <c r="W4" s="94"/>
      <c r="X4" s="88">
        <v>0</v>
      </c>
      <c r="Y4" s="88">
        <v>0.25528292700460409</v>
      </c>
      <c r="Z4" s="88">
        <v>0</v>
      </c>
      <c r="AA4" s="88">
        <v>0.30633951240552487</v>
      </c>
      <c r="AB4" s="88">
        <v>0</v>
      </c>
      <c r="AC4" s="88">
        <v>0.45950926860828734</v>
      </c>
      <c r="AD4" s="88">
        <v>0</v>
      </c>
      <c r="AE4" s="88">
        <v>1.0211317080184164</v>
      </c>
      <c r="AF4" s="88">
        <v>0</v>
      </c>
      <c r="AG4" s="88">
        <v>0.43908663444791901</v>
      </c>
      <c r="AH4" s="88">
        <v>0</v>
      </c>
      <c r="AI4" s="88">
        <v>0.41866400028755069</v>
      </c>
      <c r="AJ4" s="88">
        <v>0</v>
      </c>
      <c r="AK4" s="88">
        <v>0</v>
      </c>
      <c r="AL4" s="88">
        <v>0</v>
      </c>
      <c r="AM4" s="88">
        <v>0</v>
      </c>
      <c r="AN4" s="88">
        <v>0</v>
      </c>
      <c r="AO4" s="88">
        <v>0</v>
      </c>
      <c r="AP4" s="88">
        <v>0</v>
      </c>
      <c r="AQ4" s="88">
        <v>0</v>
      </c>
      <c r="AR4" s="88">
        <v>0</v>
      </c>
      <c r="AS4" s="88">
        <v>0</v>
      </c>
      <c r="AT4" s="88">
        <v>0</v>
      </c>
      <c r="AU4" s="88">
        <v>0</v>
      </c>
      <c r="AV4" s="88">
        <v>0</v>
      </c>
      <c r="AW4" s="88">
        <v>0</v>
      </c>
      <c r="AX4" s="88">
        <v>0</v>
      </c>
      <c r="AY4" s="88">
        <v>0</v>
      </c>
      <c r="AZ4" s="88">
        <v>0</v>
      </c>
      <c r="BA4" s="88">
        <v>0</v>
      </c>
      <c r="BB4" s="88">
        <v>0</v>
      </c>
      <c r="BC4" s="88">
        <v>0</v>
      </c>
      <c r="BD4" s="88">
        <v>0</v>
      </c>
      <c r="BE4" s="88">
        <v>0</v>
      </c>
      <c r="BF4" s="88">
        <v>0</v>
      </c>
      <c r="BG4" s="88">
        <v>0</v>
      </c>
      <c r="BH4" s="88">
        <v>0</v>
      </c>
      <c r="BI4" s="88">
        <v>0</v>
      </c>
      <c r="BJ4" s="88">
        <v>0</v>
      </c>
      <c r="BK4" s="88">
        <v>0</v>
      </c>
    </row>
    <row r="5" spans="1:63">
      <c r="A5" s="8" t="s">
        <v>47</v>
      </c>
      <c r="B5" s="80">
        <v>18.7</v>
      </c>
      <c r="C5" s="23"/>
      <c r="D5" s="23"/>
      <c r="E5" s="23"/>
      <c r="F5" s="23"/>
      <c r="G5" s="23"/>
      <c r="H5" s="23"/>
      <c r="I5" s="23"/>
      <c r="J5" s="23">
        <v>6.1267902481104981</v>
      </c>
      <c r="K5" s="25">
        <f t="shared" si="4"/>
        <v>6.1267902481104981</v>
      </c>
      <c r="L5" s="24">
        <f t="shared" si="5"/>
        <v>2.9000140507723025</v>
      </c>
      <c r="M5" s="81">
        <f t="shared" si="6"/>
        <v>9.0268042988828014</v>
      </c>
      <c r="O5" s="78">
        <f t="shared" si="7"/>
        <v>-6.1267902481104981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6.1267902481104981</v>
      </c>
      <c r="T5">
        <v>4</v>
      </c>
      <c r="U5" s="87">
        <f>IFERROR(-HLOOKUP($U$1,IEX!$W$2:$BH$98,T5,FALSE),0)</f>
        <v>0</v>
      </c>
      <c r="V5" s="88">
        <f t="shared" si="8"/>
        <v>2.9000140507723025</v>
      </c>
      <c r="W5" s="94"/>
      <c r="X5" s="88">
        <v>0</v>
      </c>
      <c r="Y5" s="88">
        <v>0.25528292700460409</v>
      </c>
      <c r="Z5" s="88">
        <v>0</v>
      </c>
      <c r="AA5" s="88">
        <v>0.30633951240552487</v>
      </c>
      <c r="AB5" s="88">
        <v>0</v>
      </c>
      <c r="AC5" s="88">
        <v>0.45950926860828734</v>
      </c>
      <c r="AD5" s="88">
        <v>0</v>
      </c>
      <c r="AE5" s="88">
        <v>1.0211317080184164</v>
      </c>
      <c r="AF5" s="88">
        <v>0</v>
      </c>
      <c r="AG5" s="88">
        <v>0.43908663444791901</v>
      </c>
      <c r="AH5" s="88">
        <v>0</v>
      </c>
      <c r="AI5" s="88">
        <v>0.41866400028755069</v>
      </c>
      <c r="AJ5" s="88">
        <v>0</v>
      </c>
      <c r="AK5" s="88">
        <v>0</v>
      </c>
      <c r="AL5" s="88">
        <v>0</v>
      </c>
      <c r="AM5" s="88">
        <v>0</v>
      </c>
      <c r="AN5" s="88">
        <v>0</v>
      </c>
      <c r="AO5" s="88">
        <v>0</v>
      </c>
      <c r="AP5" s="88">
        <v>0</v>
      </c>
      <c r="AQ5" s="88">
        <v>0</v>
      </c>
      <c r="AR5" s="88">
        <v>0</v>
      </c>
      <c r="AS5" s="88">
        <v>0</v>
      </c>
      <c r="AT5" s="88">
        <v>0</v>
      </c>
      <c r="AU5" s="88">
        <v>0</v>
      </c>
      <c r="AV5" s="88">
        <v>0</v>
      </c>
      <c r="AW5" s="88">
        <v>0</v>
      </c>
      <c r="AX5" s="88">
        <v>0</v>
      </c>
      <c r="AY5" s="88">
        <v>0</v>
      </c>
      <c r="AZ5" s="88">
        <v>0</v>
      </c>
      <c r="BA5" s="88">
        <v>0</v>
      </c>
      <c r="BB5" s="88">
        <v>0</v>
      </c>
      <c r="BC5" s="88">
        <v>0</v>
      </c>
      <c r="BD5" s="88">
        <v>0</v>
      </c>
      <c r="BE5" s="88">
        <v>0</v>
      </c>
      <c r="BF5" s="88">
        <v>0</v>
      </c>
      <c r="BG5" s="88">
        <v>0</v>
      </c>
      <c r="BH5" s="88">
        <v>0</v>
      </c>
      <c r="BI5" s="88">
        <v>0</v>
      </c>
      <c r="BJ5" s="88">
        <v>0</v>
      </c>
      <c r="BK5" s="88">
        <v>0</v>
      </c>
    </row>
    <row r="6" spans="1:63">
      <c r="A6" s="8" t="s">
        <v>48</v>
      </c>
      <c r="B6" s="80">
        <v>18.739999999999998</v>
      </c>
      <c r="C6" s="23"/>
      <c r="D6" s="23"/>
      <c r="E6" s="23"/>
      <c r="F6" s="23"/>
      <c r="G6" s="23"/>
      <c r="H6" s="23"/>
      <c r="I6" s="23"/>
      <c r="J6" s="23">
        <v>6.1267902481104981</v>
      </c>
      <c r="K6" s="25">
        <f t="shared" si="4"/>
        <v>6.1267902481104981</v>
      </c>
      <c r="L6" s="24">
        <f t="shared" si="5"/>
        <v>2.9000140507723025</v>
      </c>
      <c r="M6" s="81">
        <f t="shared" si="6"/>
        <v>9.0268042988828014</v>
      </c>
      <c r="O6" s="78">
        <f t="shared" si="7"/>
        <v>-6.1267902481104981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6.1267902481104981</v>
      </c>
      <c r="T6">
        <v>5</v>
      </c>
      <c r="U6" s="87">
        <f>IFERROR(-HLOOKUP($U$1,IEX!$W$2:$BH$98,T6,FALSE),0)</f>
        <v>0</v>
      </c>
      <c r="V6" s="88">
        <f t="shared" si="8"/>
        <v>2.9000140507723025</v>
      </c>
      <c r="W6" s="94"/>
      <c r="X6" s="88">
        <v>0</v>
      </c>
      <c r="Y6" s="88">
        <v>0.25528292700460409</v>
      </c>
      <c r="Z6" s="88">
        <v>0</v>
      </c>
      <c r="AA6" s="88">
        <v>0.30633951240552487</v>
      </c>
      <c r="AB6" s="88">
        <v>0</v>
      </c>
      <c r="AC6" s="88">
        <v>0.45950926860828734</v>
      </c>
      <c r="AD6" s="88">
        <v>0</v>
      </c>
      <c r="AE6" s="88">
        <v>1.0211317080184164</v>
      </c>
      <c r="AF6" s="88">
        <v>0</v>
      </c>
      <c r="AG6" s="88">
        <v>0.43908663444791901</v>
      </c>
      <c r="AH6" s="88">
        <v>0</v>
      </c>
      <c r="AI6" s="88">
        <v>0.41866400028755069</v>
      </c>
      <c r="AJ6" s="88">
        <v>0</v>
      </c>
      <c r="AK6" s="88">
        <v>0</v>
      </c>
      <c r="AL6" s="88">
        <v>0</v>
      </c>
      <c r="AM6" s="88">
        <v>0</v>
      </c>
      <c r="AN6" s="88">
        <v>0</v>
      </c>
      <c r="AO6" s="88">
        <v>0</v>
      </c>
      <c r="AP6" s="88">
        <v>0</v>
      </c>
      <c r="AQ6" s="88">
        <v>0</v>
      </c>
      <c r="AR6" s="88">
        <v>0</v>
      </c>
      <c r="AS6" s="88">
        <v>0</v>
      </c>
      <c r="AT6" s="88">
        <v>0</v>
      </c>
      <c r="AU6" s="88">
        <v>0</v>
      </c>
      <c r="AV6" s="88">
        <v>0</v>
      </c>
      <c r="AW6" s="88">
        <v>0</v>
      </c>
      <c r="AX6" s="88">
        <v>0</v>
      </c>
      <c r="AY6" s="88">
        <v>0</v>
      </c>
      <c r="AZ6" s="88">
        <v>0</v>
      </c>
      <c r="BA6" s="88">
        <v>0</v>
      </c>
      <c r="BB6" s="88">
        <v>0</v>
      </c>
      <c r="BC6" s="88">
        <v>0</v>
      </c>
      <c r="BD6" s="88">
        <v>0</v>
      </c>
      <c r="BE6" s="88">
        <v>0</v>
      </c>
      <c r="BF6" s="88">
        <v>0</v>
      </c>
      <c r="BG6" s="88">
        <v>0</v>
      </c>
      <c r="BH6" s="88">
        <v>0</v>
      </c>
      <c r="BI6" s="88">
        <v>0</v>
      </c>
      <c r="BJ6" s="88">
        <v>0</v>
      </c>
      <c r="BK6" s="88">
        <v>0</v>
      </c>
    </row>
    <row r="7" spans="1:63">
      <c r="A7" s="8" t="s">
        <v>49</v>
      </c>
      <c r="B7" s="80">
        <v>18.776</v>
      </c>
      <c r="C7" s="23"/>
      <c r="D7" s="23"/>
      <c r="E7" s="23"/>
      <c r="F7" s="23"/>
      <c r="G7" s="23"/>
      <c r="H7" s="23"/>
      <c r="I7" s="23"/>
      <c r="J7" s="23">
        <v>6.1267902481104981</v>
      </c>
      <c r="K7" s="25">
        <f t="shared" si="4"/>
        <v>6.1267902481104981</v>
      </c>
      <c r="L7" s="24">
        <f t="shared" si="5"/>
        <v>2.9000140507723025</v>
      </c>
      <c r="M7" s="81">
        <f t="shared" si="6"/>
        <v>9.0268042988828014</v>
      </c>
      <c r="O7" s="78">
        <f t="shared" si="7"/>
        <v>-6.1267902481104981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6.1267902481104981</v>
      </c>
      <c r="T7">
        <v>6</v>
      </c>
      <c r="U7" s="87">
        <f>IFERROR(-HLOOKUP($U$1,IEX!$W$2:$BH$98,T7,FALSE),0)</f>
        <v>0</v>
      </c>
      <c r="V7" s="88">
        <f t="shared" si="8"/>
        <v>2.9000140507723025</v>
      </c>
      <c r="W7" s="94"/>
      <c r="X7" s="88">
        <v>0</v>
      </c>
      <c r="Y7" s="88">
        <v>0.25528292700460409</v>
      </c>
      <c r="Z7" s="88">
        <v>0</v>
      </c>
      <c r="AA7" s="88">
        <v>0.30633951240552487</v>
      </c>
      <c r="AB7" s="88">
        <v>0</v>
      </c>
      <c r="AC7" s="88">
        <v>0.45950926860828734</v>
      </c>
      <c r="AD7" s="88">
        <v>0</v>
      </c>
      <c r="AE7" s="88">
        <v>1.0211317080184164</v>
      </c>
      <c r="AF7" s="88">
        <v>0</v>
      </c>
      <c r="AG7" s="88">
        <v>0.43908663444791901</v>
      </c>
      <c r="AH7" s="88">
        <v>0</v>
      </c>
      <c r="AI7" s="88">
        <v>0.41866400028755069</v>
      </c>
      <c r="AJ7" s="88">
        <v>0</v>
      </c>
      <c r="AK7" s="88">
        <v>0</v>
      </c>
      <c r="AL7" s="88">
        <v>0</v>
      </c>
      <c r="AM7" s="88">
        <v>0</v>
      </c>
      <c r="AN7" s="88">
        <v>0</v>
      </c>
      <c r="AO7" s="88">
        <v>0</v>
      </c>
      <c r="AP7" s="88">
        <v>0</v>
      </c>
      <c r="AQ7" s="88">
        <v>0</v>
      </c>
      <c r="AR7" s="88">
        <v>0</v>
      </c>
      <c r="AS7" s="88">
        <v>0</v>
      </c>
      <c r="AT7" s="88">
        <v>0</v>
      </c>
      <c r="AU7" s="88">
        <v>0</v>
      </c>
      <c r="AV7" s="88">
        <v>0</v>
      </c>
      <c r="AW7" s="88">
        <v>0</v>
      </c>
      <c r="AX7" s="88">
        <v>0</v>
      </c>
      <c r="AY7" s="88">
        <v>0</v>
      </c>
      <c r="AZ7" s="88">
        <v>0</v>
      </c>
      <c r="BA7" s="88">
        <v>0</v>
      </c>
      <c r="BB7" s="88">
        <v>0</v>
      </c>
      <c r="BC7" s="88">
        <v>0</v>
      </c>
      <c r="BD7" s="88">
        <v>0</v>
      </c>
      <c r="BE7" s="88">
        <v>0</v>
      </c>
      <c r="BF7" s="88">
        <v>0</v>
      </c>
      <c r="BG7" s="88">
        <v>0</v>
      </c>
      <c r="BH7" s="88">
        <v>0</v>
      </c>
      <c r="BI7" s="88">
        <v>0</v>
      </c>
      <c r="BJ7" s="88">
        <v>0</v>
      </c>
      <c r="BK7" s="88">
        <v>0</v>
      </c>
    </row>
    <row r="8" spans="1:63">
      <c r="A8" s="8" t="s">
        <v>50</v>
      </c>
      <c r="B8" s="80">
        <v>18.815999999999999</v>
      </c>
      <c r="C8" s="23"/>
      <c r="D8" s="23"/>
      <c r="E8" s="23"/>
      <c r="F8" s="23"/>
      <c r="G8" s="23"/>
      <c r="H8" s="23"/>
      <c r="I8" s="23"/>
      <c r="J8" s="23">
        <v>6.1267902481104981</v>
      </c>
      <c r="K8" s="25">
        <f t="shared" si="4"/>
        <v>6.1267902481104981</v>
      </c>
      <c r="L8" s="24">
        <f t="shared" si="5"/>
        <v>2.9000140507723025</v>
      </c>
      <c r="M8" s="81">
        <f t="shared" si="6"/>
        <v>9.0268042988828014</v>
      </c>
      <c r="O8" s="78">
        <f t="shared" si="7"/>
        <v>-6.1267902481104981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6.1267902481104981</v>
      </c>
      <c r="T8">
        <v>7</v>
      </c>
      <c r="U8" s="87">
        <f>IFERROR(-HLOOKUP($U$1,IEX!$W$2:$BH$98,T8,FALSE),0)</f>
        <v>0</v>
      </c>
      <c r="V8" s="88">
        <f t="shared" si="8"/>
        <v>2.9000140507723025</v>
      </c>
      <c r="W8" s="94"/>
      <c r="X8" s="88">
        <v>0</v>
      </c>
      <c r="Y8" s="88">
        <v>0.25528292700460409</v>
      </c>
      <c r="Z8" s="88">
        <v>0</v>
      </c>
      <c r="AA8" s="88">
        <v>0.30633951240552487</v>
      </c>
      <c r="AB8" s="88">
        <v>0</v>
      </c>
      <c r="AC8" s="88">
        <v>0.45950926860828734</v>
      </c>
      <c r="AD8" s="88">
        <v>0</v>
      </c>
      <c r="AE8" s="88">
        <v>1.0211317080184164</v>
      </c>
      <c r="AF8" s="88">
        <v>0</v>
      </c>
      <c r="AG8" s="88">
        <v>0.43908663444791901</v>
      </c>
      <c r="AH8" s="88">
        <v>0</v>
      </c>
      <c r="AI8" s="88">
        <v>0.41866400028755069</v>
      </c>
      <c r="AJ8" s="88">
        <v>0</v>
      </c>
      <c r="AK8" s="88">
        <v>0</v>
      </c>
      <c r="AL8" s="88">
        <v>0</v>
      </c>
      <c r="AM8" s="88">
        <v>0</v>
      </c>
      <c r="AN8" s="88">
        <v>0</v>
      </c>
      <c r="AO8" s="88">
        <v>0</v>
      </c>
      <c r="AP8" s="88">
        <v>0</v>
      </c>
      <c r="AQ8" s="88">
        <v>0</v>
      </c>
      <c r="AR8" s="88">
        <v>0</v>
      </c>
      <c r="AS8" s="88">
        <v>0</v>
      </c>
      <c r="AT8" s="88">
        <v>0</v>
      </c>
      <c r="AU8" s="88">
        <v>0</v>
      </c>
      <c r="AV8" s="88">
        <v>0</v>
      </c>
      <c r="AW8" s="88">
        <v>0</v>
      </c>
      <c r="AX8" s="88">
        <v>0</v>
      </c>
      <c r="AY8" s="88">
        <v>0</v>
      </c>
      <c r="AZ8" s="88">
        <v>0</v>
      </c>
      <c r="BA8" s="88">
        <v>0</v>
      </c>
      <c r="BB8" s="88">
        <v>0</v>
      </c>
      <c r="BC8" s="88">
        <v>0</v>
      </c>
      <c r="BD8" s="88">
        <v>0</v>
      </c>
      <c r="BE8" s="88">
        <v>0</v>
      </c>
      <c r="BF8" s="88">
        <v>0</v>
      </c>
      <c r="BG8" s="88">
        <v>0</v>
      </c>
      <c r="BH8" s="88">
        <v>0</v>
      </c>
      <c r="BI8" s="88">
        <v>0</v>
      </c>
      <c r="BJ8" s="88">
        <v>0</v>
      </c>
      <c r="BK8" s="88">
        <v>0</v>
      </c>
    </row>
    <row r="9" spans="1:63">
      <c r="A9" s="8" t="s">
        <v>51</v>
      </c>
      <c r="B9" s="80">
        <v>18.835999999999999</v>
      </c>
      <c r="C9" s="23"/>
      <c r="D9" s="23"/>
      <c r="E9" s="23"/>
      <c r="F9" s="23"/>
      <c r="G9" s="23"/>
      <c r="H9" s="23"/>
      <c r="I9" s="23"/>
      <c r="J9" s="23">
        <v>6.1267902481104981</v>
      </c>
      <c r="K9" s="25">
        <f t="shared" si="4"/>
        <v>6.1267902481104981</v>
      </c>
      <c r="L9" s="24">
        <f t="shared" si="5"/>
        <v>2.9000140507723025</v>
      </c>
      <c r="M9" s="81">
        <f t="shared" si="6"/>
        <v>9.0268042988828014</v>
      </c>
      <c r="O9" s="78">
        <f t="shared" si="7"/>
        <v>-6.1267902481104981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6.1267902481104981</v>
      </c>
      <c r="T9">
        <v>8</v>
      </c>
      <c r="U9" s="87">
        <f>IFERROR(-HLOOKUP($U$1,IEX!$W$2:$BH$98,T9,FALSE),0)</f>
        <v>0</v>
      </c>
      <c r="V9" s="88">
        <f t="shared" si="8"/>
        <v>2.9000140507723025</v>
      </c>
      <c r="W9" s="94"/>
      <c r="X9" s="88">
        <v>0</v>
      </c>
      <c r="Y9" s="88">
        <v>0.25528292700460409</v>
      </c>
      <c r="Z9" s="88">
        <v>0</v>
      </c>
      <c r="AA9" s="88">
        <v>0.30633951240552487</v>
      </c>
      <c r="AB9" s="88">
        <v>0</v>
      </c>
      <c r="AC9" s="88">
        <v>0.45950926860828734</v>
      </c>
      <c r="AD9" s="88">
        <v>0</v>
      </c>
      <c r="AE9" s="88">
        <v>1.0211317080184164</v>
      </c>
      <c r="AF9" s="88">
        <v>0</v>
      </c>
      <c r="AG9" s="88">
        <v>0.43908663444791901</v>
      </c>
      <c r="AH9" s="88">
        <v>0</v>
      </c>
      <c r="AI9" s="88">
        <v>0.41866400028755069</v>
      </c>
      <c r="AJ9" s="88">
        <v>0</v>
      </c>
      <c r="AK9" s="88">
        <v>0</v>
      </c>
      <c r="AL9" s="88">
        <v>0</v>
      </c>
      <c r="AM9" s="88">
        <v>0</v>
      </c>
      <c r="AN9" s="88">
        <v>0</v>
      </c>
      <c r="AO9" s="88">
        <v>0</v>
      </c>
      <c r="AP9" s="88">
        <v>0</v>
      </c>
      <c r="AQ9" s="88">
        <v>0</v>
      </c>
      <c r="AR9" s="88">
        <v>0</v>
      </c>
      <c r="AS9" s="88">
        <v>0</v>
      </c>
      <c r="AT9" s="88">
        <v>0</v>
      </c>
      <c r="AU9" s="88">
        <v>0</v>
      </c>
      <c r="AV9" s="88">
        <v>0</v>
      </c>
      <c r="AW9" s="88">
        <v>0</v>
      </c>
      <c r="AX9" s="88">
        <v>0</v>
      </c>
      <c r="AY9" s="88">
        <v>0</v>
      </c>
      <c r="AZ9" s="88">
        <v>0</v>
      </c>
      <c r="BA9" s="88">
        <v>0</v>
      </c>
      <c r="BB9" s="88">
        <v>0</v>
      </c>
      <c r="BC9" s="88">
        <v>0</v>
      </c>
      <c r="BD9" s="88">
        <v>0</v>
      </c>
      <c r="BE9" s="88">
        <v>0</v>
      </c>
      <c r="BF9" s="88">
        <v>0</v>
      </c>
      <c r="BG9" s="88">
        <v>0</v>
      </c>
      <c r="BH9" s="88">
        <v>0</v>
      </c>
      <c r="BI9" s="88">
        <v>0</v>
      </c>
      <c r="BJ9" s="88">
        <v>0</v>
      </c>
      <c r="BK9" s="88">
        <v>0</v>
      </c>
    </row>
    <row r="10" spans="1:63">
      <c r="A10" s="8" t="s">
        <v>52</v>
      </c>
      <c r="B10" s="80">
        <v>18.776</v>
      </c>
      <c r="C10" s="23"/>
      <c r="D10" s="23"/>
      <c r="E10" s="23"/>
      <c r="F10" s="23"/>
      <c r="G10" s="23"/>
      <c r="H10" s="23"/>
      <c r="I10" s="23"/>
      <c r="J10" s="23">
        <v>6.1267902481104981</v>
      </c>
      <c r="K10" s="25">
        <f t="shared" si="4"/>
        <v>6.1267902481104981</v>
      </c>
      <c r="L10" s="24">
        <f t="shared" si="5"/>
        <v>2.9000140507723025</v>
      </c>
      <c r="M10" s="81">
        <f t="shared" si="6"/>
        <v>9.0268042988828014</v>
      </c>
      <c r="O10" s="78">
        <f t="shared" si="7"/>
        <v>-6.1267902481104981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6.1267902481104981</v>
      </c>
      <c r="T10">
        <v>9</v>
      </c>
      <c r="U10" s="87">
        <f>IFERROR(-HLOOKUP($U$1,IEX!$W$2:$BH$98,T10,FALSE),0)</f>
        <v>0</v>
      </c>
      <c r="V10" s="88">
        <f t="shared" si="8"/>
        <v>2.9000140507723025</v>
      </c>
      <c r="W10" s="94"/>
      <c r="X10" s="88">
        <v>0</v>
      </c>
      <c r="Y10" s="88">
        <v>0.25528292700460409</v>
      </c>
      <c r="Z10" s="88">
        <v>0</v>
      </c>
      <c r="AA10" s="88">
        <v>0.30633951240552487</v>
      </c>
      <c r="AB10" s="88">
        <v>0</v>
      </c>
      <c r="AC10" s="88">
        <v>0.45950926860828734</v>
      </c>
      <c r="AD10" s="88">
        <v>0</v>
      </c>
      <c r="AE10" s="88">
        <v>1.0211317080184164</v>
      </c>
      <c r="AF10" s="88">
        <v>0</v>
      </c>
      <c r="AG10" s="88">
        <v>0.43908663444791901</v>
      </c>
      <c r="AH10" s="88">
        <v>0</v>
      </c>
      <c r="AI10" s="88">
        <v>0.41866400028755069</v>
      </c>
      <c r="AJ10" s="88">
        <v>0</v>
      </c>
      <c r="AK10" s="88">
        <v>0</v>
      </c>
      <c r="AL10" s="88">
        <v>0</v>
      </c>
      <c r="AM10" s="88">
        <v>0</v>
      </c>
      <c r="AN10" s="88">
        <v>0</v>
      </c>
      <c r="AO10" s="88">
        <v>0</v>
      </c>
      <c r="AP10" s="88">
        <v>0</v>
      </c>
      <c r="AQ10" s="88">
        <v>0</v>
      </c>
      <c r="AR10" s="88">
        <v>0</v>
      </c>
      <c r="AS10" s="88">
        <v>0</v>
      </c>
      <c r="AT10" s="88">
        <v>0</v>
      </c>
      <c r="AU10" s="88">
        <v>0</v>
      </c>
      <c r="AV10" s="88">
        <v>0</v>
      </c>
      <c r="AW10" s="88">
        <v>0</v>
      </c>
      <c r="AX10" s="88">
        <v>0</v>
      </c>
      <c r="AY10" s="88">
        <v>0</v>
      </c>
      <c r="AZ10" s="88">
        <v>0</v>
      </c>
      <c r="BA10" s="88">
        <v>0</v>
      </c>
      <c r="BB10" s="88">
        <v>0</v>
      </c>
      <c r="BC10" s="88">
        <v>0</v>
      </c>
      <c r="BD10" s="88">
        <v>0</v>
      </c>
      <c r="BE10" s="88">
        <v>0</v>
      </c>
      <c r="BF10" s="88">
        <v>0</v>
      </c>
      <c r="BG10" s="88">
        <v>0</v>
      </c>
      <c r="BH10" s="88">
        <v>0</v>
      </c>
      <c r="BI10" s="88">
        <v>0</v>
      </c>
      <c r="BJ10" s="88">
        <v>0</v>
      </c>
      <c r="BK10" s="88">
        <v>0</v>
      </c>
    </row>
    <row r="11" spans="1:63">
      <c r="A11" s="8" t="s">
        <v>53</v>
      </c>
      <c r="B11" s="80">
        <v>18.872</v>
      </c>
      <c r="C11" s="23"/>
      <c r="D11" s="23"/>
      <c r="E11" s="23"/>
      <c r="F11" s="23"/>
      <c r="G11" s="23"/>
      <c r="H11" s="23"/>
      <c r="I11" s="23"/>
      <c r="J11" s="23">
        <v>6.1267902481104981</v>
      </c>
      <c r="K11" s="25">
        <f t="shared" si="4"/>
        <v>6.1267902481104981</v>
      </c>
      <c r="L11" s="24">
        <f t="shared" si="5"/>
        <v>2.9000140507723025</v>
      </c>
      <c r="M11" s="81">
        <f t="shared" si="6"/>
        <v>9.0268042988828014</v>
      </c>
      <c r="O11" s="78">
        <f t="shared" si="7"/>
        <v>-6.1267902481104981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6.1267902481104981</v>
      </c>
      <c r="T11">
        <v>10</v>
      </c>
      <c r="U11" s="87">
        <f>IFERROR(-HLOOKUP($U$1,IEX!$W$2:$BH$98,T11,FALSE),0)</f>
        <v>0</v>
      </c>
      <c r="V11" s="88">
        <f t="shared" si="8"/>
        <v>2.9000140507723025</v>
      </c>
      <c r="W11" s="94"/>
      <c r="X11" s="88">
        <v>0</v>
      </c>
      <c r="Y11" s="88">
        <v>0.25528292700460409</v>
      </c>
      <c r="Z11" s="88">
        <v>0</v>
      </c>
      <c r="AA11" s="88">
        <v>0.30633951240552487</v>
      </c>
      <c r="AB11" s="88">
        <v>0</v>
      </c>
      <c r="AC11" s="88">
        <v>0.45950926860828734</v>
      </c>
      <c r="AD11" s="88">
        <v>0</v>
      </c>
      <c r="AE11" s="88">
        <v>1.0211317080184164</v>
      </c>
      <c r="AF11" s="88">
        <v>0</v>
      </c>
      <c r="AG11" s="88">
        <v>0.43908663444791901</v>
      </c>
      <c r="AH11" s="88">
        <v>0</v>
      </c>
      <c r="AI11" s="88">
        <v>0.41866400028755069</v>
      </c>
      <c r="AJ11" s="88">
        <v>0</v>
      </c>
      <c r="AK11" s="88">
        <v>0</v>
      </c>
      <c r="AL11" s="88">
        <v>0</v>
      </c>
      <c r="AM11" s="88">
        <v>0</v>
      </c>
      <c r="AN11" s="88">
        <v>0</v>
      </c>
      <c r="AO11" s="88">
        <v>0</v>
      </c>
      <c r="AP11" s="88">
        <v>0</v>
      </c>
      <c r="AQ11" s="88">
        <v>0</v>
      </c>
      <c r="AR11" s="88">
        <v>0</v>
      </c>
      <c r="AS11" s="88">
        <v>0</v>
      </c>
      <c r="AT11" s="88">
        <v>0</v>
      </c>
      <c r="AU11" s="88">
        <v>0</v>
      </c>
      <c r="AV11" s="88">
        <v>0</v>
      </c>
      <c r="AW11" s="88">
        <v>0</v>
      </c>
      <c r="AX11" s="88">
        <v>0</v>
      </c>
      <c r="AY11" s="88">
        <v>0</v>
      </c>
      <c r="AZ11" s="88">
        <v>0</v>
      </c>
      <c r="BA11" s="88">
        <v>0</v>
      </c>
      <c r="BB11" s="88">
        <v>0</v>
      </c>
      <c r="BC11" s="88">
        <v>0</v>
      </c>
      <c r="BD11" s="88">
        <v>0</v>
      </c>
      <c r="BE11" s="88">
        <v>0</v>
      </c>
      <c r="BF11" s="88">
        <v>0</v>
      </c>
      <c r="BG11" s="88">
        <v>0</v>
      </c>
      <c r="BH11" s="88">
        <v>0</v>
      </c>
      <c r="BI11" s="88">
        <v>0</v>
      </c>
      <c r="BJ11" s="88">
        <v>0</v>
      </c>
      <c r="BK11" s="88">
        <v>0</v>
      </c>
    </row>
    <row r="12" spans="1:63">
      <c r="A12" s="8" t="s">
        <v>54</v>
      </c>
      <c r="B12" s="80">
        <v>18.891999999999999</v>
      </c>
      <c r="C12" s="23"/>
      <c r="D12" s="23"/>
      <c r="E12" s="23"/>
      <c r="F12" s="23"/>
      <c r="G12" s="23"/>
      <c r="H12" s="23"/>
      <c r="I12" s="23"/>
      <c r="J12" s="23">
        <v>6.1267902481104981</v>
      </c>
      <c r="K12" s="25">
        <f t="shared" si="4"/>
        <v>6.1267902481104981</v>
      </c>
      <c r="L12" s="24">
        <f t="shared" si="5"/>
        <v>2.9000140507723025</v>
      </c>
      <c r="M12" s="81">
        <f t="shared" si="6"/>
        <v>9.0268042988828014</v>
      </c>
      <c r="O12" s="78">
        <f t="shared" si="7"/>
        <v>-6.1267902481104981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6.1267902481104981</v>
      </c>
      <c r="T12">
        <v>11</v>
      </c>
      <c r="U12" s="87">
        <f>IFERROR(-HLOOKUP($U$1,IEX!$W$2:$BH$98,T12,FALSE),0)</f>
        <v>0</v>
      </c>
      <c r="V12" s="88">
        <f t="shared" si="8"/>
        <v>2.9000140507723025</v>
      </c>
      <c r="W12" s="94"/>
      <c r="X12" s="88">
        <v>0</v>
      </c>
      <c r="Y12" s="88">
        <v>0.25528292700460409</v>
      </c>
      <c r="Z12" s="88">
        <v>0</v>
      </c>
      <c r="AA12" s="88">
        <v>0.30633951240552487</v>
      </c>
      <c r="AB12" s="88">
        <v>0</v>
      </c>
      <c r="AC12" s="88">
        <v>0.45950926860828734</v>
      </c>
      <c r="AD12" s="88">
        <v>0</v>
      </c>
      <c r="AE12" s="88">
        <v>1.0211317080184164</v>
      </c>
      <c r="AF12" s="88">
        <v>0</v>
      </c>
      <c r="AG12" s="88">
        <v>0.43908663444791901</v>
      </c>
      <c r="AH12" s="88">
        <v>0</v>
      </c>
      <c r="AI12" s="88">
        <v>0.41866400028755069</v>
      </c>
      <c r="AJ12" s="88">
        <v>0</v>
      </c>
      <c r="AK12" s="88">
        <v>0</v>
      </c>
      <c r="AL12" s="88">
        <v>0</v>
      </c>
      <c r="AM12" s="88">
        <v>0</v>
      </c>
      <c r="AN12" s="88">
        <v>0</v>
      </c>
      <c r="AO12" s="88">
        <v>0</v>
      </c>
      <c r="AP12" s="88">
        <v>0</v>
      </c>
      <c r="AQ12" s="88">
        <v>0</v>
      </c>
      <c r="AR12" s="88">
        <v>0</v>
      </c>
      <c r="AS12" s="88">
        <v>0</v>
      </c>
      <c r="AT12" s="88">
        <v>0</v>
      </c>
      <c r="AU12" s="88">
        <v>0</v>
      </c>
      <c r="AV12" s="88">
        <v>0</v>
      </c>
      <c r="AW12" s="88">
        <v>0</v>
      </c>
      <c r="AX12" s="88">
        <v>0</v>
      </c>
      <c r="AY12" s="88">
        <v>0</v>
      </c>
      <c r="AZ12" s="88">
        <v>0</v>
      </c>
      <c r="BA12" s="88">
        <v>0</v>
      </c>
      <c r="BB12" s="88">
        <v>0</v>
      </c>
      <c r="BC12" s="88">
        <v>0</v>
      </c>
      <c r="BD12" s="88">
        <v>0</v>
      </c>
      <c r="BE12" s="88">
        <v>0</v>
      </c>
      <c r="BF12" s="88">
        <v>0</v>
      </c>
      <c r="BG12" s="88">
        <v>0</v>
      </c>
      <c r="BH12" s="88">
        <v>0</v>
      </c>
      <c r="BI12" s="88">
        <v>0</v>
      </c>
      <c r="BJ12" s="88">
        <v>0</v>
      </c>
      <c r="BK12" s="88">
        <v>0</v>
      </c>
    </row>
    <row r="13" spans="1:63">
      <c r="A13" s="8" t="s">
        <v>55</v>
      </c>
      <c r="B13" s="80">
        <v>18.739999999999998</v>
      </c>
      <c r="C13" s="23"/>
      <c r="D13" s="23"/>
      <c r="E13" s="23"/>
      <c r="F13" s="23"/>
      <c r="G13" s="23"/>
      <c r="H13" s="23"/>
      <c r="I13" s="23"/>
      <c r="J13" s="23">
        <v>6.1267902481104981</v>
      </c>
      <c r="K13" s="25">
        <f t="shared" si="4"/>
        <v>6.1267902481104981</v>
      </c>
      <c r="L13" s="24">
        <f t="shared" si="5"/>
        <v>2.9000140507723025</v>
      </c>
      <c r="M13" s="81">
        <f t="shared" si="6"/>
        <v>9.0268042988828014</v>
      </c>
      <c r="O13" s="78">
        <f t="shared" si="7"/>
        <v>-6.1267902481104981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6.1267902481104981</v>
      </c>
      <c r="T13">
        <v>12</v>
      </c>
      <c r="U13" s="87">
        <f>IFERROR(-HLOOKUP($U$1,IEX!$W$2:$BH$98,T13,FALSE),0)</f>
        <v>0</v>
      </c>
      <c r="V13" s="88">
        <f t="shared" si="8"/>
        <v>2.9000140507723025</v>
      </c>
      <c r="W13" s="94"/>
      <c r="X13" s="88">
        <v>0</v>
      </c>
      <c r="Y13" s="88">
        <v>0.25528292700460409</v>
      </c>
      <c r="Z13" s="88">
        <v>0</v>
      </c>
      <c r="AA13" s="88">
        <v>0.30633951240552487</v>
      </c>
      <c r="AB13" s="88">
        <v>0</v>
      </c>
      <c r="AC13" s="88">
        <v>0.45950926860828734</v>
      </c>
      <c r="AD13" s="88">
        <v>0</v>
      </c>
      <c r="AE13" s="88">
        <v>1.0211317080184164</v>
      </c>
      <c r="AF13" s="88">
        <v>0</v>
      </c>
      <c r="AG13" s="88">
        <v>0.43908663444791901</v>
      </c>
      <c r="AH13" s="88">
        <v>0</v>
      </c>
      <c r="AI13" s="88">
        <v>0.41866400028755069</v>
      </c>
      <c r="AJ13" s="88">
        <v>0</v>
      </c>
      <c r="AK13" s="88">
        <v>0</v>
      </c>
      <c r="AL13" s="88">
        <v>0</v>
      </c>
      <c r="AM13" s="88">
        <v>0</v>
      </c>
      <c r="AN13" s="88">
        <v>0</v>
      </c>
      <c r="AO13" s="88">
        <v>0</v>
      </c>
      <c r="AP13" s="88">
        <v>0</v>
      </c>
      <c r="AQ13" s="88">
        <v>0</v>
      </c>
      <c r="AR13" s="88">
        <v>0</v>
      </c>
      <c r="AS13" s="88">
        <v>0</v>
      </c>
      <c r="AT13" s="88">
        <v>0</v>
      </c>
      <c r="AU13" s="88">
        <v>0</v>
      </c>
      <c r="AV13" s="88">
        <v>0</v>
      </c>
      <c r="AW13" s="88">
        <v>0</v>
      </c>
      <c r="AX13" s="88">
        <v>0</v>
      </c>
      <c r="AY13" s="88">
        <v>0</v>
      </c>
      <c r="AZ13" s="88">
        <v>0</v>
      </c>
      <c r="BA13" s="88">
        <v>0</v>
      </c>
      <c r="BB13" s="88">
        <v>0</v>
      </c>
      <c r="BC13" s="88">
        <v>0</v>
      </c>
      <c r="BD13" s="88">
        <v>0</v>
      </c>
      <c r="BE13" s="88">
        <v>0</v>
      </c>
      <c r="BF13" s="88">
        <v>0</v>
      </c>
      <c r="BG13" s="88">
        <v>0</v>
      </c>
      <c r="BH13" s="88">
        <v>0</v>
      </c>
      <c r="BI13" s="88">
        <v>0</v>
      </c>
      <c r="BJ13" s="88">
        <v>0</v>
      </c>
      <c r="BK13" s="88">
        <v>0</v>
      </c>
    </row>
    <row r="14" spans="1:63">
      <c r="A14" s="8" t="s">
        <v>56</v>
      </c>
      <c r="B14" s="80">
        <v>18.72</v>
      </c>
      <c r="C14" s="23"/>
      <c r="D14" s="23"/>
      <c r="E14" s="23"/>
      <c r="F14" s="23"/>
      <c r="G14" s="23"/>
      <c r="H14" s="23"/>
      <c r="I14" s="23"/>
      <c r="J14" s="23">
        <v>6.1267902481104981</v>
      </c>
      <c r="K14" s="25">
        <f t="shared" si="4"/>
        <v>6.1267902481104981</v>
      </c>
      <c r="L14" s="24">
        <f t="shared" si="5"/>
        <v>2.9000140507723025</v>
      </c>
      <c r="M14" s="81">
        <f t="shared" si="6"/>
        <v>9.0268042988828014</v>
      </c>
      <c r="O14" s="78">
        <f t="shared" si="7"/>
        <v>-6.1267902481104981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6.1267902481104981</v>
      </c>
      <c r="T14">
        <v>13</v>
      </c>
      <c r="U14" s="87">
        <f>IFERROR(-HLOOKUP($U$1,IEX!$W$2:$BH$98,T14,FALSE),0)</f>
        <v>0</v>
      </c>
      <c r="V14" s="88">
        <f t="shared" si="8"/>
        <v>2.9000140507723025</v>
      </c>
      <c r="W14" s="94"/>
      <c r="X14" s="88">
        <v>0</v>
      </c>
      <c r="Y14" s="88">
        <v>0.25528292700460409</v>
      </c>
      <c r="Z14" s="88">
        <v>0</v>
      </c>
      <c r="AA14" s="88">
        <v>0.30633951240552487</v>
      </c>
      <c r="AB14" s="88">
        <v>0</v>
      </c>
      <c r="AC14" s="88">
        <v>0.45950926860828734</v>
      </c>
      <c r="AD14" s="88">
        <v>0</v>
      </c>
      <c r="AE14" s="88">
        <v>1.0211317080184164</v>
      </c>
      <c r="AF14" s="88">
        <v>0</v>
      </c>
      <c r="AG14" s="88">
        <v>0.43908663444791901</v>
      </c>
      <c r="AH14" s="88">
        <v>0</v>
      </c>
      <c r="AI14" s="88">
        <v>0.41866400028755069</v>
      </c>
      <c r="AJ14" s="88">
        <v>0</v>
      </c>
      <c r="AK14" s="88">
        <v>0</v>
      </c>
      <c r="AL14" s="88">
        <v>0</v>
      </c>
      <c r="AM14" s="88">
        <v>0</v>
      </c>
      <c r="AN14" s="88">
        <v>0</v>
      </c>
      <c r="AO14" s="88">
        <v>0</v>
      </c>
      <c r="AP14" s="88">
        <v>0</v>
      </c>
      <c r="AQ14" s="88">
        <v>0</v>
      </c>
      <c r="AR14" s="88">
        <v>0</v>
      </c>
      <c r="AS14" s="88">
        <v>0</v>
      </c>
      <c r="AT14" s="88">
        <v>0</v>
      </c>
      <c r="AU14" s="88">
        <v>0</v>
      </c>
      <c r="AV14" s="88">
        <v>0</v>
      </c>
      <c r="AW14" s="88">
        <v>0</v>
      </c>
      <c r="AX14" s="88">
        <v>0</v>
      </c>
      <c r="AY14" s="88">
        <v>0</v>
      </c>
      <c r="AZ14" s="88">
        <v>0</v>
      </c>
      <c r="BA14" s="88">
        <v>0</v>
      </c>
      <c r="BB14" s="88">
        <v>0</v>
      </c>
      <c r="BC14" s="88">
        <v>0</v>
      </c>
      <c r="BD14" s="88">
        <v>0</v>
      </c>
      <c r="BE14" s="88">
        <v>0</v>
      </c>
      <c r="BF14" s="88">
        <v>0</v>
      </c>
      <c r="BG14" s="88">
        <v>0</v>
      </c>
      <c r="BH14" s="88">
        <v>0</v>
      </c>
      <c r="BI14" s="88">
        <v>0</v>
      </c>
      <c r="BJ14" s="88">
        <v>0</v>
      </c>
      <c r="BK14" s="88">
        <v>0</v>
      </c>
    </row>
    <row r="15" spans="1:63">
      <c r="A15" s="8" t="s">
        <v>57</v>
      </c>
      <c r="B15" s="80">
        <v>18.760000000000002</v>
      </c>
      <c r="C15" s="23"/>
      <c r="D15" s="23"/>
      <c r="E15" s="23"/>
      <c r="F15" s="23"/>
      <c r="G15" s="23"/>
      <c r="H15" s="23"/>
      <c r="I15" s="23"/>
      <c r="J15" s="23">
        <v>6.1267902481104981</v>
      </c>
      <c r="K15" s="25">
        <f t="shared" si="4"/>
        <v>6.1267902481104981</v>
      </c>
      <c r="L15" s="24">
        <f t="shared" si="5"/>
        <v>2.9000140507723025</v>
      </c>
      <c r="M15" s="81">
        <f t="shared" si="6"/>
        <v>9.0268042988828014</v>
      </c>
      <c r="O15" s="78">
        <f t="shared" si="7"/>
        <v>-6.1267902481104981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6.1267902481104981</v>
      </c>
      <c r="T15">
        <v>14</v>
      </c>
      <c r="U15" s="87">
        <f>IFERROR(-HLOOKUP($U$1,IEX!$W$2:$BH$98,T15,FALSE),0)</f>
        <v>0</v>
      </c>
      <c r="V15" s="88">
        <f t="shared" si="8"/>
        <v>2.9000140507723025</v>
      </c>
      <c r="W15" s="94"/>
      <c r="X15" s="88">
        <v>0</v>
      </c>
      <c r="Y15" s="88">
        <v>0.25528292700460409</v>
      </c>
      <c r="Z15" s="88">
        <v>0</v>
      </c>
      <c r="AA15" s="88">
        <v>0.30633951240552487</v>
      </c>
      <c r="AB15" s="88">
        <v>0</v>
      </c>
      <c r="AC15" s="88">
        <v>0.45950926860828734</v>
      </c>
      <c r="AD15" s="88">
        <v>0</v>
      </c>
      <c r="AE15" s="88">
        <v>1.0211317080184164</v>
      </c>
      <c r="AF15" s="88">
        <v>0</v>
      </c>
      <c r="AG15" s="88">
        <v>0.43908663444791901</v>
      </c>
      <c r="AH15" s="88">
        <v>0</v>
      </c>
      <c r="AI15" s="88">
        <v>0.41866400028755069</v>
      </c>
      <c r="AJ15" s="88">
        <v>0</v>
      </c>
      <c r="AK15" s="88">
        <v>0</v>
      </c>
      <c r="AL15" s="88">
        <v>0</v>
      </c>
      <c r="AM15" s="88">
        <v>0</v>
      </c>
      <c r="AN15" s="88">
        <v>0</v>
      </c>
      <c r="AO15" s="88">
        <v>0</v>
      </c>
      <c r="AP15" s="88">
        <v>0</v>
      </c>
      <c r="AQ15" s="88">
        <v>0</v>
      </c>
      <c r="AR15" s="88">
        <v>0</v>
      </c>
      <c r="AS15" s="88">
        <v>0</v>
      </c>
      <c r="AT15" s="88">
        <v>0</v>
      </c>
      <c r="AU15" s="88">
        <v>0</v>
      </c>
      <c r="AV15" s="88">
        <v>0</v>
      </c>
      <c r="AW15" s="88">
        <v>0</v>
      </c>
      <c r="AX15" s="88">
        <v>0</v>
      </c>
      <c r="AY15" s="88">
        <v>0</v>
      </c>
      <c r="AZ15" s="88">
        <v>0</v>
      </c>
      <c r="BA15" s="88">
        <v>0</v>
      </c>
      <c r="BB15" s="88">
        <v>0</v>
      </c>
      <c r="BC15" s="88">
        <v>0</v>
      </c>
      <c r="BD15" s="88">
        <v>0</v>
      </c>
      <c r="BE15" s="88">
        <v>0</v>
      </c>
      <c r="BF15" s="88">
        <v>0</v>
      </c>
      <c r="BG15" s="88">
        <v>0</v>
      </c>
      <c r="BH15" s="88">
        <v>0</v>
      </c>
      <c r="BI15" s="88">
        <v>0</v>
      </c>
      <c r="BJ15" s="88">
        <v>0</v>
      </c>
      <c r="BK15" s="88">
        <v>0</v>
      </c>
    </row>
    <row r="16" spans="1:63">
      <c r="A16" s="8" t="s">
        <v>58</v>
      </c>
      <c r="B16" s="80">
        <v>18.376000000000001</v>
      </c>
      <c r="C16" s="23"/>
      <c r="D16" s="23"/>
      <c r="E16" s="23"/>
      <c r="F16" s="23"/>
      <c r="G16" s="23"/>
      <c r="H16" s="23"/>
      <c r="I16" s="23"/>
      <c r="J16" s="23">
        <v>6.1267902481104981</v>
      </c>
      <c r="K16" s="25">
        <f t="shared" si="4"/>
        <v>6.1267902481104981</v>
      </c>
      <c r="L16" s="24">
        <f t="shared" si="5"/>
        <v>2.9000140507723025</v>
      </c>
      <c r="M16" s="81">
        <f t="shared" si="6"/>
        <v>9.0268042988828014</v>
      </c>
      <c r="O16" s="78">
        <f t="shared" si="7"/>
        <v>-6.1267902481104981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6.1267902481104981</v>
      </c>
      <c r="T16">
        <v>15</v>
      </c>
      <c r="U16" s="87">
        <f>IFERROR(-HLOOKUP($U$1,IEX!$W$2:$BH$98,T16,FALSE),0)</f>
        <v>0</v>
      </c>
      <c r="V16" s="88">
        <f t="shared" si="8"/>
        <v>2.9000140507723025</v>
      </c>
      <c r="W16" s="94"/>
      <c r="X16" s="88">
        <v>0</v>
      </c>
      <c r="Y16" s="88">
        <v>0.25528292700460409</v>
      </c>
      <c r="Z16" s="88">
        <v>0</v>
      </c>
      <c r="AA16" s="88">
        <v>0.30633951240552487</v>
      </c>
      <c r="AB16" s="88">
        <v>0</v>
      </c>
      <c r="AC16" s="88">
        <v>0.45950926860828734</v>
      </c>
      <c r="AD16" s="88">
        <v>0</v>
      </c>
      <c r="AE16" s="88">
        <v>1.0211317080184164</v>
      </c>
      <c r="AF16" s="88">
        <v>0</v>
      </c>
      <c r="AG16" s="88">
        <v>0.43908663444791901</v>
      </c>
      <c r="AH16" s="88">
        <v>0</v>
      </c>
      <c r="AI16" s="88">
        <v>0.41866400028755069</v>
      </c>
      <c r="AJ16" s="88">
        <v>0</v>
      </c>
      <c r="AK16" s="88">
        <v>0</v>
      </c>
      <c r="AL16" s="88">
        <v>0</v>
      </c>
      <c r="AM16" s="88">
        <v>0</v>
      </c>
      <c r="AN16" s="88">
        <v>0</v>
      </c>
      <c r="AO16" s="88">
        <v>0</v>
      </c>
      <c r="AP16" s="88">
        <v>0</v>
      </c>
      <c r="AQ16" s="88">
        <v>0</v>
      </c>
      <c r="AR16" s="88">
        <v>0</v>
      </c>
      <c r="AS16" s="88">
        <v>0</v>
      </c>
      <c r="AT16" s="88">
        <v>0</v>
      </c>
      <c r="AU16" s="88">
        <v>0</v>
      </c>
      <c r="AV16" s="88">
        <v>0</v>
      </c>
      <c r="AW16" s="88">
        <v>0</v>
      </c>
      <c r="AX16" s="88">
        <v>0</v>
      </c>
      <c r="AY16" s="88">
        <v>0</v>
      </c>
      <c r="AZ16" s="88">
        <v>0</v>
      </c>
      <c r="BA16" s="88">
        <v>0</v>
      </c>
      <c r="BB16" s="88">
        <v>0</v>
      </c>
      <c r="BC16" s="88">
        <v>0</v>
      </c>
      <c r="BD16" s="88">
        <v>0</v>
      </c>
      <c r="BE16" s="88">
        <v>0</v>
      </c>
      <c r="BF16" s="88">
        <v>0</v>
      </c>
      <c r="BG16" s="88">
        <v>0</v>
      </c>
      <c r="BH16" s="88">
        <v>0</v>
      </c>
      <c r="BI16" s="88">
        <v>0</v>
      </c>
      <c r="BJ16" s="88">
        <v>0</v>
      </c>
      <c r="BK16" s="88">
        <v>0</v>
      </c>
    </row>
    <row r="17" spans="1:63">
      <c r="A17" s="8" t="s">
        <v>59</v>
      </c>
      <c r="B17" s="80">
        <v>18.856000000000002</v>
      </c>
      <c r="C17" s="23"/>
      <c r="D17" s="23"/>
      <c r="E17" s="23"/>
      <c r="F17" s="23"/>
      <c r="G17" s="23"/>
      <c r="H17" s="23"/>
      <c r="I17" s="23"/>
      <c r="J17" s="23">
        <v>6.1267902481104981</v>
      </c>
      <c r="K17" s="25">
        <f t="shared" si="4"/>
        <v>6.1267902481104981</v>
      </c>
      <c r="L17" s="24">
        <f t="shared" si="5"/>
        <v>2.9000140507723025</v>
      </c>
      <c r="M17" s="81">
        <f t="shared" si="6"/>
        <v>9.0268042988828014</v>
      </c>
      <c r="O17" s="78">
        <f t="shared" si="7"/>
        <v>-6.1267902481104981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6.1267902481104981</v>
      </c>
      <c r="T17">
        <v>16</v>
      </c>
      <c r="U17" s="87">
        <f>IFERROR(-HLOOKUP($U$1,IEX!$W$2:$BH$98,T17,FALSE),0)</f>
        <v>0</v>
      </c>
      <c r="V17" s="88">
        <f t="shared" si="8"/>
        <v>2.9000140507723025</v>
      </c>
      <c r="W17" s="94"/>
      <c r="X17" s="88">
        <v>0</v>
      </c>
      <c r="Y17" s="88">
        <v>0.25528292700460409</v>
      </c>
      <c r="Z17" s="88">
        <v>0</v>
      </c>
      <c r="AA17" s="88">
        <v>0.30633951240552487</v>
      </c>
      <c r="AB17" s="88">
        <v>0</v>
      </c>
      <c r="AC17" s="88">
        <v>0.45950926860828734</v>
      </c>
      <c r="AD17" s="88">
        <v>0</v>
      </c>
      <c r="AE17" s="88">
        <v>1.0211317080184164</v>
      </c>
      <c r="AF17" s="88">
        <v>0</v>
      </c>
      <c r="AG17" s="88">
        <v>0.43908663444791901</v>
      </c>
      <c r="AH17" s="88">
        <v>0</v>
      </c>
      <c r="AI17" s="88">
        <v>0.41866400028755069</v>
      </c>
      <c r="AJ17" s="88">
        <v>0</v>
      </c>
      <c r="AK17" s="88">
        <v>0</v>
      </c>
      <c r="AL17" s="88">
        <v>0</v>
      </c>
      <c r="AM17" s="88">
        <v>0</v>
      </c>
      <c r="AN17" s="88">
        <v>0</v>
      </c>
      <c r="AO17" s="88">
        <v>0</v>
      </c>
      <c r="AP17" s="88">
        <v>0</v>
      </c>
      <c r="AQ17" s="88">
        <v>0</v>
      </c>
      <c r="AR17" s="88">
        <v>0</v>
      </c>
      <c r="AS17" s="88">
        <v>0</v>
      </c>
      <c r="AT17" s="88">
        <v>0</v>
      </c>
      <c r="AU17" s="88">
        <v>0</v>
      </c>
      <c r="AV17" s="88">
        <v>0</v>
      </c>
      <c r="AW17" s="88">
        <v>0</v>
      </c>
      <c r="AX17" s="88">
        <v>0</v>
      </c>
      <c r="AY17" s="88">
        <v>0</v>
      </c>
      <c r="AZ17" s="88">
        <v>0</v>
      </c>
      <c r="BA17" s="88">
        <v>0</v>
      </c>
      <c r="BB17" s="88">
        <v>0</v>
      </c>
      <c r="BC17" s="88">
        <v>0</v>
      </c>
      <c r="BD17" s="88">
        <v>0</v>
      </c>
      <c r="BE17" s="88">
        <v>0</v>
      </c>
      <c r="BF17" s="88">
        <v>0</v>
      </c>
      <c r="BG17" s="88">
        <v>0</v>
      </c>
      <c r="BH17" s="88">
        <v>0</v>
      </c>
      <c r="BI17" s="88">
        <v>0</v>
      </c>
      <c r="BJ17" s="88">
        <v>0</v>
      </c>
      <c r="BK17" s="88">
        <v>0</v>
      </c>
    </row>
    <row r="18" spans="1:63">
      <c r="A18" s="8" t="s">
        <v>60</v>
      </c>
      <c r="B18" s="80">
        <v>18.815999999999999</v>
      </c>
      <c r="C18" s="23"/>
      <c r="D18" s="23"/>
      <c r="E18" s="23"/>
      <c r="F18" s="23"/>
      <c r="G18" s="23"/>
      <c r="H18" s="23"/>
      <c r="I18" s="23"/>
      <c r="J18" s="23">
        <v>6.1267902481104981</v>
      </c>
      <c r="K18" s="25">
        <f t="shared" si="4"/>
        <v>6.1267902481104981</v>
      </c>
      <c r="L18" s="24">
        <f t="shared" si="5"/>
        <v>2.9000140507723025</v>
      </c>
      <c r="M18" s="81">
        <f t="shared" si="6"/>
        <v>9.0268042988828014</v>
      </c>
      <c r="O18" s="78">
        <f t="shared" si="7"/>
        <v>-6.1267902481104981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6.1267902481104981</v>
      </c>
      <c r="T18">
        <v>17</v>
      </c>
      <c r="U18" s="87">
        <f>IFERROR(-HLOOKUP($U$1,IEX!$W$2:$BH$98,T18,FALSE),0)</f>
        <v>0</v>
      </c>
      <c r="V18" s="88">
        <f t="shared" si="8"/>
        <v>2.9000140507723025</v>
      </c>
      <c r="W18" s="94"/>
      <c r="X18" s="88">
        <v>0</v>
      </c>
      <c r="Y18" s="88">
        <v>0.25528292700460409</v>
      </c>
      <c r="Z18" s="88">
        <v>0</v>
      </c>
      <c r="AA18" s="88">
        <v>0.30633951240552487</v>
      </c>
      <c r="AB18" s="88">
        <v>0</v>
      </c>
      <c r="AC18" s="88">
        <v>0.45950926860828734</v>
      </c>
      <c r="AD18" s="88">
        <v>0</v>
      </c>
      <c r="AE18" s="88">
        <v>1.0211317080184164</v>
      </c>
      <c r="AF18" s="88">
        <v>0</v>
      </c>
      <c r="AG18" s="88">
        <v>0.43908663444791901</v>
      </c>
      <c r="AH18" s="88">
        <v>0</v>
      </c>
      <c r="AI18" s="88">
        <v>0.41866400028755069</v>
      </c>
      <c r="AJ18" s="88">
        <v>0</v>
      </c>
      <c r="AK18" s="88">
        <v>0</v>
      </c>
      <c r="AL18" s="88">
        <v>0</v>
      </c>
      <c r="AM18" s="88">
        <v>0</v>
      </c>
      <c r="AN18" s="88">
        <v>0</v>
      </c>
      <c r="AO18" s="88">
        <v>0</v>
      </c>
      <c r="AP18" s="88">
        <v>0</v>
      </c>
      <c r="AQ18" s="88">
        <v>0</v>
      </c>
      <c r="AR18" s="88">
        <v>0</v>
      </c>
      <c r="AS18" s="88">
        <v>0</v>
      </c>
      <c r="AT18" s="88">
        <v>0</v>
      </c>
      <c r="AU18" s="88">
        <v>0</v>
      </c>
      <c r="AV18" s="88">
        <v>0</v>
      </c>
      <c r="AW18" s="88">
        <v>0</v>
      </c>
      <c r="AX18" s="88">
        <v>0</v>
      </c>
      <c r="AY18" s="88">
        <v>0</v>
      </c>
      <c r="AZ18" s="88">
        <v>0</v>
      </c>
      <c r="BA18" s="88">
        <v>0</v>
      </c>
      <c r="BB18" s="88">
        <v>0</v>
      </c>
      <c r="BC18" s="88">
        <v>0</v>
      </c>
      <c r="BD18" s="88">
        <v>0</v>
      </c>
      <c r="BE18" s="88">
        <v>0</v>
      </c>
      <c r="BF18" s="88">
        <v>0</v>
      </c>
      <c r="BG18" s="88">
        <v>0</v>
      </c>
      <c r="BH18" s="88">
        <v>0</v>
      </c>
      <c r="BI18" s="88">
        <v>0</v>
      </c>
      <c r="BJ18" s="88">
        <v>0</v>
      </c>
      <c r="BK18" s="88">
        <v>0</v>
      </c>
    </row>
    <row r="19" spans="1:63">
      <c r="A19" s="8" t="s">
        <v>61</v>
      </c>
      <c r="B19" s="80">
        <v>18.835999999999999</v>
      </c>
      <c r="C19" s="23"/>
      <c r="D19" s="23"/>
      <c r="E19" s="23"/>
      <c r="F19" s="23"/>
      <c r="G19" s="23"/>
      <c r="H19" s="23"/>
      <c r="I19" s="23"/>
      <c r="J19" s="23">
        <v>6.1267902481104981</v>
      </c>
      <c r="K19" s="25">
        <f t="shared" si="4"/>
        <v>6.1267902481104981</v>
      </c>
      <c r="L19" s="24">
        <f t="shared" si="5"/>
        <v>2.9000140507723025</v>
      </c>
      <c r="M19" s="81">
        <f t="shared" si="6"/>
        <v>9.0268042988828014</v>
      </c>
      <c r="O19" s="78">
        <f t="shared" si="7"/>
        <v>-6.1267902481104981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6.1267902481104981</v>
      </c>
      <c r="T19">
        <v>18</v>
      </c>
      <c r="U19" s="87">
        <f>IFERROR(-HLOOKUP($U$1,IEX!$W$2:$BH$98,T19,FALSE),0)</f>
        <v>0</v>
      </c>
      <c r="V19" s="88">
        <f t="shared" si="8"/>
        <v>2.9000140507723025</v>
      </c>
      <c r="W19" s="94"/>
      <c r="X19" s="88">
        <v>0</v>
      </c>
      <c r="Y19" s="88">
        <v>0.25528292700460409</v>
      </c>
      <c r="Z19" s="88">
        <v>0</v>
      </c>
      <c r="AA19" s="88">
        <v>0.30633951240552487</v>
      </c>
      <c r="AB19" s="88">
        <v>0</v>
      </c>
      <c r="AC19" s="88">
        <v>0.45950926860828734</v>
      </c>
      <c r="AD19" s="88">
        <v>0</v>
      </c>
      <c r="AE19" s="88">
        <v>1.0211317080184164</v>
      </c>
      <c r="AF19" s="88">
        <v>0</v>
      </c>
      <c r="AG19" s="88">
        <v>0.43908663444791901</v>
      </c>
      <c r="AH19" s="88">
        <v>0</v>
      </c>
      <c r="AI19" s="88">
        <v>0.41866400028755069</v>
      </c>
      <c r="AJ19" s="88">
        <v>0</v>
      </c>
      <c r="AK19" s="88">
        <v>0</v>
      </c>
      <c r="AL19" s="88">
        <v>0</v>
      </c>
      <c r="AM19" s="88">
        <v>0</v>
      </c>
      <c r="AN19" s="88">
        <v>0</v>
      </c>
      <c r="AO19" s="88">
        <v>0</v>
      </c>
      <c r="AP19" s="88">
        <v>0</v>
      </c>
      <c r="AQ19" s="88">
        <v>0</v>
      </c>
      <c r="AR19" s="88">
        <v>0</v>
      </c>
      <c r="AS19" s="88">
        <v>0</v>
      </c>
      <c r="AT19" s="88">
        <v>0</v>
      </c>
      <c r="AU19" s="88">
        <v>0</v>
      </c>
      <c r="AV19" s="88">
        <v>0</v>
      </c>
      <c r="AW19" s="88">
        <v>0</v>
      </c>
      <c r="AX19" s="88">
        <v>0</v>
      </c>
      <c r="AY19" s="88">
        <v>0</v>
      </c>
      <c r="AZ19" s="88">
        <v>0</v>
      </c>
      <c r="BA19" s="88">
        <v>0</v>
      </c>
      <c r="BB19" s="88">
        <v>0</v>
      </c>
      <c r="BC19" s="88">
        <v>0</v>
      </c>
      <c r="BD19" s="88">
        <v>0</v>
      </c>
      <c r="BE19" s="88">
        <v>0</v>
      </c>
      <c r="BF19" s="88">
        <v>0</v>
      </c>
      <c r="BG19" s="88">
        <v>0</v>
      </c>
      <c r="BH19" s="88">
        <v>0</v>
      </c>
      <c r="BI19" s="88">
        <v>0</v>
      </c>
      <c r="BJ19" s="88">
        <v>0</v>
      </c>
      <c r="BK19" s="88">
        <v>0</v>
      </c>
    </row>
    <row r="20" spans="1:63">
      <c r="A20" s="8" t="s">
        <v>62</v>
      </c>
      <c r="B20" s="80">
        <v>18.815999999999999</v>
      </c>
      <c r="C20" s="23"/>
      <c r="D20" s="23"/>
      <c r="E20" s="23"/>
      <c r="F20" s="23"/>
      <c r="G20" s="23"/>
      <c r="H20" s="23"/>
      <c r="I20" s="23"/>
      <c r="J20" s="23">
        <v>6.1267902481104981</v>
      </c>
      <c r="K20" s="25">
        <f t="shared" si="4"/>
        <v>6.1267902481104981</v>
      </c>
      <c r="L20" s="24">
        <f t="shared" si="5"/>
        <v>2.9000140507723025</v>
      </c>
      <c r="M20" s="81">
        <f t="shared" si="6"/>
        <v>9.0268042988828014</v>
      </c>
      <c r="O20" s="78">
        <f t="shared" si="7"/>
        <v>-6.1267902481104981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6.1267902481104981</v>
      </c>
      <c r="T20">
        <v>19</v>
      </c>
      <c r="U20" s="87">
        <f>IFERROR(-HLOOKUP($U$1,IEX!$W$2:$BH$98,T20,FALSE),0)</f>
        <v>0</v>
      </c>
      <c r="V20" s="88">
        <f t="shared" si="8"/>
        <v>2.9000140507723025</v>
      </c>
      <c r="W20" s="94"/>
      <c r="X20" s="88">
        <v>0</v>
      </c>
      <c r="Y20" s="88">
        <v>0.25528292700460409</v>
      </c>
      <c r="Z20" s="88">
        <v>0</v>
      </c>
      <c r="AA20" s="88">
        <v>0.30633951240552487</v>
      </c>
      <c r="AB20" s="88">
        <v>0</v>
      </c>
      <c r="AC20" s="88">
        <v>0.45950926860828734</v>
      </c>
      <c r="AD20" s="88">
        <v>0</v>
      </c>
      <c r="AE20" s="88">
        <v>1.0211317080184164</v>
      </c>
      <c r="AF20" s="88">
        <v>0</v>
      </c>
      <c r="AG20" s="88">
        <v>0.43908663444791901</v>
      </c>
      <c r="AH20" s="88">
        <v>0</v>
      </c>
      <c r="AI20" s="88">
        <v>0.41866400028755069</v>
      </c>
      <c r="AJ20" s="88">
        <v>0</v>
      </c>
      <c r="AK20" s="88">
        <v>0</v>
      </c>
      <c r="AL20" s="88">
        <v>0</v>
      </c>
      <c r="AM20" s="88">
        <v>0</v>
      </c>
      <c r="AN20" s="88">
        <v>0</v>
      </c>
      <c r="AO20" s="88">
        <v>0</v>
      </c>
      <c r="AP20" s="88">
        <v>0</v>
      </c>
      <c r="AQ20" s="88">
        <v>0</v>
      </c>
      <c r="AR20" s="88">
        <v>0</v>
      </c>
      <c r="AS20" s="88">
        <v>0</v>
      </c>
      <c r="AT20" s="88">
        <v>0</v>
      </c>
      <c r="AU20" s="88">
        <v>0</v>
      </c>
      <c r="AV20" s="88">
        <v>0</v>
      </c>
      <c r="AW20" s="88">
        <v>0</v>
      </c>
      <c r="AX20" s="88">
        <v>0</v>
      </c>
      <c r="AY20" s="88">
        <v>0</v>
      </c>
      <c r="AZ20" s="88">
        <v>0</v>
      </c>
      <c r="BA20" s="88">
        <v>0</v>
      </c>
      <c r="BB20" s="88">
        <v>0</v>
      </c>
      <c r="BC20" s="88">
        <v>0</v>
      </c>
      <c r="BD20" s="88">
        <v>0</v>
      </c>
      <c r="BE20" s="88">
        <v>0</v>
      </c>
      <c r="BF20" s="88">
        <v>0</v>
      </c>
      <c r="BG20" s="88">
        <v>0</v>
      </c>
      <c r="BH20" s="88">
        <v>0</v>
      </c>
      <c r="BI20" s="88">
        <v>0</v>
      </c>
      <c r="BJ20" s="88">
        <v>0</v>
      </c>
      <c r="BK20" s="88">
        <v>0</v>
      </c>
    </row>
    <row r="21" spans="1:63">
      <c r="A21" s="8" t="s">
        <v>63</v>
      </c>
      <c r="B21" s="80">
        <v>18.835999999999999</v>
      </c>
      <c r="C21" s="23"/>
      <c r="D21" s="23"/>
      <c r="E21" s="23"/>
      <c r="F21" s="23"/>
      <c r="G21" s="23"/>
      <c r="H21" s="23"/>
      <c r="I21" s="23"/>
      <c r="J21" s="23">
        <v>6.1267902481104981</v>
      </c>
      <c r="K21" s="25">
        <f t="shared" si="4"/>
        <v>6.1267902481104981</v>
      </c>
      <c r="L21" s="24">
        <f t="shared" si="5"/>
        <v>2.9000140507723025</v>
      </c>
      <c r="M21" s="81">
        <f t="shared" si="6"/>
        <v>9.0268042988828014</v>
      </c>
      <c r="O21" s="78">
        <f t="shared" si="7"/>
        <v>-6.1267902481104981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6.1267902481104981</v>
      </c>
      <c r="T21">
        <v>20</v>
      </c>
      <c r="U21" s="87">
        <f>IFERROR(-HLOOKUP($U$1,IEX!$W$2:$BH$98,T21,FALSE),0)</f>
        <v>0</v>
      </c>
      <c r="V21" s="88">
        <f t="shared" si="8"/>
        <v>2.9000140507723025</v>
      </c>
      <c r="W21" s="94"/>
      <c r="X21" s="88">
        <v>0</v>
      </c>
      <c r="Y21" s="88">
        <v>0.25528292700460409</v>
      </c>
      <c r="Z21" s="88">
        <v>0</v>
      </c>
      <c r="AA21" s="88">
        <v>0.30633951240552487</v>
      </c>
      <c r="AB21" s="88">
        <v>0</v>
      </c>
      <c r="AC21" s="88">
        <v>0.45950926860828734</v>
      </c>
      <c r="AD21" s="88">
        <v>0</v>
      </c>
      <c r="AE21" s="88">
        <v>1.0211317080184164</v>
      </c>
      <c r="AF21" s="88">
        <v>0</v>
      </c>
      <c r="AG21" s="88">
        <v>0.43908663444791901</v>
      </c>
      <c r="AH21" s="88">
        <v>0</v>
      </c>
      <c r="AI21" s="88">
        <v>0.41866400028755069</v>
      </c>
      <c r="AJ21" s="88">
        <v>0</v>
      </c>
      <c r="AK21" s="88">
        <v>0</v>
      </c>
      <c r="AL21" s="88">
        <v>0</v>
      </c>
      <c r="AM21" s="88">
        <v>0</v>
      </c>
      <c r="AN21" s="88">
        <v>0</v>
      </c>
      <c r="AO21" s="88">
        <v>0</v>
      </c>
      <c r="AP21" s="88">
        <v>0</v>
      </c>
      <c r="AQ21" s="88">
        <v>0</v>
      </c>
      <c r="AR21" s="88">
        <v>0</v>
      </c>
      <c r="AS21" s="88">
        <v>0</v>
      </c>
      <c r="AT21" s="88">
        <v>0</v>
      </c>
      <c r="AU21" s="88">
        <v>0</v>
      </c>
      <c r="AV21" s="88">
        <v>0</v>
      </c>
      <c r="AW21" s="88">
        <v>0</v>
      </c>
      <c r="AX21" s="88">
        <v>0</v>
      </c>
      <c r="AY21" s="88">
        <v>0</v>
      </c>
      <c r="AZ21" s="88">
        <v>0</v>
      </c>
      <c r="BA21" s="88">
        <v>0</v>
      </c>
      <c r="BB21" s="88">
        <v>0</v>
      </c>
      <c r="BC21" s="88">
        <v>0</v>
      </c>
      <c r="BD21" s="88">
        <v>0</v>
      </c>
      <c r="BE21" s="88">
        <v>0</v>
      </c>
      <c r="BF21" s="88">
        <v>0</v>
      </c>
      <c r="BG21" s="88">
        <v>0</v>
      </c>
      <c r="BH21" s="88">
        <v>0</v>
      </c>
      <c r="BI21" s="88">
        <v>0</v>
      </c>
      <c r="BJ21" s="88">
        <v>0</v>
      </c>
      <c r="BK21" s="88">
        <v>0</v>
      </c>
    </row>
    <row r="22" spans="1:63">
      <c r="A22" s="8" t="s">
        <v>64</v>
      </c>
      <c r="B22" s="80">
        <v>18.795999999999999</v>
      </c>
      <c r="C22" s="23"/>
      <c r="D22" s="23"/>
      <c r="E22" s="23"/>
      <c r="F22" s="23"/>
      <c r="G22" s="23"/>
      <c r="H22" s="23"/>
      <c r="I22" s="23"/>
      <c r="J22" s="23">
        <v>6.1267902481104981</v>
      </c>
      <c r="K22" s="25">
        <f t="shared" si="4"/>
        <v>6.1267902481104981</v>
      </c>
      <c r="L22" s="24">
        <f t="shared" si="5"/>
        <v>2.9000140507723025</v>
      </c>
      <c r="M22" s="81">
        <f t="shared" si="6"/>
        <v>9.0268042988828014</v>
      </c>
      <c r="O22" s="78">
        <f t="shared" si="7"/>
        <v>-6.1267902481104981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6.1267902481104981</v>
      </c>
      <c r="T22">
        <v>21</v>
      </c>
      <c r="U22" s="87">
        <f>IFERROR(-HLOOKUP($U$1,IEX!$W$2:$BH$98,T22,FALSE),0)</f>
        <v>0</v>
      </c>
      <c r="V22" s="88">
        <f t="shared" si="8"/>
        <v>2.9000140507723025</v>
      </c>
      <c r="W22" s="94"/>
      <c r="X22" s="88">
        <v>0</v>
      </c>
      <c r="Y22" s="88">
        <v>0.25528292700460409</v>
      </c>
      <c r="Z22" s="88">
        <v>0</v>
      </c>
      <c r="AA22" s="88">
        <v>0.30633951240552487</v>
      </c>
      <c r="AB22" s="88">
        <v>0</v>
      </c>
      <c r="AC22" s="88">
        <v>0.45950926860828734</v>
      </c>
      <c r="AD22" s="88">
        <v>0</v>
      </c>
      <c r="AE22" s="88">
        <v>1.0211317080184164</v>
      </c>
      <c r="AF22" s="88">
        <v>0</v>
      </c>
      <c r="AG22" s="88">
        <v>0.43908663444791901</v>
      </c>
      <c r="AH22" s="88">
        <v>0</v>
      </c>
      <c r="AI22" s="88">
        <v>0.41866400028755069</v>
      </c>
      <c r="AJ22" s="88">
        <v>0</v>
      </c>
      <c r="AK22" s="88">
        <v>0</v>
      </c>
      <c r="AL22" s="88">
        <v>0</v>
      </c>
      <c r="AM22" s="88">
        <v>0</v>
      </c>
      <c r="AN22" s="88">
        <v>0</v>
      </c>
      <c r="AO22" s="88">
        <v>0</v>
      </c>
      <c r="AP22" s="88">
        <v>0</v>
      </c>
      <c r="AQ22" s="88">
        <v>0</v>
      </c>
      <c r="AR22" s="88">
        <v>0</v>
      </c>
      <c r="AS22" s="88">
        <v>0</v>
      </c>
      <c r="AT22" s="88">
        <v>0</v>
      </c>
      <c r="AU22" s="88">
        <v>0</v>
      </c>
      <c r="AV22" s="88">
        <v>0</v>
      </c>
      <c r="AW22" s="88">
        <v>0</v>
      </c>
      <c r="AX22" s="88">
        <v>0</v>
      </c>
      <c r="AY22" s="88">
        <v>0</v>
      </c>
      <c r="AZ22" s="88">
        <v>0</v>
      </c>
      <c r="BA22" s="88">
        <v>0</v>
      </c>
      <c r="BB22" s="88">
        <v>0</v>
      </c>
      <c r="BC22" s="88">
        <v>0</v>
      </c>
      <c r="BD22" s="88">
        <v>0</v>
      </c>
      <c r="BE22" s="88">
        <v>0</v>
      </c>
      <c r="BF22" s="88">
        <v>0</v>
      </c>
      <c r="BG22" s="88">
        <v>0</v>
      </c>
      <c r="BH22" s="88">
        <v>0</v>
      </c>
      <c r="BI22" s="88">
        <v>0</v>
      </c>
      <c r="BJ22" s="88">
        <v>0</v>
      </c>
      <c r="BK22" s="88">
        <v>0</v>
      </c>
    </row>
    <row r="23" spans="1:63">
      <c r="A23" s="8" t="s">
        <v>65</v>
      </c>
      <c r="B23" s="80">
        <v>18.835999999999999</v>
      </c>
      <c r="C23" s="23"/>
      <c r="D23" s="23"/>
      <c r="E23" s="23"/>
      <c r="F23" s="23"/>
      <c r="G23" s="23"/>
      <c r="H23" s="23"/>
      <c r="I23" s="23"/>
      <c r="J23" s="23">
        <v>6.1267902481104981</v>
      </c>
      <c r="K23" s="25">
        <f t="shared" si="4"/>
        <v>6.1267902481104981</v>
      </c>
      <c r="L23" s="24">
        <f t="shared" si="5"/>
        <v>2.9000140507723025</v>
      </c>
      <c r="M23" s="81">
        <f t="shared" si="6"/>
        <v>9.0268042988828014</v>
      </c>
      <c r="O23" s="78">
        <f t="shared" si="7"/>
        <v>-6.1267902481104981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6.1267902481104981</v>
      </c>
      <c r="T23">
        <v>22</v>
      </c>
      <c r="U23" s="87">
        <f>IFERROR(-HLOOKUP($U$1,IEX!$W$2:$BH$98,T23,FALSE),0)</f>
        <v>0</v>
      </c>
      <c r="V23" s="88">
        <f t="shared" si="8"/>
        <v>2.9000140507723025</v>
      </c>
      <c r="W23" s="94"/>
      <c r="X23" s="88">
        <v>0</v>
      </c>
      <c r="Y23" s="88">
        <v>0.25528292700460409</v>
      </c>
      <c r="Z23" s="88">
        <v>0</v>
      </c>
      <c r="AA23" s="88">
        <v>0.30633951240552487</v>
      </c>
      <c r="AB23" s="88">
        <v>0</v>
      </c>
      <c r="AC23" s="88">
        <v>0.45950926860828734</v>
      </c>
      <c r="AD23" s="88">
        <v>0</v>
      </c>
      <c r="AE23" s="88">
        <v>1.0211317080184164</v>
      </c>
      <c r="AF23" s="88">
        <v>0</v>
      </c>
      <c r="AG23" s="88">
        <v>0.43908663444791901</v>
      </c>
      <c r="AH23" s="88">
        <v>0</v>
      </c>
      <c r="AI23" s="88">
        <v>0.41866400028755069</v>
      </c>
      <c r="AJ23" s="88">
        <v>0</v>
      </c>
      <c r="AK23" s="88">
        <v>0</v>
      </c>
      <c r="AL23" s="88">
        <v>0</v>
      </c>
      <c r="AM23" s="88">
        <v>0</v>
      </c>
      <c r="AN23" s="88">
        <v>0</v>
      </c>
      <c r="AO23" s="88">
        <v>0</v>
      </c>
      <c r="AP23" s="88">
        <v>0</v>
      </c>
      <c r="AQ23" s="88">
        <v>0</v>
      </c>
      <c r="AR23" s="88">
        <v>0</v>
      </c>
      <c r="AS23" s="88">
        <v>0</v>
      </c>
      <c r="AT23" s="88">
        <v>0</v>
      </c>
      <c r="AU23" s="88">
        <v>0</v>
      </c>
      <c r="AV23" s="88">
        <v>0</v>
      </c>
      <c r="AW23" s="88">
        <v>0</v>
      </c>
      <c r="AX23" s="88">
        <v>0</v>
      </c>
      <c r="AY23" s="88">
        <v>0</v>
      </c>
      <c r="AZ23" s="88">
        <v>0</v>
      </c>
      <c r="BA23" s="88">
        <v>0</v>
      </c>
      <c r="BB23" s="88">
        <v>0</v>
      </c>
      <c r="BC23" s="88">
        <v>0</v>
      </c>
      <c r="BD23" s="88">
        <v>0</v>
      </c>
      <c r="BE23" s="88">
        <v>0</v>
      </c>
      <c r="BF23" s="88">
        <v>0</v>
      </c>
      <c r="BG23" s="88">
        <v>0</v>
      </c>
      <c r="BH23" s="88">
        <v>0</v>
      </c>
      <c r="BI23" s="88">
        <v>0</v>
      </c>
      <c r="BJ23" s="88">
        <v>0</v>
      </c>
      <c r="BK23" s="88">
        <v>0</v>
      </c>
    </row>
    <row r="24" spans="1:63">
      <c r="A24" s="8" t="s">
        <v>66</v>
      </c>
      <c r="B24" s="80">
        <v>18.795999999999999</v>
      </c>
      <c r="C24" s="23"/>
      <c r="D24" s="23"/>
      <c r="E24" s="23"/>
      <c r="F24" s="23"/>
      <c r="G24" s="23"/>
      <c r="H24" s="23"/>
      <c r="I24" s="23"/>
      <c r="J24" s="23">
        <v>6.1267902481104981</v>
      </c>
      <c r="K24" s="25">
        <f t="shared" si="4"/>
        <v>6.1267902481104981</v>
      </c>
      <c r="L24" s="24">
        <f t="shared" si="5"/>
        <v>2.9000140507723025</v>
      </c>
      <c r="M24" s="81">
        <f t="shared" si="6"/>
        <v>9.0268042988828014</v>
      </c>
      <c r="O24" s="78">
        <f t="shared" si="7"/>
        <v>-6.1267902481104981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6.1267902481104981</v>
      </c>
      <c r="T24">
        <v>23</v>
      </c>
      <c r="U24" s="87">
        <f>IFERROR(-HLOOKUP($U$1,IEX!$W$2:$BH$98,T24,FALSE),0)</f>
        <v>0</v>
      </c>
      <c r="V24" s="88">
        <f t="shared" si="8"/>
        <v>2.9000140507723025</v>
      </c>
      <c r="W24" s="94"/>
      <c r="X24" s="88">
        <v>0</v>
      </c>
      <c r="Y24" s="88">
        <v>0.25528292700460409</v>
      </c>
      <c r="Z24" s="88">
        <v>0</v>
      </c>
      <c r="AA24" s="88">
        <v>0.30633951240552487</v>
      </c>
      <c r="AB24" s="88">
        <v>0</v>
      </c>
      <c r="AC24" s="88">
        <v>0.45950926860828734</v>
      </c>
      <c r="AD24" s="88">
        <v>0</v>
      </c>
      <c r="AE24" s="88">
        <v>1.0211317080184164</v>
      </c>
      <c r="AF24" s="88">
        <v>0</v>
      </c>
      <c r="AG24" s="88">
        <v>0.43908663444791901</v>
      </c>
      <c r="AH24" s="88">
        <v>0</v>
      </c>
      <c r="AI24" s="88">
        <v>0.41866400028755069</v>
      </c>
      <c r="AJ24" s="88">
        <v>0</v>
      </c>
      <c r="AK24" s="88">
        <v>0</v>
      </c>
      <c r="AL24" s="88">
        <v>0</v>
      </c>
      <c r="AM24" s="88">
        <v>0</v>
      </c>
      <c r="AN24" s="88">
        <v>0</v>
      </c>
      <c r="AO24" s="88">
        <v>0</v>
      </c>
      <c r="AP24" s="88">
        <v>0</v>
      </c>
      <c r="AQ24" s="88">
        <v>0</v>
      </c>
      <c r="AR24" s="88">
        <v>0</v>
      </c>
      <c r="AS24" s="88">
        <v>0</v>
      </c>
      <c r="AT24" s="88">
        <v>0</v>
      </c>
      <c r="AU24" s="88">
        <v>0</v>
      </c>
      <c r="AV24" s="88">
        <v>0</v>
      </c>
      <c r="AW24" s="88">
        <v>0</v>
      </c>
      <c r="AX24" s="88">
        <v>0</v>
      </c>
      <c r="AY24" s="88">
        <v>0</v>
      </c>
      <c r="AZ24" s="88">
        <v>0</v>
      </c>
      <c r="BA24" s="88">
        <v>0</v>
      </c>
      <c r="BB24" s="88">
        <v>0</v>
      </c>
      <c r="BC24" s="88">
        <v>0</v>
      </c>
      <c r="BD24" s="88">
        <v>0</v>
      </c>
      <c r="BE24" s="88">
        <v>0</v>
      </c>
      <c r="BF24" s="88">
        <v>0</v>
      </c>
      <c r="BG24" s="88">
        <v>0</v>
      </c>
      <c r="BH24" s="88">
        <v>0</v>
      </c>
      <c r="BI24" s="88">
        <v>0</v>
      </c>
      <c r="BJ24" s="88">
        <v>0</v>
      </c>
      <c r="BK24" s="88">
        <v>0</v>
      </c>
    </row>
    <row r="25" spans="1:63">
      <c r="A25" s="8" t="s">
        <v>67</v>
      </c>
      <c r="B25" s="80">
        <v>18.776</v>
      </c>
      <c r="C25" s="23"/>
      <c r="D25" s="23"/>
      <c r="E25" s="23"/>
      <c r="F25" s="23"/>
      <c r="G25" s="23"/>
      <c r="H25" s="23"/>
      <c r="I25" s="23"/>
      <c r="J25" s="23">
        <v>6.1267902481104981</v>
      </c>
      <c r="K25" s="25">
        <f t="shared" si="4"/>
        <v>6.1267902481104981</v>
      </c>
      <c r="L25" s="24">
        <f t="shared" si="5"/>
        <v>2.9000140507723025</v>
      </c>
      <c r="M25" s="81">
        <f t="shared" si="6"/>
        <v>9.0268042988828014</v>
      </c>
      <c r="O25" s="78">
        <f t="shared" si="7"/>
        <v>-6.1267902481104981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6.1267902481104981</v>
      </c>
      <c r="T25">
        <v>24</v>
      </c>
      <c r="U25" s="87">
        <f>IFERROR(-HLOOKUP($U$1,IEX!$W$2:$BH$98,T25,FALSE),0)</f>
        <v>0</v>
      </c>
      <c r="V25" s="88">
        <f t="shared" si="8"/>
        <v>2.9000140507723025</v>
      </c>
      <c r="W25" s="94"/>
      <c r="X25" s="88">
        <v>0</v>
      </c>
      <c r="Y25" s="88">
        <v>0.25528292700460409</v>
      </c>
      <c r="Z25" s="88">
        <v>0</v>
      </c>
      <c r="AA25" s="88">
        <v>0.30633951240552487</v>
      </c>
      <c r="AB25" s="88">
        <v>0</v>
      </c>
      <c r="AC25" s="88">
        <v>0.45950926860828734</v>
      </c>
      <c r="AD25" s="88">
        <v>0</v>
      </c>
      <c r="AE25" s="88">
        <v>1.0211317080184164</v>
      </c>
      <c r="AF25" s="88">
        <v>0</v>
      </c>
      <c r="AG25" s="88">
        <v>0.43908663444791901</v>
      </c>
      <c r="AH25" s="88">
        <v>0</v>
      </c>
      <c r="AI25" s="88">
        <v>0.41866400028755069</v>
      </c>
      <c r="AJ25" s="88">
        <v>0</v>
      </c>
      <c r="AK25" s="88">
        <v>0</v>
      </c>
      <c r="AL25" s="88">
        <v>0</v>
      </c>
      <c r="AM25" s="88">
        <v>0</v>
      </c>
      <c r="AN25" s="88">
        <v>0</v>
      </c>
      <c r="AO25" s="88">
        <v>0</v>
      </c>
      <c r="AP25" s="88">
        <v>0</v>
      </c>
      <c r="AQ25" s="88">
        <v>0</v>
      </c>
      <c r="AR25" s="88">
        <v>0</v>
      </c>
      <c r="AS25" s="88">
        <v>0</v>
      </c>
      <c r="AT25" s="88">
        <v>0</v>
      </c>
      <c r="AU25" s="88">
        <v>0</v>
      </c>
      <c r="AV25" s="88">
        <v>0</v>
      </c>
      <c r="AW25" s="88">
        <v>0</v>
      </c>
      <c r="AX25" s="88">
        <v>0</v>
      </c>
      <c r="AY25" s="88">
        <v>0</v>
      </c>
      <c r="AZ25" s="88">
        <v>0</v>
      </c>
      <c r="BA25" s="88">
        <v>0</v>
      </c>
      <c r="BB25" s="88">
        <v>0</v>
      </c>
      <c r="BC25" s="88">
        <v>0</v>
      </c>
      <c r="BD25" s="88">
        <v>0</v>
      </c>
      <c r="BE25" s="88">
        <v>0</v>
      </c>
      <c r="BF25" s="88">
        <v>0</v>
      </c>
      <c r="BG25" s="88">
        <v>0</v>
      </c>
      <c r="BH25" s="88">
        <v>0</v>
      </c>
      <c r="BI25" s="88">
        <v>0</v>
      </c>
      <c r="BJ25" s="88">
        <v>0</v>
      </c>
      <c r="BK25" s="88">
        <v>0</v>
      </c>
    </row>
    <row r="26" spans="1:63">
      <c r="A26" s="8" t="s">
        <v>68</v>
      </c>
      <c r="B26" s="80">
        <v>18.815999999999999</v>
      </c>
      <c r="C26" s="23"/>
      <c r="D26" s="23"/>
      <c r="E26" s="23"/>
      <c r="F26" s="23"/>
      <c r="G26" s="23"/>
      <c r="H26" s="23"/>
      <c r="I26" s="23"/>
      <c r="J26" s="23">
        <v>6.1267902481104981</v>
      </c>
      <c r="K26" s="25">
        <f t="shared" si="4"/>
        <v>6.1267902481104981</v>
      </c>
      <c r="L26" s="24">
        <f t="shared" si="5"/>
        <v>2.9000140507723025</v>
      </c>
      <c r="M26" s="81">
        <f t="shared" si="6"/>
        <v>9.0268042988828014</v>
      </c>
      <c r="O26" s="78">
        <f t="shared" si="7"/>
        <v>-6.1267902481104981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6.1267902481104981</v>
      </c>
      <c r="T26">
        <v>25</v>
      </c>
      <c r="U26" s="87">
        <f>IFERROR(-HLOOKUP($U$1,IEX!$W$2:$BH$98,T26,FALSE),0)</f>
        <v>0</v>
      </c>
      <c r="V26" s="88">
        <f t="shared" si="8"/>
        <v>2.9000140507723025</v>
      </c>
      <c r="W26" s="94"/>
      <c r="X26" s="88">
        <v>0</v>
      </c>
      <c r="Y26" s="88">
        <v>0.25528292700460409</v>
      </c>
      <c r="Z26" s="88">
        <v>0</v>
      </c>
      <c r="AA26" s="88">
        <v>0.30633951240552487</v>
      </c>
      <c r="AB26" s="88">
        <v>0</v>
      </c>
      <c r="AC26" s="88">
        <v>0.45950926860828734</v>
      </c>
      <c r="AD26" s="88">
        <v>0</v>
      </c>
      <c r="AE26" s="88">
        <v>1.0211317080184164</v>
      </c>
      <c r="AF26" s="88">
        <v>0</v>
      </c>
      <c r="AG26" s="88">
        <v>0.43908663444791901</v>
      </c>
      <c r="AH26" s="88">
        <v>0</v>
      </c>
      <c r="AI26" s="88">
        <v>0.41866400028755069</v>
      </c>
      <c r="AJ26" s="88">
        <v>0</v>
      </c>
      <c r="AK26" s="88">
        <v>0</v>
      </c>
      <c r="AL26" s="88">
        <v>0</v>
      </c>
      <c r="AM26" s="88">
        <v>0</v>
      </c>
      <c r="AN26" s="88">
        <v>0</v>
      </c>
      <c r="AO26" s="88">
        <v>0</v>
      </c>
      <c r="AP26" s="88">
        <v>0</v>
      </c>
      <c r="AQ26" s="88">
        <v>0</v>
      </c>
      <c r="AR26" s="88">
        <v>0</v>
      </c>
      <c r="AS26" s="88">
        <v>0</v>
      </c>
      <c r="AT26" s="88">
        <v>0</v>
      </c>
      <c r="AU26" s="88">
        <v>0</v>
      </c>
      <c r="AV26" s="88">
        <v>0</v>
      </c>
      <c r="AW26" s="88">
        <v>0</v>
      </c>
      <c r="AX26" s="88">
        <v>0</v>
      </c>
      <c r="AY26" s="88">
        <v>0</v>
      </c>
      <c r="AZ26" s="88">
        <v>0</v>
      </c>
      <c r="BA26" s="88">
        <v>0</v>
      </c>
      <c r="BB26" s="88">
        <v>0</v>
      </c>
      <c r="BC26" s="88">
        <v>0</v>
      </c>
      <c r="BD26" s="88">
        <v>0</v>
      </c>
      <c r="BE26" s="88">
        <v>0</v>
      </c>
      <c r="BF26" s="88">
        <v>0</v>
      </c>
      <c r="BG26" s="88">
        <v>0</v>
      </c>
      <c r="BH26" s="88">
        <v>0</v>
      </c>
      <c r="BI26" s="88">
        <v>0</v>
      </c>
      <c r="BJ26" s="88">
        <v>0</v>
      </c>
      <c r="BK26" s="88">
        <v>0</v>
      </c>
    </row>
    <row r="27" spans="1:63">
      <c r="A27" s="8" t="s">
        <v>69</v>
      </c>
      <c r="B27" s="80">
        <v>18.623999999999999</v>
      </c>
      <c r="C27" s="23"/>
      <c r="D27" s="23"/>
      <c r="E27" s="23"/>
      <c r="F27" s="23"/>
      <c r="G27" s="23"/>
      <c r="H27" s="23"/>
      <c r="I27" s="23"/>
      <c r="J27" s="23">
        <v>6.1267902481104981</v>
      </c>
      <c r="K27" s="25">
        <f t="shared" si="4"/>
        <v>6.1267902481104981</v>
      </c>
      <c r="L27" s="24">
        <f t="shared" si="5"/>
        <v>2.9000140507723025</v>
      </c>
      <c r="M27" s="81">
        <f t="shared" si="6"/>
        <v>9.0268042988828014</v>
      </c>
      <c r="O27" s="78">
        <f t="shared" si="7"/>
        <v>-6.1267902481104981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6.1267902481104981</v>
      </c>
      <c r="T27">
        <v>26</v>
      </c>
      <c r="U27" s="87">
        <f>IFERROR(-HLOOKUP($U$1,IEX!$W$2:$BH$98,T27,FALSE),0)</f>
        <v>0</v>
      </c>
      <c r="V27" s="88">
        <f t="shared" si="8"/>
        <v>2.9000140507723025</v>
      </c>
      <c r="W27" s="94"/>
      <c r="X27" s="88">
        <v>0</v>
      </c>
      <c r="Y27" s="88">
        <v>0.25528292700460409</v>
      </c>
      <c r="Z27" s="88">
        <v>0</v>
      </c>
      <c r="AA27" s="88">
        <v>0.30633951240552487</v>
      </c>
      <c r="AB27" s="88">
        <v>0</v>
      </c>
      <c r="AC27" s="88">
        <v>0.45950926860828734</v>
      </c>
      <c r="AD27" s="88">
        <v>0</v>
      </c>
      <c r="AE27" s="88">
        <v>1.0211317080184164</v>
      </c>
      <c r="AF27" s="88">
        <v>0</v>
      </c>
      <c r="AG27" s="88">
        <v>0.43908663444791901</v>
      </c>
      <c r="AH27" s="88">
        <v>0</v>
      </c>
      <c r="AI27" s="88">
        <v>0.41866400028755069</v>
      </c>
      <c r="AJ27" s="88">
        <v>0</v>
      </c>
      <c r="AK27" s="88">
        <v>0</v>
      </c>
      <c r="AL27" s="88">
        <v>0</v>
      </c>
      <c r="AM27" s="88">
        <v>0</v>
      </c>
      <c r="AN27" s="88">
        <v>0</v>
      </c>
      <c r="AO27" s="88">
        <v>0</v>
      </c>
      <c r="AP27" s="88">
        <v>0</v>
      </c>
      <c r="AQ27" s="88">
        <v>0</v>
      </c>
      <c r="AR27" s="88">
        <v>0</v>
      </c>
      <c r="AS27" s="88">
        <v>0</v>
      </c>
      <c r="AT27" s="88">
        <v>0</v>
      </c>
      <c r="AU27" s="88">
        <v>0</v>
      </c>
      <c r="AV27" s="88">
        <v>0</v>
      </c>
      <c r="AW27" s="88">
        <v>0</v>
      </c>
      <c r="AX27" s="88">
        <v>0</v>
      </c>
      <c r="AY27" s="88">
        <v>0</v>
      </c>
      <c r="AZ27" s="88">
        <v>0</v>
      </c>
      <c r="BA27" s="88">
        <v>0</v>
      </c>
      <c r="BB27" s="88">
        <v>0</v>
      </c>
      <c r="BC27" s="88">
        <v>0</v>
      </c>
      <c r="BD27" s="88">
        <v>0</v>
      </c>
      <c r="BE27" s="88">
        <v>0</v>
      </c>
      <c r="BF27" s="88">
        <v>0</v>
      </c>
      <c r="BG27" s="88">
        <v>0</v>
      </c>
      <c r="BH27" s="88">
        <v>0</v>
      </c>
      <c r="BI27" s="88">
        <v>0</v>
      </c>
      <c r="BJ27" s="88">
        <v>0</v>
      </c>
      <c r="BK27" s="88">
        <v>0</v>
      </c>
    </row>
    <row r="28" spans="1:63">
      <c r="A28" s="8" t="s">
        <v>70</v>
      </c>
      <c r="B28" s="80">
        <v>18.72</v>
      </c>
      <c r="C28" s="23"/>
      <c r="D28" s="23"/>
      <c r="E28" s="23"/>
      <c r="F28" s="23"/>
      <c r="G28" s="23"/>
      <c r="H28" s="23"/>
      <c r="I28" s="23"/>
      <c r="J28" s="23">
        <v>6.1267902481104981</v>
      </c>
      <c r="K28" s="25">
        <f t="shared" si="4"/>
        <v>6.1267902481104981</v>
      </c>
      <c r="L28" s="24">
        <f t="shared" si="5"/>
        <v>2.9000140507723025</v>
      </c>
      <c r="M28" s="81">
        <f t="shared" si="6"/>
        <v>9.0268042988828014</v>
      </c>
      <c r="O28" s="78">
        <f t="shared" si="7"/>
        <v>-6.1267902481104981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6.1267902481104981</v>
      </c>
      <c r="T28">
        <v>27</v>
      </c>
      <c r="U28" s="87">
        <f>IFERROR(-HLOOKUP($U$1,IEX!$W$2:$BH$98,T28,FALSE),0)</f>
        <v>0</v>
      </c>
      <c r="V28" s="88">
        <f t="shared" si="8"/>
        <v>2.9000140507723025</v>
      </c>
      <c r="W28" s="94"/>
      <c r="X28" s="88">
        <v>0</v>
      </c>
      <c r="Y28" s="88">
        <v>0.25528292700460409</v>
      </c>
      <c r="Z28" s="88">
        <v>0</v>
      </c>
      <c r="AA28" s="88">
        <v>0.30633951240552487</v>
      </c>
      <c r="AB28" s="88">
        <v>0</v>
      </c>
      <c r="AC28" s="88">
        <v>0.45950926860828734</v>
      </c>
      <c r="AD28" s="88">
        <v>0</v>
      </c>
      <c r="AE28" s="88">
        <v>1.0211317080184164</v>
      </c>
      <c r="AF28" s="88">
        <v>0</v>
      </c>
      <c r="AG28" s="88">
        <v>0.43908663444791901</v>
      </c>
      <c r="AH28" s="88">
        <v>0</v>
      </c>
      <c r="AI28" s="88">
        <v>0.41866400028755069</v>
      </c>
      <c r="AJ28" s="88">
        <v>0</v>
      </c>
      <c r="AK28" s="88">
        <v>0</v>
      </c>
      <c r="AL28" s="88">
        <v>0</v>
      </c>
      <c r="AM28" s="88">
        <v>0</v>
      </c>
      <c r="AN28" s="88">
        <v>0</v>
      </c>
      <c r="AO28" s="88">
        <v>0</v>
      </c>
      <c r="AP28" s="88">
        <v>0</v>
      </c>
      <c r="AQ28" s="88">
        <v>0</v>
      </c>
      <c r="AR28" s="88">
        <v>0</v>
      </c>
      <c r="AS28" s="88">
        <v>0</v>
      </c>
      <c r="AT28" s="88">
        <v>0</v>
      </c>
      <c r="AU28" s="88">
        <v>0</v>
      </c>
      <c r="AV28" s="88">
        <v>0</v>
      </c>
      <c r="AW28" s="88">
        <v>0</v>
      </c>
      <c r="AX28" s="88">
        <v>0</v>
      </c>
      <c r="AY28" s="88">
        <v>0</v>
      </c>
      <c r="AZ28" s="88">
        <v>0</v>
      </c>
      <c r="BA28" s="88">
        <v>0</v>
      </c>
      <c r="BB28" s="88">
        <v>0</v>
      </c>
      <c r="BC28" s="88">
        <v>0</v>
      </c>
      <c r="BD28" s="88">
        <v>0</v>
      </c>
      <c r="BE28" s="88">
        <v>0</v>
      </c>
      <c r="BF28" s="88">
        <v>0</v>
      </c>
      <c r="BG28" s="88">
        <v>0</v>
      </c>
      <c r="BH28" s="88">
        <v>0</v>
      </c>
      <c r="BI28" s="88">
        <v>0</v>
      </c>
      <c r="BJ28" s="88">
        <v>0</v>
      </c>
      <c r="BK28" s="88">
        <v>0</v>
      </c>
    </row>
    <row r="29" spans="1:63">
      <c r="A29" s="8" t="s">
        <v>71</v>
      </c>
      <c r="B29" s="80">
        <v>18.760000000000002</v>
      </c>
      <c r="C29" s="23"/>
      <c r="D29" s="23"/>
      <c r="E29" s="23"/>
      <c r="F29" s="23"/>
      <c r="G29" s="23"/>
      <c r="H29" s="23"/>
      <c r="I29" s="23"/>
      <c r="J29" s="23">
        <v>6.1267902481104981</v>
      </c>
      <c r="K29" s="25">
        <f t="shared" si="4"/>
        <v>6.1267902481104981</v>
      </c>
      <c r="L29" s="24">
        <f t="shared" si="5"/>
        <v>2.9000140507723025</v>
      </c>
      <c r="M29" s="81">
        <f t="shared" si="6"/>
        <v>9.0268042988828014</v>
      </c>
      <c r="O29" s="78">
        <f t="shared" si="7"/>
        <v>-6.1267902481104981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6.1267902481104981</v>
      </c>
      <c r="T29">
        <v>28</v>
      </c>
      <c r="U29" s="87">
        <f>IFERROR(-HLOOKUP($U$1,IEX!$W$2:$BH$98,T29,FALSE),0)</f>
        <v>0</v>
      </c>
      <c r="V29" s="88">
        <f t="shared" si="8"/>
        <v>2.9000140507723025</v>
      </c>
      <c r="W29" s="94"/>
      <c r="X29" s="88">
        <v>0</v>
      </c>
      <c r="Y29" s="88">
        <v>0.25528292700460409</v>
      </c>
      <c r="Z29" s="88">
        <v>0</v>
      </c>
      <c r="AA29" s="88">
        <v>0.30633951240552487</v>
      </c>
      <c r="AB29" s="88">
        <v>0</v>
      </c>
      <c r="AC29" s="88">
        <v>0.45950926860828734</v>
      </c>
      <c r="AD29" s="88">
        <v>0</v>
      </c>
      <c r="AE29" s="88">
        <v>1.0211317080184164</v>
      </c>
      <c r="AF29" s="88">
        <v>0</v>
      </c>
      <c r="AG29" s="88">
        <v>0.43908663444791901</v>
      </c>
      <c r="AH29" s="88">
        <v>0</v>
      </c>
      <c r="AI29" s="88">
        <v>0.41866400028755069</v>
      </c>
      <c r="AJ29" s="88">
        <v>0</v>
      </c>
      <c r="AK29" s="88">
        <v>0</v>
      </c>
      <c r="AL29" s="88">
        <v>0</v>
      </c>
      <c r="AM29" s="88">
        <v>0</v>
      </c>
      <c r="AN29" s="88">
        <v>0</v>
      </c>
      <c r="AO29" s="88">
        <v>0</v>
      </c>
      <c r="AP29" s="88">
        <v>0</v>
      </c>
      <c r="AQ29" s="88">
        <v>0</v>
      </c>
      <c r="AR29" s="88">
        <v>0</v>
      </c>
      <c r="AS29" s="88">
        <v>0</v>
      </c>
      <c r="AT29" s="88">
        <v>0</v>
      </c>
      <c r="AU29" s="88">
        <v>0</v>
      </c>
      <c r="AV29" s="88">
        <v>0</v>
      </c>
      <c r="AW29" s="88">
        <v>0</v>
      </c>
      <c r="AX29" s="88">
        <v>0</v>
      </c>
      <c r="AY29" s="88">
        <v>0</v>
      </c>
      <c r="AZ29" s="88">
        <v>0</v>
      </c>
      <c r="BA29" s="88">
        <v>0</v>
      </c>
      <c r="BB29" s="88">
        <v>0</v>
      </c>
      <c r="BC29" s="88">
        <v>0</v>
      </c>
      <c r="BD29" s="88">
        <v>0</v>
      </c>
      <c r="BE29" s="88">
        <v>0</v>
      </c>
      <c r="BF29" s="88">
        <v>0</v>
      </c>
      <c r="BG29" s="88">
        <v>0</v>
      </c>
      <c r="BH29" s="88">
        <v>0</v>
      </c>
      <c r="BI29" s="88">
        <v>0</v>
      </c>
      <c r="BJ29" s="88">
        <v>0</v>
      </c>
      <c r="BK29" s="88">
        <v>0</v>
      </c>
    </row>
    <row r="30" spans="1:63">
      <c r="A30" s="8" t="s">
        <v>72</v>
      </c>
      <c r="B30" s="80">
        <v>17.856000000000002</v>
      </c>
      <c r="C30" s="23"/>
      <c r="D30" s="23"/>
      <c r="E30" s="23"/>
      <c r="F30" s="23"/>
      <c r="G30" s="23"/>
      <c r="H30" s="23"/>
      <c r="I30" s="23"/>
      <c r="J30" s="23">
        <v>6.0597285067873301</v>
      </c>
      <c r="K30" s="25">
        <f t="shared" si="4"/>
        <v>6.0597285067873301</v>
      </c>
      <c r="L30" s="24">
        <f t="shared" si="5"/>
        <v>2.8682714932126698</v>
      </c>
      <c r="M30" s="81">
        <f t="shared" si="6"/>
        <v>8.9280000000000008</v>
      </c>
      <c r="O30" s="78">
        <f t="shared" si="7"/>
        <v>-6.0597285067873301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6.0597285067873301</v>
      </c>
      <c r="T30">
        <v>29</v>
      </c>
      <c r="U30" s="87">
        <f>IFERROR(-HLOOKUP($U$1,IEX!$W$2:$BH$98,T30,FALSE),0)</f>
        <v>0</v>
      </c>
      <c r="V30" s="88">
        <f t="shared" si="8"/>
        <v>2.8682714932126698</v>
      </c>
      <c r="W30" s="94"/>
      <c r="X30" s="88">
        <v>0</v>
      </c>
      <c r="Y30" s="88">
        <v>0.25248868778280542</v>
      </c>
      <c r="Z30" s="88">
        <v>0</v>
      </c>
      <c r="AA30" s="88">
        <v>0.30298642533936648</v>
      </c>
      <c r="AB30" s="88">
        <v>0</v>
      </c>
      <c r="AC30" s="88">
        <v>0.45447963800904972</v>
      </c>
      <c r="AD30" s="88">
        <v>0</v>
      </c>
      <c r="AE30" s="88">
        <v>1.0099547511312217</v>
      </c>
      <c r="AF30" s="88">
        <v>0</v>
      </c>
      <c r="AG30" s="88">
        <v>0.43428054298642532</v>
      </c>
      <c r="AH30" s="88">
        <v>0</v>
      </c>
      <c r="AI30" s="88">
        <v>0.41408144796380092</v>
      </c>
      <c r="AJ30" s="88">
        <v>0</v>
      </c>
      <c r="AK30" s="88">
        <v>0</v>
      </c>
      <c r="AL30" s="88">
        <v>0</v>
      </c>
      <c r="AM30" s="88">
        <v>0</v>
      </c>
      <c r="AN30" s="88">
        <v>0</v>
      </c>
      <c r="AO30" s="88">
        <v>0</v>
      </c>
      <c r="AP30" s="88">
        <v>0</v>
      </c>
      <c r="AQ30" s="88">
        <v>0</v>
      </c>
      <c r="AR30" s="88">
        <v>0</v>
      </c>
      <c r="AS30" s="88">
        <v>0</v>
      </c>
      <c r="AT30" s="88">
        <v>0</v>
      </c>
      <c r="AU30" s="88">
        <v>0</v>
      </c>
      <c r="AV30" s="88">
        <v>0</v>
      </c>
      <c r="AW30" s="88">
        <v>0</v>
      </c>
      <c r="AX30" s="88">
        <v>0</v>
      </c>
      <c r="AY30" s="88">
        <v>0</v>
      </c>
      <c r="AZ30" s="88">
        <v>0</v>
      </c>
      <c r="BA30" s="88">
        <v>0</v>
      </c>
      <c r="BB30" s="88">
        <v>0</v>
      </c>
      <c r="BC30" s="88">
        <v>0</v>
      </c>
      <c r="BD30" s="88">
        <v>0</v>
      </c>
      <c r="BE30" s="88">
        <v>0</v>
      </c>
      <c r="BF30" s="88">
        <v>0</v>
      </c>
      <c r="BG30" s="88">
        <v>0</v>
      </c>
      <c r="BH30" s="88">
        <v>0</v>
      </c>
      <c r="BI30" s="88">
        <v>0</v>
      </c>
      <c r="BJ30" s="88">
        <v>0</v>
      </c>
      <c r="BK30" s="88">
        <v>0</v>
      </c>
    </row>
    <row r="31" spans="1:63">
      <c r="A31" s="8" t="s">
        <v>73</v>
      </c>
      <c r="B31" s="80">
        <v>16.8</v>
      </c>
      <c r="C31" s="23"/>
      <c r="D31" s="23"/>
      <c r="E31" s="23"/>
      <c r="F31" s="23"/>
      <c r="G31" s="23"/>
      <c r="H31" s="23"/>
      <c r="I31" s="23"/>
      <c r="J31" s="23">
        <v>5.7013574660633486</v>
      </c>
      <c r="K31" s="25">
        <f t="shared" si="4"/>
        <v>5.7013574660633486</v>
      </c>
      <c r="L31" s="24">
        <f t="shared" si="5"/>
        <v>2.6986425339366513</v>
      </c>
      <c r="M31" s="81">
        <f t="shared" si="6"/>
        <v>8.4</v>
      </c>
      <c r="O31" s="78">
        <f t="shared" si="7"/>
        <v>-5.7013574660633486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5.7013574660633486</v>
      </c>
      <c r="T31">
        <v>30</v>
      </c>
      <c r="U31" s="87">
        <f>IFERROR(-HLOOKUP($U$1,IEX!$W$2:$BH$98,T31,FALSE),0)</f>
        <v>0</v>
      </c>
      <c r="V31" s="88">
        <f t="shared" si="8"/>
        <v>2.6986425339366513</v>
      </c>
      <c r="W31" s="94"/>
      <c r="X31" s="88">
        <v>0</v>
      </c>
      <c r="Y31" s="88">
        <v>0.23755656108597284</v>
      </c>
      <c r="Z31" s="88">
        <v>0</v>
      </c>
      <c r="AA31" s="88">
        <v>0.28506787330316735</v>
      </c>
      <c r="AB31" s="88">
        <v>0</v>
      </c>
      <c r="AC31" s="88">
        <v>0.42760180995475111</v>
      </c>
      <c r="AD31" s="88">
        <v>0</v>
      </c>
      <c r="AE31" s="88">
        <v>0.95022624434389136</v>
      </c>
      <c r="AF31" s="88">
        <v>0</v>
      </c>
      <c r="AG31" s="88">
        <v>0.40859728506787324</v>
      </c>
      <c r="AH31" s="88">
        <v>0</v>
      </c>
      <c r="AI31" s="88">
        <v>0.38959276018099542</v>
      </c>
      <c r="AJ31" s="88">
        <v>0</v>
      </c>
      <c r="AK31" s="88">
        <v>0</v>
      </c>
      <c r="AL31" s="88">
        <v>0</v>
      </c>
      <c r="AM31" s="88">
        <v>0</v>
      </c>
      <c r="AN31" s="88">
        <v>0</v>
      </c>
      <c r="AO31" s="88">
        <v>0</v>
      </c>
      <c r="AP31" s="88">
        <v>0</v>
      </c>
      <c r="AQ31" s="88">
        <v>0</v>
      </c>
      <c r="AR31" s="88">
        <v>0</v>
      </c>
      <c r="AS31" s="88">
        <v>0</v>
      </c>
      <c r="AT31" s="88">
        <v>0</v>
      </c>
      <c r="AU31" s="88">
        <v>0</v>
      </c>
      <c r="AV31" s="88">
        <v>0</v>
      </c>
      <c r="AW31" s="88">
        <v>0</v>
      </c>
      <c r="AX31" s="88">
        <v>0</v>
      </c>
      <c r="AY31" s="88">
        <v>0</v>
      </c>
      <c r="AZ31" s="88">
        <v>0</v>
      </c>
      <c r="BA31" s="88">
        <v>0</v>
      </c>
      <c r="BB31" s="88">
        <v>0</v>
      </c>
      <c r="BC31" s="88">
        <v>0</v>
      </c>
      <c r="BD31" s="88">
        <v>0</v>
      </c>
      <c r="BE31" s="88">
        <v>0</v>
      </c>
      <c r="BF31" s="88">
        <v>0</v>
      </c>
      <c r="BG31" s="88">
        <v>0</v>
      </c>
      <c r="BH31" s="88">
        <v>0</v>
      </c>
      <c r="BI31" s="88">
        <v>0</v>
      </c>
      <c r="BJ31" s="88">
        <v>0</v>
      </c>
      <c r="BK31" s="88">
        <v>0</v>
      </c>
    </row>
    <row r="32" spans="1:63">
      <c r="A32" s="8" t="s">
        <v>74</v>
      </c>
      <c r="B32" s="80">
        <v>14.632</v>
      </c>
      <c r="C32" s="23"/>
      <c r="D32" s="23"/>
      <c r="E32" s="23"/>
      <c r="F32" s="23"/>
      <c r="G32" s="23"/>
      <c r="H32" s="23"/>
      <c r="I32" s="23"/>
      <c r="J32" s="23">
        <v>4.965610859728506</v>
      </c>
      <c r="K32" s="25">
        <f t="shared" si="4"/>
        <v>4.965610859728506</v>
      </c>
      <c r="L32" s="24">
        <f t="shared" si="5"/>
        <v>2.3503891402714929</v>
      </c>
      <c r="M32" s="81">
        <f t="shared" si="6"/>
        <v>7.3159999999999989</v>
      </c>
      <c r="O32" s="78">
        <f t="shared" si="7"/>
        <v>-4.965610859728506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4.965610859728506</v>
      </c>
      <c r="T32">
        <v>31</v>
      </c>
      <c r="U32" s="87">
        <f>IFERROR(-HLOOKUP($U$1,IEX!$W$2:$BH$98,T32,FALSE),0)</f>
        <v>0</v>
      </c>
      <c r="V32" s="88">
        <f t="shared" si="8"/>
        <v>2.3503891402714929</v>
      </c>
      <c r="W32" s="94"/>
      <c r="X32" s="88">
        <v>0</v>
      </c>
      <c r="Y32" s="88">
        <v>0.20690045248868774</v>
      </c>
      <c r="Z32" s="88">
        <v>0</v>
      </c>
      <c r="AA32" s="88">
        <v>0.24828054298642527</v>
      </c>
      <c r="AB32" s="88">
        <v>0</v>
      </c>
      <c r="AC32" s="88">
        <v>0.37242081447963793</v>
      </c>
      <c r="AD32" s="88">
        <v>0</v>
      </c>
      <c r="AE32" s="88">
        <v>0.82760180995475097</v>
      </c>
      <c r="AF32" s="88">
        <v>0</v>
      </c>
      <c r="AG32" s="88">
        <v>0.35586877828054292</v>
      </c>
      <c r="AH32" s="88">
        <v>0</v>
      </c>
      <c r="AI32" s="88">
        <v>0.33931674208144791</v>
      </c>
      <c r="AJ32" s="88">
        <v>0</v>
      </c>
      <c r="AK32" s="88">
        <v>0</v>
      </c>
      <c r="AL32" s="88">
        <v>0</v>
      </c>
      <c r="AM32" s="88">
        <v>0</v>
      </c>
      <c r="AN32" s="88">
        <v>0</v>
      </c>
      <c r="AO32" s="88">
        <v>0</v>
      </c>
      <c r="AP32" s="88">
        <v>0</v>
      </c>
      <c r="AQ32" s="88">
        <v>0</v>
      </c>
      <c r="AR32" s="88">
        <v>0</v>
      </c>
      <c r="AS32" s="88">
        <v>0</v>
      </c>
      <c r="AT32" s="88">
        <v>0</v>
      </c>
      <c r="AU32" s="88">
        <v>0</v>
      </c>
      <c r="AV32" s="88">
        <v>0</v>
      </c>
      <c r="AW32" s="88">
        <v>0</v>
      </c>
      <c r="AX32" s="88">
        <v>0</v>
      </c>
      <c r="AY32" s="88">
        <v>0</v>
      </c>
      <c r="AZ32" s="88">
        <v>0</v>
      </c>
      <c r="BA32" s="88">
        <v>0</v>
      </c>
      <c r="BB32" s="88">
        <v>0</v>
      </c>
      <c r="BC32" s="88">
        <v>0</v>
      </c>
      <c r="BD32" s="88">
        <v>0</v>
      </c>
      <c r="BE32" s="88">
        <v>0</v>
      </c>
      <c r="BF32" s="88">
        <v>0</v>
      </c>
      <c r="BG32" s="88">
        <v>0</v>
      </c>
      <c r="BH32" s="88">
        <v>0</v>
      </c>
      <c r="BI32" s="88">
        <v>0</v>
      </c>
      <c r="BJ32" s="88">
        <v>0</v>
      </c>
      <c r="BK32" s="88">
        <v>0</v>
      </c>
    </row>
    <row r="33" spans="1:63">
      <c r="A33" s="8" t="s">
        <v>75</v>
      </c>
      <c r="B33" s="80">
        <v>14.167999999999999</v>
      </c>
      <c r="C33" s="23"/>
      <c r="D33" s="23"/>
      <c r="E33" s="23"/>
      <c r="F33" s="23"/>
      <c r="G33" s="23"/>
      <c r="H33" s="23"/>
      <c r="I33" s="23"/>
      <c r="J33" s="23">
        <v>4.8081447963800894</v>
      </c>
      <c r="K33" s="25">
        <f t="shared" si="4"/>
        <v>4.8081447963800894</v>
      </c>
      <c r="L33" s="24">
        <f t="shared" si="5"/>
        <v>2.2758552036199089</v>
      </c>
      <c r="M33" s="81">
        <f t="shared" si="6"/>
        <v>7.0839999999999979</v>
      </c>
      <c r="O33" s="78">
        <f t="shared" si="7"/>
        <v>-4.8081447963800894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4.8081447963800894</v>
      </c>
      <c r="T33">
        <v>32</v>
      </c>
      <c r="U33" s="87">
        <f>IFERROR(-HLOOKUP($U$1,IEX!$W$2:$BH$98,T33,FALSE),0)</f>
        <v>0</v>
      </c>
      <c r="V33" s="88">
        <f t="shared" si="8"/>
        <v>2.2758552036199089</v>
      </c>
      <c r="W33" s="94"/>
      <c r="X33" s="88">
        <v>0</v>
      </c>
      <c r="Y33" s="88">
        <v>0.20033936651583709</v>
      </c>
      <c r="Z33" s="88">
        <v>0</v>
      </c>
      <c r="AA33" s="88">
        <v>0.24040723981900444</v>
      </c>
      <c r="AB33" s="88">
        <v>0</v>
      </c>
      <c r="AC33" s="88">
        <v>0.36061085972850671</v>
      </c>
      <c r="AD33" s="88">
        <v>0</v>
      </c>
      <c r="AE33" s="88">
        <v>0.80135746606334834</v>
      </c>
      <c r="AF33" s="88">
        <v>0</v>
      </c>
      <c r="AG33" s="88">
        <v>0.34458371040723978</v>
      </c>
      <c r="AH33" s="88">
        <v>0</v>
      </c>
      <c r="AI33" s="88">
        <v>0.32855656108597275</v>
      </c>
      <c r="AJ33" s="88">
        <v>0</v>
      </c>
      <c r="AK33" s="88">
        <v>0</v>
      </c>
      <c r="AL33" s="88">
        <v>0</v>
      </c>
      <c r="AM33" s="88">
        <v>0</v>
      </c>
      <c r="AN33" s="88">
        <v>0</v>
      </c>
      <c r="AO33" s="88">
        <v>0</v>
      </c>
      <c r="AP33" s="88">
        <v>0</v>
      </c>
      <c r="AQ33" s="88">
        <v>0</v>
      </c>
      <c r="AR33" s="88">
        <v>0</v>
      </c>
      <c r="AS33" s="88">
        <v>0</v>
      </c>
      <c r="AT33" s="88">
        <v>0</v>
      </c>
      <c r="AU33" s="88">
        <v>0</v>
      </c>
      <c r="AV33" s="88">
        <v>0</v>
      </c>
      <c r="AW33" s="88">
        <v>0</v>
      </c>
      <c r="AX33" s="88">
        <v>0</v>
      </c>
      <c r="AY33" s="88">
        <v>0</v>
      </c>
      <c r="AZ33" s="88">
        <v>0</v>
      </c>
      <c r="BA33" s="88">
        <v>0</v>
      </c>
      <c r="BB33" s="88">
        <v>0</v>
      </c>
      <c r="BC33" s="88">
        <v>0</v>
      </c>
      <c r="BD33" s="88">
        <v>0</v>
      </c>
      <c r="BE33" s="88">
        <v>0</v>
      </c>
      <c r="BF33" s="88">
        <v>0</v>
      </c>
      <c r="BG33" s="88">
        <v>0</v>
      </c>
      <c r="BH33" s="88">
        <v>0</v>
      </c>
      <c r="BI33" s="88">
        <v>0</v>
      </c>
      <c r="BJ33" s="88">
        <v>0</v>
      </c>
      <c r="BK33" s="88">
        <v>0</v>
      </c>
    </row>
    <row r="34" spans="1:63">
      <c r="A34" s="8" t="s">
        <v>76</v>
      </c>
      <c r="B34" s="80">
        <v>14.167999999999999</v>
      </c>
      <c r="C34" s="23"/>
      <c r="D34" s="23"/>
      <c r="E34" s="23"/>
      <c r="F34" s="23"/>
      <c r="G34" s="23"/>
      <c r="H34" s="23"/>
      <c r="I34" s="23"/>
      <c r="J34" s="23">
        <v>4.8081447963800894</v>
      </c>
      <c r="K34" s="25">
        <f t="shared" si="4"/>
        <v>4.8081447963800894</v>
      </c>
      <c r="L34" s="24">
        <f t="shared" si="5"/>
        <v>2.2758552036199089</v>
      </c>
      <c r="M34" s="81">
        <f t="shared" si="6"/>
        <v>7.0839999999999979</v>
      </c>
      <c r="O34" s="78">
        <f t="shared" si="7"/>
        <v>-4.8081447963800894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4.8081447963800894</v>
      </c>
      <c r="T34">
        <v>33</v>
      </c>
      <c r="U34" s="87">
        <f>IFERROR(-HLOOKUP($U$1,IEX!$W$2:$BH$98,T34,FALSE),0)</f>
        <v>0</v>
      </c>
      <c r="V34" s="88">
        <f t="shared" si="8"/>
        <v>2.2758552036199089</v>
      </c>
      <c r="W34" s="94"/>
      <c r="X34" s="88">
        <v>0</v>
      </c>
      <c r="Y34" s="88">
        <v>0.20033936651583709</v>
      </c>
      <c r="Z34" s="88">
        <v>0</v>
      </c>
      <c r="AA34" s="88">
        <v>0.24040723981900444</v>
      </c>
      <c r="AB34" s="88">
        <v>0</v>
      </c>
      <c r="AC34" s="88">
        <v>0.36061085972850671</v>
      </c>
      <c r="AD34" s="88">
        <v>0</v>
      </c>
      <c r="AE34" s="88">
        <v>0.80135746606334834</v>
      </c>
      <c r="AF34" s="88">
        <v>0</v>
      </c>
      <c r="AG34" s="88">
        <v>0.34458371040723978</v>
      </c>
      <c r="AH34" s="88">
        <v>0</v>
      </c>
      <c r="AI34" s="88">
        <v>0.32855656108597275</v>
      </c>
      <c r="AJ34" s="88">
        <v>0</v>
      </c>
      <c r="AK34" s="88">
        <v>0</v>
      </c>
      <c r="AL34" s="88">
        <v>0</v>
      </c>
      <c r="AM34" s="88">
        <v>0</v>
      </c>
      <c r="AN34" s="88">
        <v>0</v>
      </c>
      <c r="AO34" s="88">
        <v>0</v>
      </c>
      <c r="AP34" s="88">
        <v>0</v>
      </c>
      <c r="AQ34" s="88">
        <v>0</v>
      </c>
      <c r="AR34" s="88">
        <v>0</v>
      </c>
      <c r="AS34" s="88">
        <v>0</v>
      </c>
      <c r="AT34" s="88">
        <v>0</v>
      </c>
      <c r="AU34" s="88">
        <v>0</v>
      </c>
      <c r="AV34" s="88">
        <v>0</v>
      </c>
      <c r="AW34" s="88">
        <v>0</v>
      </c>
      <c r="AX34" s="88">
        <v>0</v>
      </c>
      <c r="AY34" s="88">
        <v>0</v>
      </c>
      <c r="AZ34" s="88">
        <v>0</v>
      </c>
      <c r="BA34" s="88">
        <v>0</v>
      </c>
      <c r="BB34" s="88">
        <v>0</v>
      </c>
      <c r="BC34" s="88">
        <v>0</v>
      </c>
      <c r="BD34" s="88">
        <v>0</v>
      </c>
      <c r="BE34" s="88">
        <v>0</v>
      </c>
      <c r="BF34" s="88">
        <v>0</v>
      </c>
      <c r="BG34" s="88">
        <v>0</v>
      </c>
      <c r="BH34" s="88">
        <v>0</v>
      </c>
      <c r="BI34" s="88">
        <v>0</v>
      </c>
      <c r="BJ34" s="88">
        <v>0</v>
      </c>
      <c r="BK34" s="88">
        <v>0</v>
      </c>
    </row>
    <row r="35" spans="1:63">
      <c r="A35" s="8" t="s">
        <v>77</v>
      </c>
      <c r="B35" s="80">
        <v>14.42</v>
      </c>
      <c r="C35" s="23"/>
      <c r="D35" s="23"/>
      <c r="E35" s="23"/>
      <c r="F35" s="23"/>
      <c r="G35" s="23"/>
      <c r="H35" s="23"/>
      <c r="I35" s="23"/>
      <c r="J35" s="23">
        <v>4.8936651583710402</v>
      </c>
      <c r="K35" s="25">
        <f t="shared" si="4"/>
        <v>4.8936651583710402</v>
      </c>
      <c r="L35" s="24">
        <f t="shared" si="5"/>
        <v>2.3163348416289589</v>
      </c>
      <c r="M35" s="81">
        <f t="shared" si="6"/>
        <v>7.2099999999999991</v>
      </c>
      <c r="O35" s="78">
        <f t="shared" si="7"/>
        <v>-4.8936651583710402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4.8936651583710402</v>
      </c>
      <c r="T35">
        <v>34</v>
      </c>
      <c r="U35" s="87">
        <f>IFERROR(-HLOOKUP($U$1,IEX!$W$2:$BH$98,T35,FALSE),0)</f>
        <v>0</v>
      </c>
      <c r="V35" s="88">
        <f t="shared" si="8"/>
        <v>2.3163348416289589</v>
      </c>
      <c r="W35" s="94"/>
      <c r="X35" s="88">
        <v>0</v>
      </c>
      <c r="Y35" s="88">
        <v>0.20390271493212667</v>
      </c>
      <c r="Z35" s="88">
        <v>0</v>
      </c>
      <c r="AA35" s="88">
        <v>0.24468325791855197</v>
      </c>
      <c r="AB35" s="88">
        <v>0</v>
      </c>
      <c r="AC35" s="88">
        <v>0.36702488687782797</v>
      </c>
      <c r="AD35" s="88">
        <v>0</v>
      </c>
      <c r="AE35" s="88">
        <v>0.81561085972850667</v>
      </c>
      <c r="AF35" s="88">
        <v>0</v>
      </c>
      <c r="AG35" s="88">
        <v>0.35071266968325787</v>
      </c>
      <c r="AH35" s="88">
        <v>0</v>
      </c>
      <c r="AI35" s="88">
        <v>0.33440045248868772</v>
      </c>
      <c r="AJ35" s="88">
        <v>0</v>
      </c>
      <c r="AK35" s="88">
        <v>0</v>
      </c>
      <c r="AL35" s="88">
        <v>0</v>
      </c>
      <c r="AM35" s="88">
        <v>0</v>
      </c>
      <c r="AN35" s="88">
        <v>0</v>
      </c>
      <c r="AO35" s="88">
        <v>0</v>
      </c>
      <c r="AP35" s="88">
        <v>0</v>
      </c>
      <c r="AQ35" s="88">
        <v>0</v>
      </c>
      <c r="AR35" s="88">
        <v>0</v>
      </c>
      <c r="AS35" s="88">
        <v>0</v>
      </c>
      <c r="AT35" s="88">
        <v>0</v>
      </c>
      <c r="AU35" s="88">
        <v>0</v>
      </c>
      <c r="AV35" s="88">
        <v>0</v>
      </c>
      <c r="AW35" s="88">
        <v>0</v>
      </c>
      <c r="AX35" s="88">
        <v>0</v>
      </c>
      <c r="AY35" s="88">
        <v>0</v>
      </c>
      <c r="AZ35" s="88">
        <v>0</v>
      </c>
      <c r="BA35" s="88">
        <v>0</v>
      </c>
      <c r="BB35" s="88">
        <v>0</v>
      </c>
      <c r="BC35" s="88">
        <v>0</v>
      </c>
      <c r="BD35" s="88">
        <v>0</v>
      </c>
      <c r="BE35" s="88">
        <v>0</v>
      </c>
      <c r="BF35" s="88">
        <v>0</v>
      </c>
      <c r="BG35" s="88">
        <v>0</v>
      </c>
      <c r="BH35" s="88">
        <v>0</v>
      </c>
      <c r="BI35" s="88">
        <v>0</v>
      </c>
      <c r="BJ35" s="88">
        <v>0</v>
      </c>
      <c r="BK35" s="88">
        <v>0</v>
      </c>
    </row>
    <row r="36" spans="1:63">
      <c r="A36" s="8" t="s">
        <v>78</v>
      </c>
      <c r="B36" s="80">
        <v>13.016</v>
      </c>
      <c r="C36" s="23"/>
      <c r="D36" s="23"/>
      <c r="E36" s="23"/>
      <c r="F36" s="23"/>
      <c r="G36" s="23"/>
      <c r="H36" s="23"/>
      <c r="I36" s="23"/>
      <c r="J36" s="23">
        <v>4.417194570135746</v>
      </c>
      <c r="K36" s="25">
        <f t="shared" si="4"/>
        <v>4.417194570135746</v>
      </c>
      <c r="L36" s="24">
        <f t="shared" si="5"/>
        <v>2.0908054298642527</v>
      </c>
      <c r="M36" s="81">
        <f t="shared" si="6"/>
        <v>6.5079999999999991</v>
      </c>
      <c r="O36" s="78">
        <f t="shared" si="7"/>
        <v>-4.417194570135746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4.417194570135746</v>
      </c>
      <c r="T36">
        <v>35</v>
      </c>
      <c r="U36" s="87">
        <f>IFERROR(-HLOOKUP($U$1,IEX!$W$2:$BH$98,T36,FALSE),0)</f>
        <v>0</v>
      </c>
      <c r="V36" s="88">
        <f t="shared" si="8"/>
        <v>2.0908054298642527</v>
      </c>
      <c r="W36" s="94"/>
      <c r="X36" s="88">
        <v>0</v>
      </c>
      <c r="Y36" s="88">
        <v>0.18404977375565609</v>
      </c>
      <c r="Z36" s="88">
        <v>0</v>
      </c>
      <c r="AA36" s="88">
        <v>0.22085972850678728</v>
      </c>
      <c r="AB36" s="88">
        <v>0</v>
      </c>
      <c r="AC36" s="88">
        <v>0.33128959276018094</v>
      </c>
      <c r="AD36" s="88">
        <v>0</v>
      </c>
      <c r="AE36" s="88">
        <v>0.73619909502262437</v>
      </c>
      <c r="AF36" s="88">
        <v>0</v>
      </c>
      <c r="AG36" s="88">
        <v>0.31656561085972845</v>
      </c>
      <c r="AH36" s="88">
        <v>0</v>
      </c>
      <c r="AI36" s="88">
        <v>0.30184162895927596</v>
      </c>
      <c r="AJ36" s="88">
        <v>0</v>
      </c>
      <c r="AK36" s="88">
        <v>0</v>
      </c>
      <c r="AL36" s="88">
        <v>0</v>
      </c>
      <c r="AM36" s="88">
        <v>0</v>
      </c>
      <c r="AN36" s="88">
        <v>0</v>
      </c>
      <c r="AO36" s="88">
        <v>0</v>
      </c>
      <c r="AP36" s="88">
        <v>0</v>
      </c>
      <c r="AQ36" s="88">
        <v>0</v>
      </c>
      <c r="AR36" s="88">
        <v>0</v>
      </c>
      <c r="AS36" s="88">
        <v>0</v>
      </c>
      <c r="AT36" s="88">
        <v>0</v>
      </c>
      <c r="AU36" s="88">
        <v>0</v>
      </c>
      <c r="AV36" s="88">
        <v>0</v>
      </c>
      <c r="AW36" s="88">
        <v>0</v>
      </c>
      <c r="AX36" s="88">
        <v>0</v>
      </c>
      <c r="AY36" s="88">
        <v>0</v>
      </c>
      <c r="AZ36" s="88">
        <v>0</v>
      </c>
      <c r="BA36" s="88">
        <v>0</v>
      </c>
      <c r="BB36" s="88">
        <v>0</v>
      </c>
      <c r="BC36" s="88">
        <v>0</v>
      </c>
      <c r="BD36" s="88">
        <v>0</v>
      </c>
      <c r="BE36" s="88">
        <v>0</v>
      </c>
      <c r="BF36" s="88">
        <v>0</v>
      </c>
      <c r="BG36" s="88">
        <v>0</v>
      </c>
      <c r="BH36" s="88">
        <v>0</v>
      </c>
      <c r="BI36" s="88">
        <v>0</v>
      </c>
      <c r="BJ36" s="88">
        <v>0</v>
      </c>
      <c r="BK36" s="88">
        <v>0</v>
      </c>
    </row>
    <row r="37" spans="1:63">
      <c r="A37" s="8" t="s">
        <v>79</v>
      </c>
      <c r="B37" s="80">
        <v>14.571999999999999</v>
      </c>
      <c r="C37" s="23"/>
      <c r="D37" s="23"/>
      <c r="E37" s="23"/>
      <c r="F37" s="23"/>
      <c r="G37" s="23"/>
      <c r="H37" s="23"/>
      <c r="I37" s="23"/>
      <c r="J37" s="23">
        <v>4.9452488687782798</v>
      </c>
      <c r="K37" s="25">
        <f t="shared" si="4"/>
        <v>4.9452488687782798</v>
      </c>
      <c r="L37" s="24">
        <f t="shared" si="5"/>
        <v>2.3407511312217189</v>
      </c>
      <c r="M37" s="81">
        <f t="shared" si="6"/>
        <v>7.2859999999999987</v>
      </c>
      <c r="O37" s="78">
        <f t="shared" si="7"/>
        <v>-4.9452488687782798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4.9452488687782798</v>
      </c>
      <c r="T37">
        <v>36</v>
      </c>
      <c r="U37" s="87">
        <f>IFERROR(-HLOOKUP($U$1,IEX!$W$2:$BH$98,T37,FALSE),0)</f>
        <v>0</v>
      </c>
      <c r="V37" s="88">
        <f t="shared" si="8"/>
        <v>2.3407511312217189</v>
      </c>
      <c r="W37" s="94"/>
      <c r="X37" s="88">
        <v>0</v>
      </c>
      <c r="Y37" s="88">
        <v>0.20605203619909501</v>
      </c>
      <c r="Z37" s="88">
        <v>0</v>
      </c>
      <c r="AA37" s="88">
        <v>0.24726244343891399</v>
      </c>
      <c r="AB37" s="88">
        <v>0</v>
      </c>
      <c r="AC37" s="88">
        <v>0.37089366515837097</v>
      </c>
      <c r="AD37" s="88">
        <v>0</v>
      </c>
      <c r="AE37" s="88">
        <v>0.82420814479638005</v>
      </c>
      <c r="AF37" s="88">
        <v>0</v>
      </c>
      <c r="AG37" s="88">
        <v>0.35440950226244339</v>
      </c>
      <c r="AH37" s="88">
        <v>0</v>
      </c>
      <c r="AI37" s="88">
        <v>0.33792533936651575</v>
      </c>
      <c r="AJ37" s="88">
        <v>0</v>
      </c>
      <c r="AK37" s="88">
        <v>0</v>
      </c>
      <c r="AL37" s="88">
        <v>0</v>
      </c>
      <c r="AM37" s="88">
        <v>0</v>
      </c>
      <c r="AN37" s="88">
        <v>0</v>
      </c>
      <c r="AO37" s="88">
        <v>0</v>
      </c>
      <c r="AP37" s="88">
        <v>0</v>
      </c>
      <c r="AQ37" s="88">
        <v>0</v>
      </c>
      <c r="AR37" s="88">
        <v>0</v>
      </c>
      <c r="AS37" s="88">
        <v>0</v>
      </c>
      <c r="AT37" s="88">
        <v>0</v>
      </c>
      <c r="AU37" s="88">
        <v>0</v>
      </c>
      <c r="AV37" s="88">
        <v>0</v>
      </c>
      <c r="AW37" s="88">
        <v>0</v>
      </c>
      <c r="AX37" s="88">
        <v>0</v>
      </c>
      <c r="AY37" s="88">
        <v>0</v>
      </c>
      <c r="AZ37" s="88">
        <v>0</v>
      </c>
      <c r="BA37" s="88">
        <v>0</v>
      </c>
      <c r="BB37" s="88">
        <v>0</v>
      </c>
      <c r="BC37" s="88">
        <v>0</v>
      </c>
      <c r="BD37" s="88">
        <v>0</v>
      </c>
      <c r="BE37" s="88">
        <v>0</v>
      </c>
      <c r="BF37" s="88">
        <v>0</v>
      </c>
      <c r="BG37" s="88">
        <v>0</v>
      </c>
      <c r="BH37" s="88">
        <v>0</v>
      </c>
      <c r="BI37" s="88">
        <v>0</v>
      </c>
      <c r="BJ37" s="88">
        <v>0</v>
      </c>
      <c r="BK37" s="88">
        <v>0</v>
      </c>
    </row>
    <row r="38" spans="1:63">
      <c r="A38" s="8" t="s">
        <v>80</v>
      </c>
      <c r="B38" s="80">
        <v>15.648</v>
      </c>
      <c r="C38" s="23"/>
      <c r="D38" s="23"/>
      <c r="E38" s="23"/>
      <c r="F38" s="23"/>
      <c r="G38" s="23"/>
      <c r="H38" s="23"/>
      <c r="I38" s="23"/>
      <c r="J38" s="23">
        <v>5.3104072398190043</v>
      </c>
      <c r="K38" s="25">
        <f t="shared" si="4"/>
        <v>5.3104072398190043</v>
      </c>
      <c r="L38" s="24">
        <f t="shared" si="5"/>
        <v>2.5135927601809951</v>
      </c>
      <c r="M38" s="81">
        <f t="shared" si="6"/>
        <v>7.8239999999999998</v>
      </c>
      <c r="O38" s="78">
        <f t="shared" si="7"/>
        <v>-5.3104072398190043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5.3104072398190043</v>
      </c>
      <c r="T38">
        <v>37</v>
      </c>
      <c r="U38" s="87">
        <f>IFERROR(-HLOOKUP($U$1,IEX!$W$2:$BH$98,T38,FALSE),0)</f>
        <v>0</v>
      </c>
      <c r="V38" s="88">
        <f t="shared" si="8"/>
        <v>2.5135927601809951</v>
      </c>
      <c r="W38" s="94"/>
      <c r="X38" s="88">
        <v>0</v>
      </c>
      <c r="Y38" s="88">
        <v>0.22126696832579185</v>
      </c>
      <c r="Z38" s="88">
        <v>0</v>
      </c>
      <c r="AA38" s="88">
        <v>0.26552036199095014</v>
      </c>
      <c r="AB38" s="88">
        <v>0</v>
      </c>
      <c r="AC38" s="88">
        <v>0.39828054298642529</v>
      </c>
      <c r="AD38" s="88">
        <v>0</v>
      </c>
      <c r="AE38" s="88">
        <v>0.88506787330316739</v>
      </c>
      <c r="AF38" s="88">
        <v>0</v>
      </c>
      <c r="AG38" s="88">
        <v>0.38057918552036196</v>
      </c>
      <c r="AH38" s="88">
        <v>0</v>
      </c>
      <c r="AI38" s="88">
        <v>0.36287782805429858</v>
      </c>
      <c r="AJ38" s="88">
        <v>0</v>
      </c>
      <c r="AK38" s="88">
        <v>0</v>
      </c>
      <c r="AL38" s="88">
        <v>0</v>
      </c>
      <c r="AM38" s="88">
        <v>0</v>
      </c>
      <c r="AN38" s="88">
        <v>0</v>
      </c>
      <c r="AO38" s="88">
        <v>0</v>
      </c>
      <c r="AP38" s="88">
        <v>0</v>
      </c>
      <c r="AQ38" s="88">
        <v>0</v>
      </c>
      <c r="AR38" s="88">
        <v>0</v>
      </c>
      <c r="AS38" s="88">
        <v>0</v>
      </c>
      <c r="AT38" s="88">
        <v>0</v>
      </c>
      <c r="AU38" s="88">
        <v>0</v>
      </c>
      <c r="AV38" s="88">
        <v>0</v>
      </c>
      <c r="AW38" s="88">
        <v>0</v>
      </c>
      <c r="AX38" s="88">
        <v>0</v>
      </c>
      <c r="AY38" s="88">
        <v>0</v>
      </c>
      <c r="AZ38" s="88">
        <v>0</v>
      </c>
      <c r="BA38" s="88">
        <v>0</v>
      </c>
      <c r="BB38" s="88">
        <v>0</v>
      </c>
      <c r="BC38" s="88">
        <v>0</v>
      </c>
      <c r="BD38" s="88">
        <v>0</v>
      </c>
      <c r="BE38" s="88">
        <v>0</v>
      </c>
      <c r="BF38" s="88">
        <v>0</v>
      </c>
      <c r="BG38" s="88">
        <v>0</v>
      </c>
      <c r="BH38" s="88">
        <v>0</v>
      </c>
      <c r="BI38" s="88">
        <v>0</v>
      </c>
      <c r="BJ38" s="88">
        <v>0</v>
      </c>
      <c r="BK38" s="88">
        <v>0</v>
      </c>
    </row>
    <row r="39" spans="1:63">
      <c r="A39" s="8" t="s">
        <v>81</v>
      </c>
      <c r="B39" s="80">
        <v>16.32</v>
      </c>
      <c r="C39" s="23"/>
      <c r="D39" s="23"/>
      <c r="E39" s="23"/>
      <c r="F39" s="23"/>
      <c r="G39" s="23"/>
      <c r="H39" s="23"/>
      <c r="I39" s="23"/>
      <c r="J39" s="23">
        <v>5.5384615384615374</v>
      </c>
      <c r="K39" s="25">
        <f t="shared" si="4"/>
        <v>5.5384615384615374</v>
      </c>
      <c r="L39" s="24">
        <f t="shared" si="5"/>
        <v>2.6215384615384609</v>
      </c>
      <c r="M39" s="81">
        <f t="shared" si="6"/>
        <v>8.1599999999999984</v>
      </c>
      <c r="O39" s="78">
        <f t="shared" si="7"/>
        <v>-5.5384615384615374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5.5384615384615374</v>
      </c>
      <c r="T39">
        <v>38</v>
      </c>
      <c r="U39" s="87">
        <f>IFERROR(-HLOOKUP($U$1,IEX!$W$2:$BH$98,T39,FALSE),0)</f>
        <v>0</v>
      </c>
      <c r="V39" s="88">
        <f t="shared" si="8"/>
        <v>2.6215384615384609</v>
      </c>
      <c r="W39" s="94"/>
      <c r="X39" s="88">
        <v>0</v>
      </c>
      <c r="Y39" s="88">
        <v>0.23076923076923075</v>
      </c>
      <c r="Z39" s="88">
        <v>0</v>
      </c>
      <c r="AA39" s="88">
        <v>0.27692307692307688</v>
      </c>
      <c r="AB39" s="88">
        <v>0</v>
      </c>
      <c r="AC39" s="88">
        <v>0.41538461538461535</v>
      </c>
      <c r="AD39" s="88">
        <v>0</v>
      </c>
      <c r="AE39" s="88">
        <v>0.92307692307692302</v>
      </c>
      <c r="AF39" s="88">
        <v>0</v>
      </c>
      <c r="AG39" s="88">
        <v>0.39692307692307688</v>
      </c>
      <c r="AH39" s="88">
        <v>0</v>
      </c>
      <c r="AI39" s="88">
        <v>0.3784615384615384</v>
      </c>
      <c r="AJ39" s="88">
        <v>0</v>
      </c>
      <c r="AK39" s="88">
        <v>0</v>
      </c>
      <c r="AL39" s="88">
        <v>0</v>
      </c>
      <c r="AM39" s="88">
        <v>0</v>
      </c>
      <c r="AN39" s="88">
        <v>0</v>
      </c>
      <c r="AO39" s="88">
        <v>0</v>
      </c>
      <c r="AP39" s="88">
        <v>0</v>
      </c>
      <c r="AQ39" s="88">
        <v>0</v>
      </c>
      <c r="AR39" s="88">
        <v>0</v>
      </c>
      <c r="AS39" s="88">
        <v>0</v>
      </c>
      <c r="AT39" s="88">
        <v>0</v>
      </c>
      <c r="AU39" s="88">
        <v>0</v>
      </c>
      <c r="AV39" s="88">
        <v>0</v>
      </c>
      <c r="AW39" s="88">
        <v>0</v>
      </c>
      <c r="AX39" s="88">
        <v>0</v>
      </c>
      <c r="AY39" s="88">
        <v>0</v>
      </c>
      <c r="AZ39" s="88">
        <v>0</v>
      </c>
      <c r="BA39" s="88">
        <v>0</v>
      </c>
      <c r="BB39" s="88">
        <v>0</v>
      </c>
      <c r="BC39" s="88">
        <v>0</v>
      </c>
      <c r="BD39" s="88">
        <v>0</v>
      </c>
      <c r="BE39" s="88">
        <v>0</v>
      </c>
      <c r="BF39" s="88">
        <v>0</v>
      </c>
      <c r="BG39" s="88">
        <v>0</v>
      </c>
      <c r="BH39" s="88">
        <v>0</v>
      </c>
      <c r="BI39" s="88">
        <v>0</v>
      </c>
      <c r="BJ39" s="88">
        <v>0</v>
      </c>
      <c r="BK39" s="88">
        <v>0</v>
      </c>
    </row>
    <row r="40" spans="1:63">
      <c r="A40" s="8" t="s">
        <v>82</v>
      </c>
      <c r="B40" s="80">
        <v>17.952000000000002</v>
      </c>
      <c r="C40" s="23"/>
      <c r="D40" s="23"/>
      <c r="E40" s="23"/>
      <c r="F40" s="23"/>
      <c r="G40" s="23"/>
      <c r="H40" s="23"/>
      <c r="I40" s="23"/>
      <c r="J40" s="23">
        <v>6.092307692307692</v>
      </c>
      <c r="K40" s="25">
        <f t="shared" si="4"/>
        <v>6.092307692307692</v>
      </c>
      <c r="L40" s="24">
        <f t="shared" si="5"/>
        <v>2.8836923076923076</v>
      </c>
      <c r="M40" s="81">
        <f t="shared" si="6"/>
        <v>8.9759999999999991</v>
      </c>
      <c r="O40" s="78">
        <f t="shared" si="7"/>
        <v>-6.092307692307692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6.092307692307692</v>
      </c>
      <c r="T40">
        <v>39</v>
      </c>
      <c r="U40" s="87">
        <f>IFERROR(-HLOOKUP($U$1,IEX!$W$2:$BH$98,T40,FALSE),0)</f>
        <v>0</v>
      </c>
      <c r="V40" s="88">
        <f t="shared" si="8"/>
        <v>2.8836923076923076</v>
      </c>
      <c r="W40" s="94"/>
      <c r="X40" s="88">
        <v>0</v>
      </c>
      <c r="Y40" s="88">
        <v>0.25384615384615383</v>
      </c>
      <c r="Z40" s="88">
        <v>0</v>
      </c>
      <c r="AA40" s="88">
        <v>0.30461538461538462</v>
      </c>
      <c r="AB40" s="88">
        <v>0</v>
      </c>
      <c r="AC40" s="88">
        <v>0.45692307692307688</v>
      </c>
      <c r="AD40" s="88">
        <v>0</v>
      </c>
      <c r="AE40" s="88">
        <v>1.0153846153846153</v>
      </c>
      <c r="AF40" s="88">
        <v>0</v>
      </c>
      <c r="AG40" s="88">
        <v>0.43661538461538457</v>
      </c>
      <c r="AH40" s="88">
        <v>0</v>
      </c>
      <c r="AI40" s="88">
        <v>0.41630769230769232</v>
      </c>
      <c r="AJ40" s="88">
        <v>0</v>
      </c>
      <c r="AK40" s="88">
        <v>0</v>
      </c>
      <c r="AL40" s="88">
        <v>0</v>
      </c>
      <c r="AM40" s="88">
        <v>0</v>
      </c>
      <c r="AN40" s="88">
        <v>0</v>
      </c>
      <c r="AO40" s="88">
        <v>0</v>
      </c>
      <c r="AP40" s="88">
        <v>0</v>
      </c>
      <c r="AQ40" s="88">
        <v>0</v>
      </c>
      <c r="AR40" s="88">
        <v>0</v>
      </c>
      <c r="AS40" s="88">
        <v>0</v>
      </c>
      <c r="AT40" s="88">
        <v>0</v>
      </c>
      <c r="AU40" s="88">
        <v>0</v>
      </c>
      <c r="AV40" s="88">
        <v>0</v>
      </c>
      <c r="AW40" s="88">
        <v>0</v>
      </c>
      <c r="AX40" s="88">
        <v>0</v>
      </c>
      <c r="AY40" s="88">
        <v>0</v>
      </c>
      <c r="AZ40" s="88">
        <v>0</v>
      </c>
      <c r="BA40" s="88">
        <v>0</v>
      </c>
      <c r="BB40" s="88">
        <v>0</v>
      </c>
      <c r="BC40" s="88">
        <v>0</v>
      </c>
      <c r="BD40" s="88">
        <v>0</v>
      </c>
      <c r="BE40" s="88">
        <v>0</v>
      </c>
      <c r="BF40" s="88">
        <v>0</v>
      </c>
      <c r="BG40" s="88">
        <v>0</v>
      </c>
      <c r="BH40" s="88">
        <v>0</v>
      </c>
      <c r="BI40" s="88">
        <v>0</v>
      </c>
      <c r="BJ40" s="88">
        <v>0</v>
      </c>
      <c r="BK40" s="88">
        <v>0</v>
      </c>
    </row>
    <row r="41" spans="1:63">
      <c r="A41" s="8" t="s">
        <v>83</v>
      </c>
      <c r="B41" s="80">
        <v>18.315999999999999</v>
      </c>
      <c r="C41" s="23"/>
      <c r="D41" s="23"/>
      <c r="E41" s="23"/>
      <c r="F41" s="23"/>
      <c r="G41" s="23"/>
      <c r="H41" s="23"/>
      <c r="I41" s="23"/>
      <c r="J41" s="23">
        <v>6.1267902481104981</v>
      </c>
      <c r="K41" s="25">
        <f t="shared" si="4"/>
        <v>6.1267902481104981</v>
      </c>
      <c r="L41" s="24">
        <f t="shared" si="5"/>
        <v>2.9000140507723025</v>
      </c>
      <c r="M41" s="81">
        <f t="shared" si="6"/>
        <v>9.0268042988828014</v>
      </c>
      <c r="O41" s="78">
        <f t="shared" si="7"/>
        <v>-6.1267902481104981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6.1267902481104981</v>
      </c>
      <c r="T41">
        <v>40</v>
      </c>
      <c r="U41" s="87">
        <f>IFERROR(-HLOOKUP($U$1,IEX!$W$2:$BH$98,T41,FALSE),0)</f>
        <v>0</v>
      </c>
      <c r="V41" s="88">
        <f t="shared" si="8"/>
        <v>2.9000140507723025</v>
      </c>
      <c r="W41" s="94"/>
      <c r="X41" s="88">
        <v>0</v>
      </c>
      <c r="Y41" s="88">
        <v>0.25528292700460409</v>
      </c>
      <c r="Z41" s="88">
        <v>0</v>
      </c>
      <c r="AA41" s="88">
        <v>0.30633951240552487</v>
      </c>
      <c r="AB41" s="88">
        <v>0</v>
      </c>
      <c r="AC41" s="88">
        <v>0.45950926860828734</v>
      </c>
      <c r="AD41" s="88">
        <v>0</v>
      </c>
      <c r="AE41" s="88">
        <v>1.0211317080184164</v>
      </c>
      <c r="AF41" s="88">
        <v>0</v>
      </c>
      <c r="AG41" s="88">
        <v>0.43908663444791901</v>
      </c>
      <c r="AH41" s="88">
        <v>0</v>
      </c>
      <c r="AI41" s="88">
        <v>0.41866400028755069</v>
      </c>
      <c r="AJ41" s="88">
        <v>0</v>
      </c>
      <c r="AK41" s="88">
        <v>0</v>
      </c>
      <c r="AL41" s="88">
        <v>0</v>
      </c>
      <c r="AM41" s="88">
        <v>0</v>
      </c>
      <c r="AN41" s="88">
        <v>0</v>
      </c>
      <c r="AO41" s="88">
        <v>0</v>
      </c>
      <c r="AP41" s="88">
        <v>0</v>
      </c>
      <c r="AQ41" s="88">
        <v>0</v>
      </c>
      <c r="AR41" s="88">
        <v>0</v>
      </c>
      <c r="AS41" s="88">
        <v>0</v>
      </c>
      <c r="AT41" s="88">
        <v>0</v>
      </c>
      <c r="AU41" s="88">
        <v>0</v>
      </c>
      <c r="AV41" s="88">
        <v>0</v>
      </c>
      <c r="AW41" s="88">
        <v>0</v>
      </c>
      <c r="AX41" s="88">
        <v>0</v>
      </c>
      <c r="AY41" s="88">
        <v>0</v>
      </c>
      <c r="AZ41" s="88">
        <v>0</v>
      </c>
      <c r="BA41" s="88">
        <v>0</v>
      </c>
      <c r="BB41" s="88">
        <v>0</v>
      </c>
      <c r="BC41" s="88">
        <v>0</v>
      </c>
      <c r="BD41" s="88">
        <v>0</v>
      </c>
      <c r="BE41" s="88">
        <v>0</v>
      </c>
      <c r="BF41" s="88">
        <v>0</v>
      </c>
      <c r="BG41" s="88">
        <v>0</v>
      </c>
      <c r="BH41" s="88">
        <v>0</v>
      </c>
      <c r="BI41" s="88">
        <v>0</v>
      </c>
      <c r="BJ41" s="88">
        <v>0</v>
      </c>
      <c r="BK41" s="88">
        <v>0</v>
      </c>
    </row>
    <row r="42" spans="1:63">
      <c r="A42" s="8" t="s">
        <v>84</v>
      </c>
      <c r="B42" s="80">
        <v>18.356000000000002</v>
      </c>
      <c r="C42" s="23"/>
      <c r="D42" s="23"/>
      <c r="E42" s="23"/>
      <c r="F42" s="23"/>
      <c r="G42" s="23"/>
      <c r="H42" s="23"/>
      <c r="I42" s="23"/>
      <c r="J42" s="23">
        <v>6.1267902481104981</v>
      </c>
      <c r="K42" s="25">
        <f t="shared" si="4"/>
        <v>6.1267902481104981</v>
      </c>
      <c r="L42" s="24">
        <f t="shared" si="5"/>
        <v>2.9000140507723025</v>
      </c>
      <c r="M42" s="81">
        <f t="shared" si="6"/>
        <v>9.0268042988828014</v>
      </c>
      <c r="O42" s="78">
        <f t="shared" si="7"/>
        <v>-6.1267902481104981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6.1267902481104981</v>
      </c>
      <c r="T42">
        <v>41</v>
      </c>
      <c r="U42" s="87">
        <f>IFERROR(-HLOOKUP($U$1,IEX!$W$2:$BH$98,T42,FALSE),0)</f>
        <v>0</v>
      </c>
      <c r="V42" s="88">
        <f t="shared" si="8"/>
        <v>2.9000140507723025</v>
      </c>
      <c r="W42" s="94"/>
      <c r="X42" s="88">
        <v>0</v>
      </c>
      <c r="Y42" s="88">
        <v>0.25528292700460409</v>
      </c>
      <c r="Z42" s="88">
        <v>0</v>
      </c>
      <c r="AA42" s="88">
        <v>0.30633951240552487</v>
      </c>
      <c r="AB42" s="88">
        <v>0</v>
      </c>
      <c r="AC42" s="88">
        <v>0.45950926860828734</v>
      </c>
      <c r="AD42" s="88">
        <v>0</v>
      </c>
      <c r="AE42" s="88">
        <v>1.0211317080184164</v>
      </c>
      <c r="AF42" s="88">
        <v>0</v>
      </c>
      <c r="AG42" s="88">
        <v>0.43908663444791901</v>
      </c>
      <c r="AH42" s="88">
        <v>0</v>
      </c>
      <c r="AI42" s="88">
        <v>0.41866400028755069</v>
      </c>
      <c r="AJ42" s="88">
        <v>0</v>
      </c>
      <c r="AK42" s="88">
        <v>0</v>
      </c>
      <c r="AL42" s="88">
        <v>0</v>
      </c>
      <c r="AM42" s="88">
        <v>0</v>
      </c>
      <c r="AN42" s="88">
        <v>0</v>
      </c>
      <c r="AO42" s="88">
        <v>0</v>
      </c>
      <c r="AP42" s="88">
        <v>0</v>
      </c>
      <c r="AQ42" s="88">
        <v>0</v>
      </c>
      <c r="AR42" s="88">
        <v>0</v>
      </c>
      <c r="AS42" s="88">
        <v>0</v>
      </c>
      <c r="AT42" s="88">
        <v>0</v>
      </c>
      <c r="AU42" s="88">
        <v>0</v>
      </c>
      <c r="AV42" s="88">
        <v>0</v>
      </c>
      <c r="AW42" s="88">
        <v>0</v>
      </c>
      <c r="AX42" s="88">
        <v>0</v>
      </c>
      <c r="AY42" s="88">
        <v>0</v>
      </c>
      <c r="AZ42" s="88">
        <v>0</v>
      </c>
      <c r="BA42" s="88">
        <v>0</v>
      </c>
      <c r="BB42" s="88">
        <v>0</v>
      </c>
      <c r="BC42" s="88">
        <v>0</v>
      </c>
      <c r="BD42" s="88">
        <v>0</v>
      </c>
      <c r="BE42" s="88">
        <v>0</v>
      </c>
      <c r="BF42" s="88">
        <v>0</v>
      </c>
      <c r="BG42" s="88">
        <v>0</v>
      </c>
      <c r="BH42" s="88">
        <v>0</v>
      </c>
      <c r="BI42" s="88">
        <v>0</v>
      </c>
      <c r="BJ42" s="88">
        <v>0</v>
      </c>
      <c r="BK42" s="88">
        <v>0</v>
      </c>
    </row>
    <row r="43" spans="1:63">
      <c r="A43" s="8" t="s">
        <v>85</v>
      </c>
      <c r="B43" s="80">
        <v>18.335999999999999</v>
      </c>
      <c r="C43" s="23"/>
      <c r="D43" s="23"/>
      <c r="E43" s="23"/>
      <c r="F43" s="23"/>
      <c r="G43" s="23"/>
      <c r="H43" s="23"/>
      <c r="I43" s="23"/>
      <c r="J43" s="23">
        <v>6.1267902481104981</v>
      </c>
      <c r="K43" s="25">
        <f t="shared" si="4"/>
        <v>6.1267902481104981</v>
      </c>
      <c r="L43" s="24">
        <f t="shared" si="5"/>
        <v>2.9000140507723025</v>
      </c>
      <c r="M43" s="81">
        <f t="shared" si="6"/>
        <v>9.0268042988828014</v>
      </c>
      <c r="O43" s="78">
        <f t="shared" si="7"/>
        <v>-6.1267902481104981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6.1267902481104981</v>
      </c>
      <c r="T43">
        <v>42</v>
      </c>
      <c r="U43" s="87">
        <f>IFERROR(-HLOOKUP($U$1,IEX!$W$2:$BH$98,T43,FALSE),0)</f>
        <v>0</v>
      </c>
      <c r="V43" s="88">
        <f t="shared" si="8"/>
        <v>2.9000140507723025</v>
      </c>
      <c r="W43" s="94"/>
      <c r="X43" s="88">
        <v>0</v>
      </c>
      <c r="Y43" s="88">
        <v>0.25528292700460409</v>
      </c>
      <c r="Z43" s="88">
        <v>0</v>
      </c>
      <c r="AA43" s="88">
        <v>0.30633951240552487</v>
      </c>
      <c r="AB43" s="88">
        <v>0</v>
      </c>
      <c r="AC43" s="88">
        <v>0.45950926860828734</v>
      </c>
      <c r="AD43" s="88">
        <v>0</v>
      </c>
      <c r="AE43" s="88">
        <v>1.0211317080184164</v>
      </c>
      <c r="AF43" s="88">
        <v>0</v>
      </c>
      <c r="AG43" s="88">
        <v>0.43908663444791901</v>
      </c>
      <c r="AH43" s="88">
        <v>0</v>
      </c>
      <c r="AI43" s="88">
        <v>0.41866400028755069</v>
      </c>
      <c r="AJ43" s="88">
        <v>0</v>
      </c>
      <c r="AK43" s="88">
        <v>0</v>
      </c>
      <c r="AL43" s="88">
        <v>0</v>
      </c>
      <c r="AM43" s="88">
        <v>0</v>
      </c>
      <c r="AN43" s="88">
        <v>0</v>
      </c>
      <c r="AO43" s="88">
        <v>0</v>
      </c>
      <c r="AP43" s="88">
        <v>0</v>
      </c>
      <c r="AQ43" s="88">
        <v>0</v>
      </c>
      <c r="AR43" s="88">
        <v>0</v>
      </c>
      <c r="AS43" s="88">
        <v>0</v>
      </c>
      <c r="AT43" s="88">
        <v>0</v>
      </c>
      <c r="AU43" s="88">
        <v>0</v>
      </c>
      <c r="AV43" s="88">
        <v>0</v>
      </c>
      <c r="AW43" s="88">
        <v>0</v>
      </c>
      <c r="AX43" s="88">
        <v>0</v>
      </c>
      <c r="AY43" s="88">
        <v>0</v>
      </c>
      <c r="AZ43" s="88">
        <v>0</v>
      </c>
      <c r="BA43" s="88">
        <v>0</v>
      </c>
      <c r="BB43" s="88">
        <v>0</v>
      </c>
      <c r="BC43" s="88">
        <v>0</v>
      </c>
      <c r="BD43" s="88">
        <v>0</v>
      </c>
      <c r="BE43" s="88">
        <v>0</v>
      </c>
      <c r="BF43" s="88">
        <v>0</v>
      </c>
      <c r="BG43" s="88">
        <v>0</v>
      </c>
      <c r="BH43" s="88">
        <v>0</v>
      </c>
      <c r="BI43" s="88">
        <v>0</v>
      </c>
      <c r="BJ43" s="88">
        <v>0</v>
      </c>
      <c r="BK43" s="88">
        <v>0</v>
      </c>
    </row>
    <row r="44" spans="1:63">
      <c r="A44" s="8" t="s">
        <v>86</v>
      </c>
      <c r="B44" s="80">
        <v>18.643999999999998</v>
      </c>
      <c r="C44" s="23"/>
      <c r="D44" s="23"/>
      <c r="E44" s="23"/>
      <c r="F44" s="23"/>
      <c r="G44" s="23"/>
      <c r="H44" s="23"/>
      <c r="I44" s="23"/>
      <c r="J44" s="23">
        <v>6.1267902481104981</v>
      </c>
      <c r="K44" s="25">
        <f t="shared" si="4"/>
        <v>6.1267902481104981</v>
      </c>
      <c r="L44" s="24">
        <f t="shared" si="5"/>
        <v>2.9000140507723025</v>
      </c>
      <c r="M44" s="81">
        <f t="shared" si="6"/>
        <v>9.0268042988828014</v>
      </c>
      <c r="O44" s="78">
        <f t="shared" si="7"/>
        <v>-6.1267902481104981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6.1267902481104981</v>
      </c>
      <c r="T44">
        <v>43</v>
      </c>
      <c r="U44" s="87">
        <f>IFERROR(-HLOOKUP($U$1,IEX!$W$2:$BH$98,T44,FALSE),0)</f>
        <v>0</v>
      </c>
      <c r="V44" s="88">
        <f t="shared" si="8"/>
        <v>2.9000140507723025</v>
      </c>
      <c r="W44" s="94"/>
      <c r="X44" s="88">
        <v>0</v>
      </c>
      <c r="Y44" s="88">
        <v>0.25528292700460409</v>
      </c>
      <c r="Z44" s="88">
        <v>0</v>
      </c>
      <c r="AA44" s="88">
        <v>0.30633951240552487</v>
      </c>
      <c r="AB44" s="88">
        <v>0</v>
      </c>
      <c r="AC44" s="88">
        <v>0.45950926860828734</v>
      </c>
      <c r="AD44" s="88">
        <v>0</v>
      </c>
      <c r="AE44" s="88">
        <v>1.0211317080184164</v>
      </c>
      <c r="AF44" s="88">
        <v>0</v>
      </c>
      <c r="AG44" s="88">
        <v>0.43908663444791901</v>
      </c>
      <c r="AH44" s="88">
        <v>0</v>
      </c>
      <c r="AI44" s="88">
        <v>0.41866400028755069</v>
      </c>
      <c r="AJ44" s="88">
        <v>0</v>
      </c>
      <c r="AK44" s="88">
        <v>0</v>
      </c>
      <c r="AL44" s="88">
        <v>0</v>
      </c>
      <c r="AM44" s="88">
        <v>0</v>
      </c>
      <c r="AN44" s="88">
        <v>0</v>
      </c>
      <c r="AO44" s="88">
        <v>0</v>
      </c>
      <c r="AP44" s="88">
        <v>0</v>
      </c>
      <c r="AQ44" s="88">
        <v>0</v>
      </c>
      <c r="AR44" s="88">
        <v>0</v>
      </c>
      <c r="AS44" s="88">
        <v>0</v>
      </c>
      <c r="AT44" s="88">
        <v>0</v>
      </c>
      <c r="AU44" s="88">
        <v>0</v>
      </c>
      <c r="AV44" s="88">
        <v>0</v>
      </c>
      <c r="AW44" s="88">
        <v>0</v>
      </c>
      <c r="AX44" s="88">
        <v>0</v>
      </c>
      <c r="AY44" s="88">
        <v>0</v>
      </c>
      <c r="AZ44" s="88">
        <v>0</v>
      </c>
      <c r="BA44" s="88">
        <v>0</v>
      </c>
      <c r="BB44" s="88">
        <v>0</v>
      </c>
      <c r="BC44" s="88">
        <v>0</v>
      </c>
      <c r="BD44" s="88">
        <v>0</v>
      </c>
      <c r="BE44" s="88">
        <v>0</v>
      </c>
      <c r="BF44" s="88">
        <v>0</v>
      </c>
      <c r="BG44" s="88">
        <v>0</v>
      </c>
      <c r="BH44" s="88">
        <v>0</v>
      </c>
      <c r="BI44" s="88">
        <v>0</v>
      </c>
      <c r="BJ44" s="88">
        <v>0</v>
      </c>
      <c r="BK44" s="88">
        <v>0</v>
      </c>
    </row>
    <row r="45" spans="1:63">
      <c r="A45" s="8" t="s">
        <v>87</v>
      </c>
      <c r="B45" s="80">
        <v>18.103999999999999</v>
      </c>
      <c r="C45" s="23"/>
      <c r="D45" s="23"/>
      <c r="E45" s="23"/>
      <c r="F45" s="23"/>
      <c r="G45" s="23"/>
      <c r="H45" s="23"/>
      <c r="I45" s="23"/>
      <c r="J45" s="23">
        <v>6.1267902481104981</v>
      </c>
      <c r="K45" s="25">
        <f t="shared" si="4"/>
        <v>6.1267902481104981</v>
      </c>
      <c r="L45" s="24">
        <f t="shared" si="5"/>
        <v>2.9000140507723025</v>
      </c>
      <c r="M45" s="81">
        <f t="shared" si="6"/>
        <v>9.0268042988828014</v>
      </c>
      <c r="O45" s="78">
        <f t="shared" si="7"/>
        <v>-6.1267902481104981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6.1267902481104981</v>
      </c>
      <c r="T45">
        <v>44</v>
      </c>
      <c r="U45" s="87">
        <f>IFERROR(-HLOOKUP($U$1,IEX!$W$2:$BH$98,T45,FALSE),0)</f>
        <v>0</v>
      </c>
      <c r="V45" s="88">
        <f t="shared" si="8"/>
        <v>2.9000140507723025</v>
      </c>
      <c r="W45" s="94"/>
      <c r="X45" s="88">
        <v>0</v>
      </c>
      <c r="Y45" s="88">
        <v>0.25528292700460409</v>
      </c>
      <c r="Z45" s="88">
        <v>0</v>
      </c>
      <c r="AA45" s="88">
        <v>0.30633951240552487</v>
      </c>
      <c r="AB45" s="88">
        <v>0</v>
      </c>
      <c r="AC45" s="88">
        <v>0.45950926860828734</v>
      </c>
      <c r="AD45" s="88">
        <v>0</v>
      </c>
      <c r="AE45" s="88">
        <v>1.0211317080184164</v>
      </c>
      <c r="AF45" s="88">
        <v>0</v>
      </c>
      <c r="AG45" s="88">
        <v>0.43908663444791901</v>
      </c>
      <c r="AH45" s="88">
        <v>0</v>
      </c>
      <c r="AI45" s="88">
        <v>0.41866400028755069</v>
      </c>
      <c r="AJ45" s="88">
        <v>0</v>
      </c>
      <c r="AK45" s="88">
        <v>0</v>
      </c>
      <c r="AL45" s="88">
        <v>0</v>
      </c>
      <c r="AM45" s="88">
        <v>0</v>
      </c>
      <c r="AN45" s="88">
        <v>0</v>
      </c>
      <c r="AO45" s="88">
        <v>0</v>
      </c>
      <c r="AP45" s="88">
        <v>0</v>
      </c>
      <c r="AQ45" s="88">
        <v>0</v>
      </c>
      <c r="AR45" s="88">
        <v>0</v>
      </c>
      <c r="AS45" s="88">
        <v>0</v>
      </c>
      <c r="AT45" s="88">
        <v>0</v>
      </c>
      <c r="AU45" s="88">
        <v>0</v>
      </c>
      <c r="AV45" s="88">
        <v>0</v>
      </c>
      <c r="AW45" s="88">
        <v>0</v>
      </c>
      <c r="AX45" s="88">
        <v>0</v>
      </c>
      <c r="AY45" s="88">
        <v>0</v>
      </c>
      <c r="AZ45" s="88">
        <v>0</v>
      </c>
      <c r="BA45" s="88">
        <v>0</v>
      </c>
      <c r="BB45" s="88">
        <v>0</v>
      </c>
      <c r="BC45" s="88">
        <v>0</v>
      </c>
      <c r="BD45" s="88">
        <v>0</v>
      </c>
      <c r="BE45" s="88">
        <v>0</v>
      </c>
      <c r="BF45" s="88">
        <v>0</v>
      </c>
      <c r="BG45" s="88">
        <v>0</v>
      </c>
      <c r="BH45" s="88">
        <v>0</v>
      </c>
      <c r="BI45" s="88">
        <v>0</v>
      </c>
      <c r="BJ45" s="88">
        <v>0</v>
      </c>
      <c r="BK45" s="88">
        <v>0</v>
      </c>
    </row>
    <row r="46" spans="1:63">
      <c r="A46" s="8" t="s">
        <v>88</v>
      </c>
      <c r="B46" s="80">
        <v>16.760000000000002</v>
      </c>
      <c r="C46" s="23"/>
      <c r="D46" s="23"/>
      <c r="E46" s="23"/>
      <c r="F46" s="23"/>
      <c r="G46" s="23"/>
      <c r="H46" s="23"/>
      <c r="I46" s="23"/>
      <c r="J46" s="23">
        <v>5.6877828054298636</v>
      </c>
      <c r="K46" s="25">
        <f t="shared" si="4"/>
        <v>5.6877828054298636</v>
      </c>
      <c r="L46" s="24">
        <f t="shared" si="5"/>
        <v>2.6922171945701359</v>
      </c>
      <c r="M46" s="81">
        <f t="shared" si="6"/>
        <v>8.379999999999999</v>
      </c>
      <c r="O46" s="78">
        <f t="shared" si="7"/>
        <v>-5.6877828054298636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5.6877828054298636</v>
      </c>
      <c r="T46">
        <v>45</v>
      </c>
      <c r="U46" s="87">
        <f>IFERROR(-HLOOKUP($U$1,IEX!$W$2:$BH$98,T46,FALSE),0)</f>
        <v>0</v>
      </c>
      <c r="V46" s="88">
        <f t="shared" si="8"/>
        <v>2.6922171945701359</v>
      </c>
      <c r="W46" s="94"/>
      <c r="X46" s="88">
        <v>0</v>
      </c>
      <c r="Y46" s="88">
        <v>0.23699095022624436</v>
      </c>
      <c r="Z46" s="88">
        <v>0</v>
      </c>
      <c r="AA46" s="88">
        <v>0.2843891402714932</v>
      </c>
      <c r="AB46" s="88">
        <v>0</v>
      </c>
      <c r="AC46" s="88">
        <v>0.42658371040723975</v>
      </c>
      <c r="AD46" s="88">
        <v>0</v>
      </c>
      <c r="AE46" s="88">
        <v>0.94796380090497745</v>
      </c>
      <c r="AF46" s="88">
        <v>0</v>
      </c>
      <c r="AG46" s="88">
        <v>0.40762443438914026</v>
      </c>
      <c r="AH46" s="88">
        <v>0</v>
      </c>
      <c r="AI46" s="88">
        <v>0.38866515837104071</v>
      </c>
      <c r="AJ46" s="88">
        <v>0</v>
      </c>
      <c r="AK46" s="88">
        <v>0</v>
      </c>
      <c r="AL46" s="88">
        <v>0</v>
      </c>
      <c r="AM46" s="88">
        <v>0</v>
      </c>
      <c r="AN46" s="88">
        <v>0</v>
      </c>
      <c r="AO46" s="88">
        <v>0</v>
      </c>
      <c r="AP46" s="88">
        <v>0</v>
      </c>
      <c r="AQ46" s="88">
        <v>0</v>
      </c>
      <c r="AR46" s="88">
        <v>0</v>
      </c>
      <c r="AS46" s="88">
        <v>0</v>
      </c>
      <c r="AT46" s="88">
        <v>0</v>
      </c>
      <c r="AU46" s="88">
        <v>0</v>
      </c>
      <c r="AV46" s="88">
        <v>0</v>
      </c>
      <c r="AW46" s="88">
        <v>0</v>
      </c>
      <c r="AX46" s="88">
        <v>0</v>
      </c>
      <c r="AY46" s="88">
        <v>0</v>
      </c>
      <c r="AZ46" s="88">
        <v>0</v>
      </c>
      <c r="BA46" s="88">
        <v>0</v>
      </c>
      <c r="BB46" s="88">
        <v>0</v>
      </c>
      <c r="BC46" s="88">
        <v>0</v>
      </c>
      <c r="BD46" s="88">
        <v>0</v>
      </c>
      <c r="BE46" s="88">
        <v>0</v>
      </c>
      <c r="BF46" s="88">
        <v>0</v>
      </c>
      <c r="BG46" s="88">
        <v>0</v>
      </c>
      <c r="BH46" s="88">
        <v>0</v>
      </c>
      <c r="BI46" s="88">
        <v>0</v>
      </c>
      <c r="BJ46" s="88">
        <v>0</v>
      </c>
      <c r="BK46" s="88">
        <v>0</v>
      </c>
    </row>
    <row r="47" spans="1:63">
      <c r="A47" s="8" t="s">
        <v>89</v>
      </c>
      <c r="B47" s="80">
        <v>17.32</v>
      </c>
      <c r="C47" s="23"/>
      <c r="D47" s="23"/>
      <c r="E47" s="23"/>
      <c r="F47" s="23"/>
      <c r="G47" s="23"/>
      <c r="H47" s="23"/>
      <c r="I47" s="23"/>
      <c r="J47" s="23">
        <v>5.8778280542986421</v>
      </c>
      <c r="K47" s="25">
        <f t="shared" si="4"/>
        <v>5.8778280542986421</v>
      </c>
      <c r="L47" s="24">
        <f t="shared" si="5"/>
        <v>2.7821719457013572</v>
      </c>
      <c r="M47" s="81">
        <f t="shared" si="6"/>
        <v>8.66</v>
      </c>
      <c r="O47" s="78">
        <f t="shared" si="7"/>
        <v>-5.8778280542986421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5.8778280542986421</v>
      </c>
      <c r="T47">
        <v>46</v>
      </c>
      <c r="U47" s="87">
        <f>IFERROR(-HLOOKUP($U$1,IEX!$W$2:$BH$98,T47,FALSE),0)</f>
        <v>0</v>
      </c>
      <c r="V47" s="88">
        <f t="shared" si="8"/>
        <v>2.7821719457013572</v>
      </c>
      <c r="W47" s="94"/>
      <c r="X47" s="88">
        <v>0</v>
      </c>
      <c r="Y47" s="88">
        <v>0.24490950226244343</v>
      </c>
      <c r="Z47" s="88">
        <v>0</v>
      </c>
      <c r="AA47" s="88">
        <v>0.29389140271493208</v>
      </c>
      <c r="AB47" s="88">
        <v>0</v>
      </c>
      <c r="AC47" s="88">
        <v>0.44083710407239812</v>
      </c>
      <c r="AD47" s="88">
        <v>0</v>
      </c>
      <c r="AE47" s="88">
        <v>0.97963800904977372</v>
      </c>
      <c r="AF47" s="88">
        <v>0</v>
      </c>
      <c r="AG47" s="88">
        <v>0.42124434389140269</v>
      </c>
      <c r="AH47" s="88">
        <v>0</v>
      </c>
      <c r="AI47" s="88">
        <v>0.40165158371040716</v>
      </c>
      <c r="AJ47" s="88">
        <v>0</v>
      </c>
      <c r="AK47" s="88">
        <v>0</v>
      </c>
      <c r="AL47" s="88">
        <v>0</v>
      </c>
      <c r="AM47" s="88">
        <v>0</v>
      </c>
      <c r="AN47" s="88">
        <v>0</v>
      </c>
      <c r="AO47" s="88">
        <v>0</v>
      </c>
      <c r="AP47" s="88">
        <v>0</v>
      </c>
      <c r="AQ47" s="88">
        <v>0</v>
      </c>
      <c r="AR47" s="88">
        <v>0</v>
      </c>
      <c r="AS47" s="88">
        <v>0</v>
      </c>
      <c r="AT47" s="88">
        <v>0</v>
      </c>
      <c r="AU47" s="88">
        <v>0</v>
      </c>
      <c r="AV47" s="88">
        <v>0</v>
      </c>
      <c r="AW47" s="88">
        <v>0</v>
      </c>
      <c r="AX47" s="88">
        <v>0</v>
      </c>
      <c r="AY47" s="88">
        <v>0</v>
      </c>
      <c r="AZ47" s="88">
        <v>0</v>
      </c>
      <c r="BA47" s="88">
        <v>0</v>
      </c>
      <c r="BB47" s="88">
        <v>0</v>
      </c>
      <c r="BC47" s="88">
        <v>0</v>
      </c>
      <c r="BD47" s="88">
        <v>0</v>
      </c>
      <c r="BE47" s="88">
        <v>0</v>
      </c>
      <c r="BF47" s="88">
        <v>0</v>
      </c>
      <c r="BG47" s="88">
        <v>0</v>
      </c>
      <c r="BH47" s="88">
        <v>0</v>
      </c>
      <c r="BI47" s="88">
        <v>0</v>
      </c>
      <c r="BJ47" s="88">
        <v>0</v>
      </c>
      <c r="BK47" s="88">
        <v>0</v>
      </c>
    </row>
    <row r="48" spans="1:63">
      <c r="A48" s="8" t="s">
        <v>90</v>
      </c>
      <c r="B48" s="80">
        <v>18.488</v>
      </c>
      <c r="C48" s="23"/>
      <c r="D48" s="23"/>
      <c r="E48" s="23"/>
      <c r="F48" s="23"/>
      <c r="G48" s="23"/>
      <c r="H48" s="23"/>
      <c r="I48" s="23"/>
      <c r="J48" s="23">
        <v>6.1267902481104981</v>
      </c>
      <c r="K48" s="25">
        <f t="shared" si="4"/>
        <v>6.1267902481104981</v>
      </c>
      <c r="L48" s="24">
        <f t="shared" si="5"/>
        <v>2.9000140507723025</v>
      </c>
      <c r="M48" s="81">
        <f t="shared" si="6"/>
        <v>9.0268042988828014</v>
      </c>
      <c r="O48" s="78">
        <f t="shared" si="7"/>
        <v>-6.1267902481104981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6.1267902481104981</v>
      </c>
      <c r="T48">
        <v>47</v>
      </c>
      <c r="U48" s="87">
        <f>IFERROR(-HLOOKUP($U$1,IEX!$W$2:$BH$98,T48,FALSE),0)</f>
        <v>0</v>
      </c>
      <c r="V48" s="88">
        <f t="shared" si="8"/>
        <v>2.9000140507723025</v>
      </c>
      <c r="W48" s="94"/>
      <c r="X48" s="88">
        <v>0</v>
      </c>
      <c r="Y48" s="88">
        <v>0.25528292700460409</v>
      </c>
      <c r="Z48" s="88">
        <v>0</v>
      </c>
      <c r="AA48" s="88">
        <v>0.30633951240552487</v>
      </c>
      <c r="AB48" s="88">
        <v>0</v>
      </c>
      <c r="AC48" s="88">
        <v>0.45950926860828734</v>
      </c>
      <c r="AD48" s="88">
        <v>0</v>
      </c>
      <c r="AE48" s="88">
        <v>1.0211317080184164</v>
      </c>
      <c r="AF48" s="88">
        <v>0</v>
      </c>
      <c r="AG48" s="88">
        <v>0.43908663444791901</v>
      </c>
      <c r="AH48" s="88">
        <v>0</v>
      </c>
      <c r="AI48" s="88">
        <v>0.41866400028755069</v>
      </c>
      <c r="AJ48" s="88">
        <v>0</v>
      </c>
      <c r="AK48" s="88">
        <v>0</v>
      </c>
      <c r="AL48" s="88">
        <v>0</v>
      </c>
      <c r="AM48" s="88">
        <v>0</v>
      </c>
      <c r="AN48" s="88">
        <v>0</v>
      </c>
      <c r="AO48" s="88">
        <v>0</v>
      </c>
      <c r="AP48" s="88">
        <v>0</v>
      </c>
      <c r="AQ48" s="88">
        <v>0</v>
      </c>
      <c r="AR48" s="88">
        <v>0</v>
      </c>
      <c r="AS48" s="88">
        <v>0</v>
      </c>
      <c r="AT48" s="88">
        <v>0</v>
      </c>
      <c r="AU48" s="88">
        <v>0</v>
      </c>
      <c r="AV48" s="88">
        <v>0</v>
      </c>
      <c r="AW48" s="88">
        <v>0</v>
      </c>
      <c r="AX48" s="88">
        <v>0</v>
      </c>
      <c r="AY48" s="88">
        <v>0</v>
      </c>
      <c r="AZ48" s="88">
        <v>0</v>
      </c>
      <c r="BA48" s="88">
        <v>0</v>
      </c>
      <c r="BB48" s="88">
        <v>0</v>
      </c>
      <c r="BC48" s="88">
        <v>0</v>
      </c>
      <c r="BD48" s="88">
        <v>0</v>
      </c>
      <c r="BE48" s="88">
        <v>0</v>
      </c>
      <c r="BF48" s="88">
        <v>0</v>
      </c>
      <c r="BG48" s="88">
        <v>0</v>
      </c>
      <c r="BH48" s="88">
        <v>0</v>
      </c>
      <c r="BI48" s="88">
        <v>0</v>
      </c>
      <c r="BJ48" s="88">
        <v>0</v>
      </c>
      <c r="BK48" s="88">
        <v>0</v>
      </c>
    </row>
    <row r="49" spans="1:63">
      <c r="A49" s="8" t="s">
        <v>91</v>
      </c>
      <c r="B49" s="80">
        <v>18.488</v>
      </c>
      <c r="C49" s="23"/>
      <c r="D49" s="23"/>
      <c r="E49" s="23"/>
      <c r="F49" s="23"/>
      <c r="G49" s="23"/>
      <c r="H49" s="23"/>
      <c r="I49" s="23"/>
      <c r="J49" s="23">
        <v>6.1267902481104981</v>
      </c>
      <c r="K49" s="25">
        <f t="shared" si="4"/>
        <v>6.1267902481104981</v>
      </c>
      <c r="L49" s="24">
        <f t="shared" si="5"/>
        <v>2.9000140507723025</v>
      </c>
      <c r="M49" s="81">
        <f t="shared" si="6"/>
        <v>9.0268042988828014</v>
      </c>
      <c r="O49" s="78">
        <f t="shared" si="7"/>
        <v>-6.1267902481104981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6.1267902481104981</v>
      </c>
      <c r="T49">
        <v>48</v>
      </c>
      <c r="U49" s="87">
        <f>IFERROR(-HLOOKUP($U$1,IEX!$W$2:$BH$98,T49,FALSE),0)</f>
        <v>0</v>
      </c>
      <c r="V49" s="88">
        <f t="shared" si="8"/>
        <v>2.9000140507723025</v>
      </c>
      <c r="W49" s="94"/>
      <c r="X49" s="88">
        <v>0</v>
      </c>
      <c r="Y49" s="88">
        <v>0.25528292700460409</v>
      </c>
      <c r="Z49" s="88">
        <v>0</v>
      </c>
      <c r="AA49" s="88">
        <v>0.30633951240552487</v>
      </c>
      <c r="AB49" s="88">
        <v>0</v>
      </c>
      <c r="AC49" s="88">
        <v>0.45950926860828734</v>
      </c>
      <c r="AD49" s="88">
        <v>0</v>
      </c>
      <c r="AE49" s="88">
        <v>1.0211317080184164</v>
      </c>
      <c r="AF49" s="88">
        <v>0</v>
      </c>
      <c r="AG49" s="88">
        <v>0.43908663444791901</v>
      </c>
      <c r="AH49" s="88">
        <v>0</v>
      </c>
      <c r="AI49" s="88">
        <v>0.41866400028755069</v>
      </c>
      <c r="AJ49" s="88">
        <v>0</v>
      </c>
      <c r="AK49" s="88">
        <v>0</v>
      </c>
      <c r="AL49" s="88">
        <v>0</v>
      </c>
      <c r="AM49" s="88">
        <v>0</v>
      </c>
      <c r="AN49" s="88">
        <v>0</v>
      </c>
      <c r="AO49" s="88">
        <v>0</v>
      </c>
      <c r="AP49" s="88">
        <v>0</v>
      </c>
      <c r="AQ49" s="88">
        <v>0</v>
      </c>
      <c r="AR49" s="88">
        <v>0</v>
      </c>
      <c r="AS49" s="88">
        <v>0</v>
      </c>
      <c r="AT49" s="88">
        <v>0</v>
      </c>
      <c r="AU49" s="88">
        <v>0</v>
      </c>
      <c r="AV49" s="88">
        <v>0</v>
      </c>
      <c r="AW49" s="88">
        <v>0</v>
      </c>
      <c r="AX49" s="88">
        <v>0</v>
      </c>
      <c r="AY49" s="88">
        <v>0</v>
      </c>
      <c r="AZ49" s="88">
        <v>0</v>
      </c>
      <c r="BA49" s="88">
        <v>0</v>
      </c>
      <c r="BB49" s="88">
        <v>0</v>
      </c>
      <c r="BC49" s="88">
        <v>0</v>
      </c>
      <c r="BD49" s="88">
        <v>0</v>
      </c>
      <c r="BE49" s="88">
        <v>0</v>
      </c>
      <c r="BF49" s="88">
        <v>0</v>
      </c>
      <c r="BG49" s="88">
        <v>0</v>
      </c>
      <c r="BH49" s="88">
        <v>0</v>
      </c>
      <c r="BI49" s="88">
        <v>0</v>
      </c>
      <c r="BJ49" s="88">
        <v>0</v>
      </c>
      <c r="BK49" s="88">
        <v>0</v>
      </c>
    </row>
    <row r="50" spans="1:63">
      <c r="A50" s="8" t="s">
        <v>92</v>
      </c>
      <c r="B50" s="80">
        <v>18.547999999999998</v>
      </c>
      <c r="C50" s="23"/>
      <c r="D50" s="23"/>
      <c r="E50" s="23"/>
      <c r="F50" s="23"/>
      <c r="G50" s="23"/>
      <c r="H50" s="23"/>
      <c r="I50" s="23"/>
      <c r="J50" s="23">
        <v>6.1267902481104981</v>
      </c>
      <c r="K50" s="25">
        <f t="shared" si="4"/>
        <v>6.1267902481104981</v>
      </c>
      <c r="L50" s="24">
        <f t="shared" si="5"/>
        <v>2.9000140507723025</v>
      </c>
      <c r="M50" s="81">
        <f t="shared" si="6"/>
        <v>9.0268042988828014</v>
      </c>
      <c r="O50" s="78">
        <f t="shared" si="7"/>
        <v>-6.1267902481104981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6.1267902481104981</v>
      </c>
      <c r="T50">
        <v>49</v>
      </c>
      <c r="U50" s="87">
        <f>IFERROR(-HLOOKUP($U$1,IEX!$W$2:$BH$98,T50,FALSE),0)</f>
        <v>0</v>
      </c>
      <c r="V50" s="88">
        <f t="shared" si="8"/>
        <v>2.9000140507723025</v>
      </c>
      <c r="W50" s="94"/>
      <c r="X50" s="88">
        <v>0</v>
      </c>
      <c r="Y50" s="88">
        <v>0.25528292700460409</v>
      </c>
      <c r="Z50" s="88">
        <v>0</v>
      </c>
      <c r="AA50" s="88">
        <v>0.30633951240552487</v>
      </c>
      <c r="AB50" s="88">
        <v>0</v>
      </c>
      <c r="AC50" s="88">
        <v>0.45950926860828734</v>
      </c>
      <c r="AD50" s="88">
        <v>0</v>
      </c>
      <c r="AE50" s="88">
        <v>1.0211317080184164</v>
      </c>
      <c r="AF50" s="88">
        <v>0</v>
      </c>
      <c r="AG50" s="88">
        <v>0.43908663444791901</v>
      </c>
      <c r="AH50" s="88">
        <v>0</v>
      </c>
      <c r="AI50" s="88">
        <v>0.41866400028755069</v>
      </c>
      <c r="AJ50" s="88">
        <v>0</v>
      </c>
      <c r="AK50" s="88">
        <v>0</v>
      </c>
      <c r="AL50" s="88">
        <v>0</v>
      </c>
      <c r="AM50" s="88">
        <v>0</v>
      </c>
      <c r="AN50" s="88">
        <v>0</v>
      </c>
      <c r="AO50" s="88">
        <v>0</v>
      </c>
      <c r="AP50" s="88">
        <v>0</v>
      </c>
      <c r="AQ50" s="88">
        <v>0</v>
      </c>
      <c r="AR50" s="88">
        <v>0</v>
      </c>
      <c r="AS50" s="88">
        <v>0</v>
      </c>
      <c r="AT50" s="88">
        <v>0</v>
      </c>
      <c r="AU50" s="88">
        <v>0</v>
      </c>
      <c r="AV50" s="88">
        <v>0</v>
      </c>
      <c r="AW50" s="88">
        <v>0</v>
      </c>
      <c r="AX50" s="88">
        <v>0</v>
      </c>
      <c r="AY50" s="88">
        <v>0</v>
      </c>
      <c r="AZ50" s="88">
        <v>0</v>
      </c>
      <c r="BA50" s="88">
        <v>0</v>
      </c>
      <c r="BB50" s="88">
        <v>0</v>
      </c>
      <c r="BC50" s="88">
        <v>0</v>
      </c>
      <c r="BD50" s="88">
        <v>0</v>
      </c>
      <c r="BE50" s="88">
        <v>0</v>
      </c>
      <c r="BF50" s="88">
        <v>0</v>
      </c>
      <c r="BG50" s="88">
        <v>0</v>
      </c>
      <c r="BH50" s="88">
        <v>0</v>
      </c>
      <c r="BI50" s="88">
        <v>0</v>
      </c>
      <c r="BJ50" s="88">
        <v>0</v>
      </c>
      <c r="BK50" s="88">
        <v>0</v>
      </c>
    </row>
    <row r="51" spans="1:63">
      <c r="A51" s="8" t="s">
        <v>93</v>
      </c>
      <c r="B51" s="80">
        <v>18.643999999999998</v>
      </c>
      <c r="C51" s="23"/>
      <c r="D51" s="23"/>
      <c r="E51" s="23"/>
      <c r="F51" s="23"/>
      <c r="G51" s="23"/>
      <c r="H51" s="23"/>
      <c r="I51" s="23"/>
      <c r="J51" s="23">
        <v>6.1267902481104981</v>
      </c>
      <c r="K51" s="25">
        <f t="shared" si="4"/>
        <v>6.1267902481104981</v>
      </c>
      <c r="L51" s="24">
        <f t="shared" si="5"/>
        <v>2.9000140507723025</v>
      </c>
      <c r="M51" s="81">
        <f t="shared" si="6"/>
        <v>9.0268042988828014</v>
      </c>
      <c r="O51" s="78">
        <f t="shared" si="7"/>
        <v>-6.1267902481104981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6.1267902481104981</v>
      </c>
      <c r="T51">
        <v>50</v>
      </c>
      <c r="U51" s="87">
        <f>IFERROR(-HLOOKUP($U$1,IEX!$W$2:$BH$98,T51,FALSE),0)</f>
        <v>0</v>
      </c>
      <c r="V51" s="88">
        <f t="shared" si="8"/>
        <v>2.9000140507723025</v>
      </c>
      <c r="W51" s="94"/>
      <c r="X51" s="88">
        <v>0</v>
      </c>
      <c r="Y51" s="88">
        <v>0.25528292700460409</v>
      </c>
      <c r="Z51" s="88">
        <v>0</v>
      </c>
      <c r="AA51" s="88">
        <v>0.30633951240552487</v>
      </c>
      <c r="AB51" s="88">
        <v>0</v>
      </c>
      <c r="AC51" s="88">
        <v>0.45950926860828734</v>
      </c>
      <c r="AD51" s="88">
        <v>0</v>
      </c>
      <c r="AE51" s="88">
        <v>1.0211317080184164</v>
      </c>
      <c r="AF51" s="88">
        <v>0</v>
      </c>
      <c r="AG51" s="88">
        <v>0.43908663444791901</v>
      </c>
      <c r="AH51" s="88">
        <v>0</v>
      </c>
      <c r="AI51" s="88">
        <v>0.41866400028755069</v>
      </c>
      <c r="AJ51" s="88">
        <v>0</v>
      </c>
      <c r="AK51" s="88">
        <v>0</v>
      </c>
      <c r="AL51" s="88">
        <v>0</v>
      </c>
      <c r="AM51" s="88">
        <v>0</v>
      </c>
      <c r="AN51" s="88">
        <v>0</v>
      </c>
      <c r="AO51" s="88">
        <v>0</v>
      </c>
      <c r="AP51" s="88">
        <v>0</v>
      </c>
      <c r="AQ51" s="88">
        <v>0</v>
      </c>
      <c r="AR51" s="88">
        <v>0</v>
      </c>
      <c r="AS51" s="88">
        <v>0</v>
      </c>
      <c r="AT51" s="88">
        <v>0</v>
      </c>
      <c r="AU51" s="88">
        <v>0</v>
      </c>
      <c r="AV51" s="88">
        <v>0</v>
      </c>
      <c r="AW51" s="88">
        <v>0</v>
      </c>
      <c r="AX51" s="88">
        <v>0</v>
      </c>
      <c r="AY51" s="88">
        <v>0</v>
      </c>
      <c r="AZ51" s="88">
        <v>0</v>
      </c>
      <c r="BA51" s="88">
        <v>0</v>
      </c>
      <c r="BB51" s="88">
        <v>0</v>
      </c>
      <c r="BC51" s="88">
        <v>0</v>
      </c>
      <c r="BD51" s="88">
        <v>0</v>
      </c>
      <c r="BE51" s="88">
        <v>0</v>
      </c>
      <c r="BF51" s="88">
        <v>0</v>
      </c>
      <c r="BG51" s="88">
        <v>0</v>
      </c>
      <c r="BH51" s="88">
        <v>0</v>
      </c>
      <c r="BI51" s="88">
        <v>0</v>
      </c>
      <c r="BJ51" s="88">
        <v>0</v>
      </c>
      <c r="BK51" s="88">
        <v>0</v>
      </c>
    </row>
    <row r="52" spans="1:63">
      <c r="A52" s="8" t="s">
        <v>94</v>
      </c>
      <c r="B52" s="80">
        <v>17.376000000000001</v>
      </c>
      <c r="C52" s="23"/>
      <c r="D52" s="23"/>
      <c r="E52" s="23"/>
      <c r="F52" s="23"/>
      <c r="G52" s="23"/>
      <c r="H52" s="23"/>
      <c r="I52" s="23"/>
      <c r="J52" s="23">
        <v>5.8968325791855207</v>
      </c>
      <c r="K52" s="25">
        <f t="shared" si="4"/>
        <v>5.8968325791855207</v>
      </c>
      <c r="L52" s="24">
        <f t="shared" si="5"/>
        <v>2.7911674208144794</v>
      </c>
      <c r="M52" s="81">
        <f t="shared" si="6"/>
        <v>8.6880000000000006</v>
      </c>
      <c r="O52" s="78">
        <f t="shared" si="7"/>
        <v>-5.8968325791855207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5.8968325791855207</v>
      </c>
      <c r="T52">
        <v>51</v>
      </c>
      <c r="U52" s="87">
        <f>IFERROR(-HLOOKUP($U$1,IEX!$W$2:$BH$98,T52,FALSE),0)</f>
        <v>0</v>
      </c>
      <c r="V52" s="88">
        <f t="shared" si="8"/>
        <v>2.7911674208144794</v>
      </c>
      <c r="W52" s="94"/>
      <c r="X52" s="88">
        <v>0</v>
      </c>
      <c r="Y52" s="88">
        <v>0.24570135746606334</v>
      </c>
      <c r="Z52" s="88">
        <v>0</v>
      </c>
      <c r="AA52" s="88">
        <v>0.29484162895927601</v>
      </c>
      <c r="AB52" s="88">
        <v>0</v>
      </c>
      <c r="AC52" s="88">
        <v>0.44226244343891397</v>
      </c>
      <c r="AD52" s="88">
        <v>0</v>
      </c>
      <c r="AE52" s="88">
        <v>0.98280542986425334</v>
      </c>
      <c r="AF52" s="88">
        <v>0</v>
      </c>
      <c r="AG52" s="88">
        <v>0.42260633484162891</v>
      </c>
      <c r="AH52" s="88">
        <v>0</v>
      </c>
      <c r="AI52" s="88">
        <v>0.40295022624434385</v>
      </c>
      <c r="AJ52" s="88">
        <v>0</v>
      </c>
      <c r="AK52" s="88">
        <v>0</v>
      </c>
      <c r="AL52" s="88">
        <v>0</v>
      </c>
      <c r="AM52" s="88">
        <v>0</v>
      </c>
      <c r="AN52" s="88">
        <v>0</v>
      </c>
      <c r="AO52" s="88">
        <v>0</v>
      </c>
      <c r="AP52" s="88">
        <v>0</v>
      </c>
      <c r="AQ52" s="88">
        <v>0</v>
      </c>
      <c r="AR52" s="88">
        <v>0</v>
      </c>
      <c r="AS52" s="88">
        <v>0</v>
      </c>
      <c r="AT52" s="88">
        <v>0</v>
      </c>
      <c r="AU52" s="88">
        <v>0</v>
      </c>
      <c r="AV52" s="88">
        <v>0</v>
      </c>
      <c r="AW52" s="88">
        <v>0</v>
      </c>
      <c r="AX52" s="88">
        <v>0</v>
      </c>
      <c r="AY52" s="88">
        <v>0</v>
      </c>
      <c r="AZ52" s="88">
        <v>0</v>
      </c>
      <c r="BA52" s="88">
        <v>0</v>
      </c>
      <c r="BB52" s="88">
        <v>0</v>
      </c>
      <c r="BC52" s="88">
        <v>0</v>
      </c>
      <c r="BD52" s="88">
        <v>0</v>
      </c>
      <c r="BE52" s="88">
        <v>0</v>
      </c>
      <c r="BF52" s="88">
        <v>0</v>
      </c>
      <c r="BG52" s="88">
        <v>0</v>
      </c>
      <c r="BH52" s="88">
        <v>0</v>
      </c>
      <c r="BI52" s="88">
        <v>0</v>
      </c>
      <c r="BJ52" s="88">
        <v>0</v>
      </c>
      <c r="BK52" s="88">
        <v>0</v>
      </c>
    </row>
    <row r="53" spans="1:63">
      <c r="A53" s="8" t="s">
        <v>95</v>
      </c>
      <c r="B53" s="80">
        <v>18.376000000000001</v>
      </c>
      <c r="C53" s="23"/>
      <c r="D53" s="23"/>
      <c r="E53" s="23"/>
      <c r="F53" s="23"/>
      <c r="G53" s="23"/>
      <c r="H53" s="23"/>
      <c r="I53" s="23"/>
      <c r="J53" s="23">
        <v>6.1267902481104981</v>
      </c>
      <c r="K53" s="25">
        <f t="shared" si="4"/>
        <v>6.1267902481104981</v>
      </c>
      <c r="L53" s="24">
        <f t="shared" si="5"/>
        <v>2.9000140507723025</v>
      </c>
      <c r="M53" s="81">
        <f t="shared" si="6"/>
        <v>9.0268042988828014</v>
      </c>
      <c r="O53" s="78">
        <f t="shared" si="7"/>
        <v>-6.1267902481104981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6.1267902481104981</v>
      </c>
      <c r="T53">
        <v>52</v>
      </c>
      <c r="U53" s="87">
        <f>IFERROR(-HLOOKUP($U$1,IEX!$W$2:$BH$98,T53,FALSE),0)</f>
        <v>0</v>
      </c>
      <c r="V53" s="88">
        <f t="shared" si="8"/>
        <v>2.9000140507723025</v>
      </c>
      <c r="W53" s="94"/>
      <c r="X53" s="88">
        <v>0</v>
      </c>
      <c r="Y53" s="88">
        <v>0.25528292700460409</v>
      </c>
      <c r="Z53" s="88">
        <v>0</v>
      </c>
      <c r="AA53" s="88">
        <v>0.30633951240552487</v>
      </c>
      <c r="AB53" s="88">
        <v>0</v>
      </c>
      <c r="AC53" s="88">
        <v>0.45950926860828734</v>
      </c>
      <c r="AD53" s="88">
        <v>0</v>
      </c>
      <c r="AE53" s="88">
        <v>1.0211317080184164</v>
      </c>
      <c r="AF53" s="88">
        <v>0</v>
      </c>
      <c r="AG53" s="88">
        <v>0.43908663444791901</v>
      </c>
      <c r="AH53" s="88">
        <v>0</v>
      </c>
      <c r="AI53" s="88">
        <v>0.41866400028755069</v>
      </c>
      <c r="AJ53" s="88">
        <v>0</v>
      </c>
      <c r="AK53" s="88">
        <v>0</v>
      </c>
      <c r="AL53" s="88">
        <v>0</v>
      </c>
      <c r="AM53" s="88">
        <v>0</v>
      </c>
      <c r="AN53" s="88">
        <v>0</v>
      </c>
      <c r="AO53" s="88">
        <v>0</v>
      </c>
      <c r="AP53" s="88">
        <v>0</v>
      </c>
      <c r="AQ53" s="88">
        <v>0</v>
      </c>
      <c r="AR53" s="88">
        <v>0</v>
      </c>
      <c r="AS53" s="88">
        <v>0</v>
      </c>
      <c r="AT53" s="88">
        <v>0</v>
      </c>
      <c r="AU53" s="88">
        <v>0</v>
      </c>
      <c r="AV53" s="88">
        <v>0</v>
      </c>
      <c r="AW53" s="88">
        <v>0</v>
      </c>
      <c r="AX53" s="88">
        <v>0</v>
      </c>
      <c r="AY53" s="88">
        <v>0</v>
      </c>
      <c r="AZ53" s="88">
        <v>0</v>
      </c>
      <c r="BA53" s="88">
        <v>0</v>
      </c>
      <c r="BB53" s="88">
        <v>0</v>
      </c>
      <c r="BC53" s="88">
        <v>0</v>
      </c>
      <c r="BD53" s="88">
        <v>0</v>
      </c>
      <c r="BE53" s="88">
        <v>0</v>
      </c>
      <c r="BF53" s="88">
        <v>0</v>
      </c>
      <c r="BG53" s="88">
        <v>0</v>
      </c>
      <c r="BH53" s="88">
        <v>0</v>
      </c>
      <c r="BI53" s="88">
        <v>0</v>
      </c>
      <c r="BJ53" s="88">
        <v>0</v>
      </c>
      <c r="BK53" s="88">
        <v>0</v>
      </c>
    </row>
    <row r="54" spans="1:63">
      <c r="A54" s="8" t="s">
        <v>96</v>
      </c>
      <c r="B54" s="80">
        <v>18.568000000000001</v>
      </c>
      <c r="C54" s="23"/>
      <c r="D54" s="23"/>
      <c r="E54" s="23"/>
      <c r="F54" s="23"/>
      <c r="G54" s="23"/>
      <c r="H54" s="23"/>
      <c r="I54" s="23"/>
      <c r="J54" s="23">
        <v>6.1267902481104981</v>
      </c>
      <c r="K54" s="25">
        <f t="shared" si="4"/>
        <v>6.1267902481104981</v>
      </c>
      <c r="L54" s="24">
        <f t="shared" si="5"/>
        <v>2.9000140507723025</v>
      </c>
      <c r="M54" s="81">
        <f t="shared" si="6"/>
        <v>9.0268042988828014</v>
      </c>
      <c r="O54" s="78">
        <f t="shared" si="7"/>
        <v>-6.1267902481104981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6.1267902481104981</v>
      </c>
      <c r="T54">
        <v>53</v>
      </c>
      <c r="U54" s="87">
        <f>IFERROR(-HLOOKUP($U$1,IEX!$W$2:$BH$98,T54,FALSE),0)</f>
        <v>0</v>
      </c>
      <c r="V54" s="88">
        <f t="shared" si="8"/>
        <v>2.9000140507723025</v>
      </c>
      <c r="W54" s="94"/>
      <c r="X54" s="88">
        <v>0</v>
      </c>
      <c r="Y54" s="88">
        <v>0.25528292700460409</v>
      </c>
      <c r="Z54" s="88">
        <v>0</v>
      </c>
      <c r="AA54" s="88">
        <v>0.30633951240552487</v>
      </c>
      <c r="AB54" s="88">
        <v>0</v>
      </c>
      <c r="AC54" s="88">
        <v>0.45950926860828734</v>
      </c>
      <c r="AD54" s="88">
        <v>0</v>
      </c>
      <c r="AE54" s="88">
        <v>1.0211317080184164</v>
      </c>
      <c r="AF54" s="88">
        <v>0</v>
      </c>
      <c r="AG54" s="88">
        <v>0.43908663444791901</v>
      </c>
      <c r="AH54" s="88">
        <v>0</v>
      </c>
      <c r="AI54" s="88">
        <v>0.41866400028755069</v>
      </c>
      <c r="AJ54" s="88">
        <v>0</v>
      </c>
      <c r="AK54" s="88">
        <v>0</v>
      </c>
      <c r="AL54" s="88">
        <v>0</v>
      </c>
      <c r="AM54" s="88">
        <v>0</v>
      </c>
      <c r="AN54" s="88">
        <v>0</v>
      </c>
      <c r="AO54" s="88">
        <v>0</v>
      </c>
      <c r="AP54" s="88">
        <v>0</v>
      </c>
      <c r="AQ54" s="88">
        <v>0</v>
      </c>
      <c r="AR54" s="88">
        <v>0</v>
      </c>
      <c r="AS54" s="88">
        <v>0</v>
      </c>
      <c r="AT54" s="88">
        <v>0</v>
      </c>
      <c r="AU54" s="88">
        <v>0</v>
      </c>
      <c r="AV54" s="88">
        <v>0</v>
      </c>
      <c r="AW54" s="88">
        <v>0</v>
      </c>
      <c r="AX54" s="88">
        <v>0</v>
      </c>
      <c r="AY54" s="88">
        <v>0</v>
      </c>
      <c r="AZ54" s="88">
        <v>0</v>
      </c>
      <c r="BA54" s="88">
        <v>0</v>
      </c>
      <c r="BB54" s="88">
        <v>0</v>
      </c>
      <c r="BC54" s="88">
        <v>0</v>
      </c>
      <c r="BD54" s="88">
        <v>0</v>
      </c>
      <c r="BE54" s="88">
        <v>0</v>
      </c>
      <c r="BF54" s="88">
        <v>0</v>
      </c>
      <c r="BG54" s="88">
        <v>0</v>
      </c>
      <c r="BH54" s="88">
        <v>0</v>
      </c>
      <c r="BI54" s="88">
        <v>0</v>
      </c>
      <c r="BJ54" s="88">
        <v>0</v>
      </c>
      <c r="BK54" s="88">
        <v>0</v>
      </c>
    </row>
    <row r="55" spans="1:63">
      <c r="A55" s="8" t="s">
        <v>97</v>
      </c>
      <c r="B55" s="80">
        <v>17.664000000000001</v>
      </c>
      <c r="C55" s="23"/>
      <c r="D55" s="23"/>
      <c r="E55" s="23"/>
      <c r="F55" s="23"/>
      <c r="G55" s="23"/>
      <c r="H55" s="23"/>
      <c r="I55" s="23"/>
      <c r="J55" s="23">
        <v>5.9945701357466064</v>
      </c>
      <c r="K55" s="25">
        <f t="shared" si="4"/>
        <v>5.9945701357466064</v>
      </c>
      <c r="L55" s="24">
        <f t="shared" si="5"/>
        <v>2.8374298642533939</v>
      </c>
      <c r="M55" s="81">
        <f t="shared" si="6"/>
        <v>8.8320000000000007</v>
      </c>
      <c r="O55" s="78">
        <f t="shared" si="7"/>
        <v>-5.9945701357466064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5.9945701357466064</v>
      </c>
      <c r="T55">
        <v>54</v>
      </c>
      <c r="U55" s="87">
        <f>IFERROR(-HLOOKUP($U$1,IEX!$W$2:$BH$98,T55,FALSE),0)</f>
        <v>0</v>
      </c>
      <c r="V55" s="88">
        <f t="shared" si="8"/>
        <v>2.8374298642533939</v>
      </c>
      <c r="W55" s="94"/>
      <c r="X55" s="88">
        <v>0</v>
      </c>
      <c r="Y55" s="88">
        <v>0.2497737556561086</v>
      </c>
      <c r="Z55" s="88">
        <v>0</v>
      </c>
      <c r="AA55" s="88">
        <v>0.29972850678733026</v>
      </c>
      <c r="AB55" s="88">
        <v>0</v>
      </c>
      <c r="AC55" s="88">
        <v>0.44959276018099542</v>
      </c>
      <c r="AD55" s="88">
        <v>0</v>
      </c>
      <c r="AE55" s="88">
        <v>0.99909502262443439</v>
      </c>
      <c r="AF55" s="88">
        <v>0</v>
      </c>
      <c r="AG55" s="88">
        <v>0.42961085972850677</v>
      </c>
      <c r="AH55" s="88">
        <v>0</v>
      </c>
      <c r="AI55" s="88">
        <v>0.40962895927601811</v>
      </c>
      <c r="AJ55" s="88">
        <v>0</v>
      </c>
      <c r="AK55" s="88">
        <v>0</v>
      </c>
      <c r="AL55" s="88">
        <v>0</v>
      </c>
      <c r="AM55" s="88">
        <v>0</v>
      </c>
      <c r="AN55" s="88">
        <v>0</v>
      </c>
      <c r="AO55" s="88">
        <v>0</v>
      </c>
      <c r="AP55" s="88">
        <v>0</v>
      </c>
      <c r="AQ55" s="88">
        <v>0</v>
      </c>
      <c r="AR55" s="88">
        <v>0</v>
      </c>
      <c r="AS55" s="88">
        <v>0</v>
      </c>
      <c r="AT55" s="88">
        <v>0</v>
      </c>
      <c r="AU55" s="88">
        <v>0</v>
      </c>
      <c r="AV55" s="88">
        <v>0</v>
      </c>
      <c r="AW55" s="88">
        <v>0</v>
      </c>
      <c r="AX55" s="88">
        <v>0</v>
      </c>
      <c r="AY55" s="88">
        <v>0</v>
      </c>
      <c r="AZ55" s="88">
        <v>0</v>
      </c>
      <c r="BA55" s="88">
        <v>0</v>
      </c>
      <c r="BB55" s="88">
        <v>0</v>
      </c>
      <c r="BC55" s="88">
        <v>0</v>
      </c>
      <c r="BD55" s="88">
        <v>0</v>
      </c>
      <c r="BE55" s="88">
        <v>0</v>
      </c>
      <c r="BF55" s="88">
        <v>0</v>
      </c>
      <c r="BG55" s="88">
        <v>0</v>
      </c>
      <c r="BH55" s="88">
        <v>0</v>
      </c>
      <c r="BI55" s="88">
        <v>0</v>
      </c>
      <c r="BJ55" s="88">
        <v>0</v>
      </c>
      <c r="BK55" s="88">
        <v>0</v>
      </c>
    </row>
    <row r="56" spans="1:63">
      <c r="A56" s="8" t="s">
        <v>98</v>
      </c>
      <c r="B56" s="80">
        <v>17.992000000000001</v>
      </c>
      <c r="C56" s="23"/>
      <c r="D56" s="23"/>
      <c r="E56" s="23"/>
      <c r="F56" s="23"/>
      <c r="G56" s="23"/>
      <c r="H56" s="23"/>
      <c r="I56" s="23"/>
      <c r="J56" s="23">
        <v>6.1058823529411761</v>
      </c>
      <c r="K56" s="25">
        <f t="shared" si="4"/>
        <v>6.1058823529411761</v>
      </c>
      <c r="L56" s="24">
        <f t="shared" si="5"/>
        <v>2.890117647058823</v>
      </c>
      <c r="M56" s="81">
        <f t="shared" si="6"/>
        <v>8.9959999999999987</v>
      </c>
      <c r="O56" s="78">
        <f t="shared" si="7"/>
        <v>-6.1058823529411761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6.1058823529411761</v>
      </c>
      <c r="T56">
        <v>55</v>
      </c>
      <c r="U56" s="87">
        <f>IFERROR(-HLOOKUP($U$1,IEX!$W$2:$BH$98,T56,FALSE),0)</f>
        <v>0</v>
      </c>
      <c r="V56" s="88">
        <f t="shared" si="8"/>
        <v>2.890117647058823</v>
      </c>
      <c r="W56" s="94"/>
      <c r="X56" s="88">
        <v>0</v>
      </c>
      <c r="Y56" s="88">
        <v>0.25441176470588234</v>
      </c>
      <c r="Z56" s="88">
        <v>0</v>
      </c>
      <c r="AA56" s="88">
        <v>0.30529411764705877</v>
      </c>
      <c r="AB56" s="88">
        <v>0</v>
      </c>
      <c r="AC56" s="88">
        <v>0.45794117647058824</v>
      </c>
      <c r="AD56" s="88">
        <v>0</v>
      </c>
      <c r="AE56" s="88">
        <v>1.0176470588235293</v>
      </c>
      <c r="AF56" s="88">
        <v>0</v>
      </c>
      <c r="AG56" s="88">
        <v>0.43758823529411761</v>
      </c>
      <c r="AH56" s="88">
        <v>0</v>
      </c>
      <c r="AI56" s="88">
        <v>0.41723529411764704</v>
      </c>
      <c r="AJ56" s="88">
        <v>0</v>
      </c>
      <c r="AK56" s="88">
        <v>0</v>
      </c>
      <c r="AL56" s="88">
        <v>0</v>
      </c>
      <c r="AM56" s="88">
        <v>0</v>
      </c>
      <c r="AN56" s="88">
        <v>0</v>
      </c>
      <c r="AO56" s="88">
        <v>0</v>
      </c>
      <c r="AP56" s="88">
        <v>0</v>
      </c>
      <c r="AQ56" s="88">
        <v>0</v>
      </c>
      <c r="AR56" s="88">
        <v>0</v>
      </c>
      <c r="AS56" s="88">
        <v>0</v>
      </c>
      <c r="AT56" s="88">
        <v>0</v>
      </c>
      <c r="AU56" s="88">
        <v>0</v>
      </c>
      <c r="AV56" s="88">
        <v>0</v>
      </c>
      <c r="AW56" s="88">
        <v>0</v>
      </c>
      <c r="AX56" s="88">
        <v>0</v>
      </c>
      <c r="AY56" s="88">
        <v>0</v>
      </c>
      <c r="AZ56" s="88">
        <v>0</v>
      </c>
      <c r="BA56" s="88">
        <v>0</v>
      </c>
      <c r="BB56" s="88">
        <v>0</v>
      </c>
      <c r="BC56" s="88">
        <v>0</v>
      </c>
      <c r="BD56" s="88">
        <v>0</v>
      </c>
      <c r="BE56" s="88">
        <v>0</v>
      </c>
      <c r="BF56" s="88">
        <v>0</v>
      </c>
      <c r="BG56" s="88">
        <v>0</v>
      </c>
      <c r="BH56" s="88">
        <v>0</v>
      </c>
      <c r="BI56" s="88">
        <v>0</v>
      </c>
      <c r="BJ56" s="88">
        <v>0</v>
      </c>
      <c r="BK56" s="88">
        <v>0</v>
      </c>
    </row>
    <row r="57" spans="1:63">
      <c r="A57" s="8" t="s">
        <v>99</v>
      </c>
      <c r="B57" s="80">
        <v>18.143999999999998</v>
      </c>
      <c r="C57" s="23"/>
      <c r="D57" s="23"/>
      <c r="E57" s="23"/>
      <c r="F57" s="23"/>
      <c r="G57" s="23"/>
      <c r="H57" s="23"/>
      <c r="I57" s="23"/>
      <c r="J57" s="23">
        <v>6.1267902481104981</v>
      </c>
      <c r="K57" s="25">
        <f t="shared" si="4"/>
        <v>6.1267902481104981</v>
      </c>
      <c r="L57" s="24">
        <f t="shared" si="5"/>
        <v>2.9000140507723025</v>
      </c>
      <c r="M57" s="81">
        <f t="shared" si="6"/>
        <v>9.0268042988828014</v>
      </c>
      <c r="O57" s="78">
        <f t="shared" si="7"/>
        <v>-6.1267902481104981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6.1267902481104981</v>
      </c>
      <c r="T57">
        <v>56</v>
      </c>
      <c r="U57" s="87">
        <f>IFERROR(-HLOOKUP($U$1,IEX!$W$2:$BH$98,T57,FALSE),0)</f>
        <v>0</v>
      </c>
      <c r="V57" s="88">
        <f t="shared" si="8"/>
        <v>2.9000140507723025</v>
      </c>
      <c r="W57" s="94"/>
      <c r="X57" s="88">
        <v>0</v>
      </c>
      <c r="Y57" s="88">
        <v>0.25528292700460409</v>
      </c>
      <c r="Z57" s="88">
        <v>0</v>
      </c>
      <c r="AA57" s="88">
        <v>0.30633951240552487</v>
      </c>
      <c r="AB57" s="88">
        <v>0</v>
      </c>
      <c r="AC57" s="88">
        <v>0.45950926860828734</v>
      </c>
      <c r="AD57" s="88">
        <v>0</v>
      </c>
      <c r="AE57" s="88">
        <v>1.0211317080184164</v>
      </c>
      <c r="AF57" s="88">
        <v>0</v>
      </c>
      <c r="AG57" s="88">
        <v>0.43908663444791901</v>
      </c>
      <c r="AH57" s="88">
        <v>0</v>
      </c>
      <c r="AI57" s="88">
        <v>0.41866400028755069</v>
      </c>
      <c r="AJ57" s="88">
        <v>0</v>
      </c>
      <c r="AK57" s="88">
        <v>0</v>
      </c>
      <c r="AL57" s="88">
        <v>0</v>
      </c>
      <c r="AM57" s="88">
        <v>0</v>
      </c>
      <c r="AN57" s="88">
        <v>0</v>
      </c>
      <c r="AO57" s="88">
        <v>0</v>
      </c>
      <c r="AP57" s="88">
        <v>0</v>
      </c>
      <c r="AQ57" s="88">
        <v>0</v>
      </c>
      <c r="AR57" s="88">
        <v>0</v>
      </c>
      <c r="AS57" s="88">
        <v>0</v>
      </c>
      <c r="AT57" s="88">
        <v>0</v>
      </c>
      <c r="AU57" s="88">
        <v>0</v>
      </c>
      <c r="AV57" s="88">
        <v>0</v>
      </c>
      <c r="AW57" s="88">
        <v>0</v>
      </c>
      <c r="AX57" s="88">
        <v>0</v>
      </c>
      <c r="AY57" s="88">
        <v>0</v>
      </c>
      <c r="AZ57" s="88">
        <v>0</v>
      </c>
      <c r="BA57" s="88">
        <v>0</v>
      </c>
      <c r="BB57" s="88">
        <v>0</v>
      </c>
      <c r="BC57" s="88">
        <v>0</v>
      </c>
      <c r="BD57" s="88">
        <v>0</v>
      </c>
      <c r="BE57" s="88">
        <v>0</v>
      </c>
      <c r="BF57" s="88">
        <v>0</v>
      </c>
      <c r="BG57" s="88">
        <v>0</v>
      </c>
      <c r="BH57" s="88">
        <v>0</v>
      </c>
      <c r="BI57" s="88">
        <v>0</v>
      </c>
      <c r="BJ57" s="88">
        <v>0</v>
      </c>
      <c r="BK57" s="88">
        <v>0</v>
      </c>
    </row>
    <row r="58" spans="1:63">
      <c r="A58" s="8" t="s">
        <v>100</v>
      </c>
      <c r="B58" s="80">
        <v>16.664000000000001</v>
      </c>
      <c r="C58" s="23"/>
      <c r="D58" s="23"/>
      <c r="E58" s="23"/>
      <c r="F58" s="23"/>
      <c r="G58" s="23"/>
      <c r="H58" s="23"/>
      <c r="I58" s="23"/>
      <c r="J58" s="23">
        <v>5.6552036199095026</v>
      </c>
      <c r="K58" s="25">
        <f t="shared" si="4"/>
        <v>5.6552036199095026</v>
      </c>
      <c r="L58" s="24">
        <f t="shared" si="5"/>
        <v>2.6767963800904973</v>
      </c>
      <c r="M58" s="81">
        <f t="shared" si="6"/>
        <v>8.3320000000000007</v>
      </c>
      <c r="O58" s="78">
        <f t="shared" si="7"/>
        <v>-5.6552036199095026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5.6552036199095026</v>
      </c>
      <c r="T58">
        <v>57</v>
      </c>
      <c r="U58" s="87">
        <f>IFERROR(-HLOOKUP($U$1,IEX!$W$2:$BH$98,T58,FALSE),0)</f>
        <v>0</v>
      </c>
      <c r="V58" s="88">
        <f t="shared" si="8"/>
        <v>2.6767963800904973</v>
      </c>
      <c r="W58" s="94"/>
      <c r="X58" s="88">
        <v>0</v>
      </c>
      <c r="Y58" s="88">
        <v>0.23563348416289592</v>
      </c>
      <c r="Z58" s="88">
        <v>0</v>
      </c>
      <c r="AA58" s="88">
        <v>0.28276018099547506</v>
      </c>
      <c r="AB58" s="88">
        <v>0</v>
      </c>
      <c r="AC58" s="88">
        <v>0.42414027149321265</v>
      </c>
      <c r="AD58" s="88">
        <v>0</v>
      </c>
      <c r="AE58" s="88">
        <v>0.94253393665158369</v>
      </c>
      <c r="AF58" s="88">
        <v>0</v>
      </c>
      <c r="AG58" s="88">
        <v>0.40528959276018095</v>
      </c>
      <c r="AH58" s="88">
        <v>0</v>
      </c>
      <c r="AI58" s="88">
        <v>0.38643891402714931</v>
      </c>
      <c r="AJ58" s="88">
        <v>0</v>
      </c>
      <c r="AK58" s="88">
        <v>0</v>
      </c>
      <c r="AL58" s="88">
        <v>0</v>
      </c>
      <c r="AM58" s="88">
        <v>0</v>
      </c>
      <c r="AN58" s="88">
        <v>0</v>
      </c>
      <c r="AO58" s="88">
        <v>0</v>
      </c>
      <c r="AP58" s="88">
        <v>0</v>
      </c>
      <c r="AQ58" s="88">
        <v>0</v>
      </c>
      <c r="AR58" s="88">
        <v>0</v>
      </c>
      <c r="AS58" s="88">
        <v>0</v>
      </c>
      <c r="AT58" s="88">
        <v>0</v>
      </c>
      <c r="AU58" s="88">
        <v>0</v>
      </c>
      <c r="AV58" s="88">
        <v>0</v>
      </c>
      <c r="AW58" s="88">
        <v>0</v>
      </c>
      <c r="AX58" s="88">
        <v>0</v>
      </c>
      <c r="AY58" s="88">
        <v>0</v>
      </c>
      <c r="AZ58" s="88">
        <v>0</v>
      </c>
      <c r="BA58" s="88">
        <v>0</v>
      </c>
      <c r="BB58" s="88">
        <v>0</v>
      </c>
      <c r="BC58" s="88">
        <v>0</v>
      </c>
      <c r="BD58" s="88">
        <v>0</v>
      </c>
      <c r="BE58" s="88">
        <v>0</v>
      </c>
      <c r="BF58" s="88">
        <v>0</v>
      </c>
      <c r="BG58" s="88">
        <v>0</v>
      </c>
      <c r="BH58" s="88">
        <v>0</v>
      </c>
      <c r="BI58" s="88">
        <v>0</v>
      </c>
      <c r="BJ58" s="88">
        <v>0</v>
      </c>
      <c r="BK58" s="88">
        <v>0</v>
      </c>
    </row>
    <row r="59" spans="1:63">
      <c r="A59" s="8" t="s">
        <v>101</v>
      </c>
      <c r="B59" s="80">
        <v>17.143999999999998</v>
      </c>
      <c r="C59" s="23"/>
      <c r="D59" s="23"/>
      <c r="E59" s="23"/>
      <c r="F59" s="23"/>
      <c r="G59" s="23"/>
      <c r="H59" s="23"/>
      <c r="I59" s="23"/>
      <c r="J59" s="23">
        <v>5.8180995475113111</v>
      </c>
      <c r="K59" s="25">
        <f t="shared" si="4"/>
        <v>5.8180995475113111</v>
      </c>
      <c r="L59" s="24">
        <f t="shared" si="5"/>
        <v>2.7539004524886872</v>
      </c>
      <c r="M59" s="81">
        <f t="shared" si="6"/>
        <v>8.5719999999999992</v>
      </c>
      <c r="O59" s="78">
        <f t="shared" si="7"/>
        <v>-5.8180995475113111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5.8180995475113111</v>
      </c>
      <c r="T59">
        <v>58</v>
      </c>
      <c r="U59" s="87">
        <f>IFERROR(-HLOOKUP($U$1,IEX!$W$2:$BH$98,T59,FALSE),0)</f>
        <v>0</v>
      </c>
      <c r="V59" s="88">
        <f t="shared" si="8"/>
        <v>2.7539004524886872</v>
      </c>
      <c r="W59" s="94"/>
      <c r="X59" s="88">
        <v>0</v>
      </c>
      <c r="Y59" s="88">
        <v>0.24242081447963795</v>
      </c>
      <c r="Z59" s="88">
        <v>0</v>
      </c>
      <c r="AA59" s="88">
        <v>0.29090497737556548</v>
      </c>
      <c r="AB59" s="88">
        <v>0</v>
      </c>
      <c r="AC59" s="88">
        <v>0.4363574660633483</v>
      </c>
      <c r="AD59" s="88">
        <v>0</v>
      </c>
      <c r="AE59" s="88">
        <v>0.96968325791855181</v>
      </c>
      <c r="AF59" s="88">
        <v>0</v>
      </c>
      <c r="AG59" s="88">
        <v>0.41696380090497726</v>
      </c>
      <c r="AH59" s="88">
        <v>0</v>
      </c>
      <c r="AI59" s="88">
        <v>0.39757013574660621</v>
      </c>
      <c r="AJ59" s="88">
        <v>0</v>
      </c>
      <c r="AK59" s="88">
        <v>0</v>
      </c>
      <c r="AL59" s="88">
        <v>0</v>
      </c>
      <c r="AM59" s="88">
        <v>0</v>
      </c>
      <c r="AN59" s="88">
        <v>0</v>
      </c>
      <c r="AO59" s="88">
        <v>0</v>
      </c>
      <c r="AP59" s="88">
        <v>0</v>
      </c>
      <c r="AQ59" s="88">
        <v>0</v>
      </c>
      <c r="AR59" s="88">
        <v>0</v>
      </c>
      <c r="AS59" s="88">
        <v>0</v>
      </c>
      <c r="AT59" s="88">
        <v>0</v>
      </c>
      <c r="AU59" s="88">
        <v>0</v>
      </c>
      <c r="AV59" s="88">
        <v>0</v>
      </c>
      <c r="AW59" s="88">
        <v>0</v>
      </c>
      <c r="AX59" s="88">
        <v>0</v>
      </c>
      <c r="AY59" s="88">
        <v>0</v>
      </c>
      <c r="AZ59" s="88">
        <v>0</v>
      </c>
      <c r="BA59" s="88">
        <v>0</v>
      </c>
      <c r="BB59" s="88">
        <v>0</v>
      </c>
      <c r="BC59" s="88">
        <v>0</v>
      </c>
      <c r="BD59" s="88">
        <v>0</v>
      </c>
      <c r="BE59" s="88">
        <v>0</v>
      </c>
      <c r="BF59" s="88">
        <v>0</v>
      </c>
      <c r="BG59" s="88">
        <v>0</v>
      </c>
      <c r="BH59" s="88">
        <v>0</v>
      </c>
      <c r="BI59" s="88">
        <v>0</v>
      </c>
      <c r="BJ59" s="88">
        <v>0</v>
      </c>
      <c r="BK59" s="88">
        <v>0</v>
      </c>
    </row>
    <row r="60" spans="1:63">
      <c r="A60" s="8" t="s">
        <v>102</v>
      </c>
      <c r="B60" s="80">
        <v>15.416</v>
      </c>
      <c r="C60" s="23"/>
      <c r="D60" s="23"/>
      <c r="E60" s="23"/>
      <c r="F60" s="23"/>
      <c r="G60" s="23"/>
      <c r="H60" s="23"/>
      <c r="I60" s="23"/>
      <c r="J60" s="23">
        <v>5.2316742081447964</v>
      </c>
      <c r="K60" s="25">
        <f t="shared" si="4"/>
        <v>5.2316742081447964</v>
      </c>
      <c r="L60" s="24">
        <f t="shared" si="5"/>
        <v>2.4763257918552037</v>
      </c>
      <c r="M60" s="81">
        <f t="shared" si="6"/>
        <v>7.7080000000000002</v>
      </c>
      <c r="O60" s="78">
        <f t="shared" si="7"/>
        <v>-5.2316742081447964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5.2316742081447964</v>
      </c>
      <c r="T60">
        <v>59</v>
      </c>
      <c r="U60" s="87">
        <f>IFERROR(-HLOOKUP($U$1,IEX!$W$2:$BH$98,T60,FALSE),0)</f>
        <v>0</v>
      </c>
      <c r="V60" s="88">
        <f t="shared" si="8"/>
        <v>2.4763257918552037</v>
      </c>
      <c r="W60" s="94"/>
      <c r="X60" s="88">
        <v>0</v>
      </c>
      <c r="Y60" s="88">
        <v>0.21798642533936652</v>
      </c>
      <c r="Z60" s="88">
        <v>0</v>
      </c>
      <c r="AA60" s="88">
        <v>0.26158371040723977</v>
      </c>
      <c r="AB60" s="88">
        <v>0</v>
      </c>
      <c r="AC60" s="88">
        <v>0.39237556561085968</v>
      </c>
      <c r="AD60" s="88">
        <v>0</v>
      </c>
      <c r="AE60" s="88">
        <v>0.87194570135746607</v>
      </c>
      <c r="AF60" s="88">
        <v>0</v>
      </c>
      <c r="AG60" s="88">
        <v>0.37493665158371037</v>
      </c>
      <c r="AH60" s="88">
        <v>0</v>
      </c>
      <c r="AI60" s="88">
        <v>0.35749773755656106</v>
      </c>
      <c r="AJ60" s="88">
        <v>0</v>
      </c>
      <c r="AK60" s="88">
        <v>0</v>
      </c>
      <c r="AL60" s="88">
        <v>0</v>
      </c>
      <c r="AM60" s="88">
        <v>0</v>
      </c>
      <c r="AN60" s="88">
        <v>0</v>
      </c>
      <c r="AO60" s="88">
        <v>0</v>
      </c>
      <c r="AP60" s="88">
        <v>0</v>
      </c>
      <c r="AQ60" s="88">
        <v>0</v>
      </c>
      <c r="AR60" s="88">
        <v>0</v>
      </c>
      <c r="AS60" s="88">
        <v>0</v>
      </c>
      <c r="AT60" s="88">
        <v>0</v>
      </c>
      <c r="AU60" s="88">
        <v>0</v>
      </c>
      <c r="AV60" s="88">
        <v>0</v>
      </c>
      <c r="AW60" s="88">
        <v>0</v>
      </c>
      <c r="AX60" s="88">
        <v>0</v>
      </c>
      <c r="AY60" s="88">
        <v>0</v>
      </c>
      <c r="AZ60" s="88">
        <v>0</v>
      </c>
      <c r="BA60" s="88">
        <v>0</v>
      </c>
      <c r="BB60" s="88">
        <v>0</v>
      </c>
      <c r="BC60" s="88">
        <v>0</v>
      </c>
      <c r="BD60" s="88">
        <v>0</v>
      </c>
      <c r="BE60" s="88">
        <v>0</v>
      </c>
      <c r="BF60" s="88">
        <v>0</v>
      </c>
      <c r="BG60" s="88">
        <v>0</v>
      </c>
      <c r="BH60" s="88">
        <v>0</v>
      </c>
      <c r="BI60" s="88">
        <v>0</v>
      </c>
      <c r="BJ60" s="88">
        <v>0</v>
      </c>
      <c r="BK60" s="88">
        <v>0</v>
      </c>
    </row>
    <row r="61" spans="1:63">
      <c r="A61" s="8" t="s">
        <v>103</v>
      </c>
      <c r="B61" s="80">
        <v>16.972000000000001</v>
      </c>
      <c r="C61" s="23"/>
      <c r="D61" s="23"/>
      <c r="E61" s="23"/>
      <c r="F61" s="23"/>
      <c r="G61" s="23"/>
      <c r="H61" s="23"/>
      <c r="I61" s="23"/>
      <c r="J61" s="23">
        <v>5.7597285067873303</v>
      </c>
      <c r="K61" s="25">
        <f t="shared" si="4"/>
        <v>5.7597285067873303</v>
      </c>
      <c r="L61" s="24">
        <f t="shared" si="5"/>
        <v>2.7262714932126695</v>
      </c>
      <c r="M61" s="81">
        <f t="shared" si="6"/>
        <v>8.4860000000000007</v>
      </c>
      <c r="O61" s="78">
        <f t="shared" si="7"/>
        <v>-5.7597285067873303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5.7597285067873303</v>
      </c>
      <c r="T61">
        <v>60</v>
      </c>
      <c r="U61" s="87">
        <f>IFERROR(-HLOOKUP($U$1,IEX!$W$2:$BH$98,T61,FALSE),0)</f>
        <v>0</v>
      </c>
      <c r="V61" s="88">
        <f t="shared" si="8"/>
        <v>2.7262714932126695</v>
      </c>
      <c r="W61" s="94"/>
      <c r="X61" s="88">
        <v>0</v>
      </c>
      <c r="Y61" s="88">
        <v>0.23998868778280544</v>
      </c>
      <c r="Z61" s="88">
        <v>0</v>
      </c>
      <c r="AA61" s="88">
        <v>0.28798642533936647</v>
      </c>
      <c r="AB61" s="88">
        <v>0</v>
      </c>
      <c r="AC61" s="88">
        <v>0.43197963800904976</v>
      </c>
      <c r="AD61" s="88">
        <v>0</v>
      </c>
      <c r="AE61" s="88">
        <v>0.95995475113122175</v>
      </c>
      <c r="AF61" s="88">
        <v>0</v>
      </c>
      <c r="AG61" s="88">
        <v>0.4127805429864253</v>
      </c>
      <c r="AH61" s="88">
        <v>0</v>
      </c>
      <c r="AI61" s="88">
        <v>0.3935814479638009</v>
      </c>
      <c r="AJ61" s="88">
        <v>0</v>
      </c>
      <c r="AK61" s="88">
        <v>0</v>
      </c>
      <c r="AL61" s="88">
        <v>0</v>
      </c>
      <c r="AM61" s="88">
        <v>0</v>
      </c>
      <c r="AN61" s="88">
        <v>0</v>
      </c>
      <c r="AO61" s="88">
        <v>0</v>
      </c>
      <c r="AP61" s="88">
        <v>0</v>
      </c>
      <c r="AQ61" s="88">
        <v>0</v>
      </c>
      <c r="AR61" s="88">
        <v>0</v>
      </c>
      <c r="AS61" s="88">
        <v>0</v>
      </c>
      <c r="AT61" s="88">
        <v>0</v>
      </c>
      <c r="AU61" s="88">
        <v>0</v>
      </c>
      <c r="AV61" s="88">
        <v>0</v>
      </c>
      <c r="AW61" s="88">
        <v>0</v>
      </c>
      <c r="AX61" s="88">
        <v>0</v>
      </c>
      <c r="AY61" s="88">
        <v>0</v>
      </c>
      <c r="AZ61" s="88">
        <v>0</v>
      </c>
      <c r="BA61" s="88">
        <v>0</v>
      </c>
      <c r="BB61" s="88">
        <v>0</v>
      </c>
      <c r="BC61" s="88">
        <v>0</v>
      </c>
      <c r="BD61" s="88">
        <v>0</v>
      </c>
      <c r="BE61" s="88">
        <v>0</v>
      </c>
      <c r="BF61" s="88">
        <v>0</v>
      </c>
      <c r="BG61" s="88">
        <v>0</v>
      </c>
      <c r="BH61" s="88">
        <v>0</v>
      </c>
      <c r="BI61" s="88">
        <v>0</v>
      </c>
      <c r="BJ61" s="88">
        <v>0</v>
      </c>
      <c r="BK61" s="88">
        <v>0</v>
      </c>
    </row>
    <row r="62" spans="1:63">
      <c r="A62" s="8" t="s">
        <v>104</v>
      </c>
      <c r="B62" s="80">
        <v>16.3</v>
      </c>
      <c r="C62" s="23"/>
      <c r="D62" s="23"/>
      <c r="E62" s="23"/>
      <c r="F62" s="23"/>
      <c r="G62" s="23"/>
      <c r="H62" s="23"/>
      <c r="I62" s="23"/>
      <c r="J62" s="23">
        <v>5.5316742081447963</v>
      </c>
      <c r="K62" s="25">
        <f t="shared" si="4"/>
        <v>5.5316742081447963</v>
      </c>
      <c r="L62" s="24">
        <f t="shared" si="5"/>
        <v>2.6183257918552032</v>
      </c>
      <c r="M62" s="81">
        <f t="shared" si="6"/>
        <v>8.1499999999999986</v>
      </c>
      <c r="O62" s="78">
        <f t="shared" si="7"/>
        <v>-5.5316742081447963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5.5316742081447963</v>
      </c>
      <c r="T62">
        <v>61</v>
      </c>
      <c r="U62" s="87">
        <f>IFERROR(-HLOOKUP($U$1,IEX!$W$2:$BH$98,T62,FALSE),0)</f>
        <v>0</v>
      </c>
      <c r="V62" s="88">
        <f t="shared" si="8"/>
        <v>2.6183257918552032</v>
      </c>
      <c r="W62" s="94"/>
      <c r="X62" s="88">
        <v>0</v>
      </c>
      <c r="Y62" s="88">
        <v>0.2304864253393665</v>
      </c>
      <c r="Z62" s="88">
        <v>0</v>
      </c>
      <c r="AA62" s="88">
        <v>0.27658371040723978</v>
      </c>
      <c r="AB62" s="88">
        <v>0</v>
      </c>
      <c r="AC62" s="88">
        <v>0.4148755656108597</v>
      </c>
      <c r="AD62" s="88">
        <v>0</v>
      </c>
      <c r="AE62" s="88">
        <v>0.92194570135746601</v>
      </c>
      <c r="AF62" s="88">
        <v>0</v>
      </c>
      <c r="AG62" s="88">
        <v>0.39643665158371033</v>
      </c>
      <c r="AH62" s="88">
        <v>0</v>
      </c>
      <c r="AI62" s="88">
        <v>0.37799773755656102</v>
      </c>
      <c r="AJ62" s="88">
        <v>0</v>
      </c>
      <c r="AK62" s="88">
        <v>0</v>
      </c>
      <c r="AL62" s="88">
        <v>0</v>
      </c>
      <c r="AM62" s="88">
        <v>0</v>
      </c>
      <c r="AN62" s="88">
        <v>0</v>
      </c>
      <c r="AO62" s="88">
        <v>0</v>
      </c>
      <c r="AP62" s="88">
        <v>0</v>
      </c>
      <c r="AQ62" s="88">
        <v>0</v>
      </c>
      <c r="AR62" s="88">
        <v>0</v>
      </c>
      <c r="AS62" s="88">
        <v>0</v>
      </c>
      <c r="AT62" s="88">
        <v>0</v>
      </c>
      <c r="AU62" s="88">
        <v>0</v>
      </c>
      <c r="AV62" s="88">
        <v>0</v>
      </c>
      <c r="AW62" s="88">
        <v>0</v>
      </c>
      <c r="AX62" s="88">
        <v>0</v>
      </c>
      <c r="AY62" s="88">
        <v>0</v>
      </c>
      <c r="AZ62" s="88">
        <v>0</v>
      </c>
      <c r="BA62" s="88">
        <v>0</v>
      </c>
      <c r="BB62" s="88">
        <v>0</v>
      </c>
      <c r="BC62" s="88">
        <v>0</v>
      </c>
      <c r="BD62" s="88">
        <v>0</v>
      </c>
      <c r="BE62" s="88">
        <v>0</v>
      </c>
      <c r="BF62" s="88">
        <v>0</v>
      </c>
      <c r="BG62" s="88">
        <v>0</v>
      </c>
      <c r="BH62" s="88">
        <v>0</v>
      </c>
      <c r="BI62" s="88">
        <v>0</v>
      </c>
      <c r="BJ62" s="88">
        <v>0</v>
      </c>
      <c r="BK62" s="88">
        <v>0</v>
      </c>
    </row>
    <row r="63" spans="1:63">
      <c r="A63" s="8" t="s">
        <v>105</v>
      </c>
      <c r="B63" s="80">
        <v>16.78</v>
      </c>
      <c r="C63" s="23"/>
      <c r="D63" s="23"/>
      <c r="E63" s="23"/>
      <c r="F63" s="23"/>
      <c r="G63" s="23"/>
      <c r="H63" s="23"/>
      <c r="I63" s="23"/>
      <c r="J63" s="23">
        <v>5.6945701357466065</v>
      </c>
      <c r="K63" s="25">
        <f t="shared" si="4"/>
        <v>5.6945701357466065</v>
      </c>
      <c r="L63" s="24">
        <f t="shared" si="5"/>
        <v>2.6954298642533936</v>
      </c>
      <c r="M63" s="81">
        <f t="shared" si="6"/>
        <v>8.39</v>
      </c>
      <c r="O63" s="78">
        <f t="shared" si="7"/>
        <v>-5.6945701357466065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5.6945701357466065</v>
      </c>
      <c r="T63">
        <v>62</v>
      </c>
      <c r="U63" s="87">
        <f>IFERROR(-HLOOKUP($U$1,IEX!$W$2:$BH$98,T63,FALSE),0)</f>
        <v>0</v>
      </c>
      <c r="V63" s="88">
        <f t="shared" si="8"/>
        <v>2.6954298642533936</v>
      </c>
      <c r="W63" s="94"/>
      <c r="X63" s="88">
        <v>0</v>
      </c>
      <c r="Y63" s="88">
        <v>0.23727375565610859</v>
      </c>
      <c r="Z63" s="88">
        <v>0</v>
      </c>
      <c r="AA63" s="88">
        <v>0.2847285067873303</v>
      </c>
      <c r="AB63" s="88">
        <v>0</v>
      </c>
      <c r="AC63" s="88">
        <v>0.42709276018099546</v>
      </c>
      <c r="AD63" s="88">
        <v>0</v>
      </c>
      <c r="AE63" s="88">
        <v>0.94909502262443435</v>
      </c>
      <c r="AF63" s="88">
        <v>0</v>
      </c>
      <c r="AG63" s="88">
        <v>0.40811085972850675</v>
      </c>
      <c r="AH63" s="88">
        <v>0</v>
      </c>
      <c r="AI63" s="88">
        <v>0.38912895927601804</v>
      </c>
      <c r="AJ63" s="88">
        <v>0</v>
      </c>
      <c r="AK63" s="88">
        <v>0</v>
      </c>
      <c r="AL63" s="88">
        <v>0</v>
      </c>
      <c r="AM63" s="88">
        <v>0</v>
      </c>
      <c r="AN63" s="88">
        <v>0</v>
      </c>
      <c r="AO63" s="88">
        <v>0</v>
      </c>
      <c r="AP63" s="88">
        <v>0</v>
      </c>
      <c r="AQ63" s="88">
        <v>0</v>
      </c>
      <c r="AR63" s="88">
        <v>0</v>
      </c>
      <c r="AS63" s="88">
        <v>0</v>
      </c>
      <c r="AT63" s="88">
        <v>0</v>
      </c>
      <c r="AU63" s="88">
        <v>0</v>
      </c>
      <c r="AV63" s="88">
        <v>0</v>
      </c>
      <c r="AW63" s="88">
        <v>0</v>
      </c>
      <c r="AX63" s="88">
        <v>0</v>
      </c>
      <c r="AY63" s="88">
        <v>0</v>
      </c>
      <c r="AZ63" s="88">
        <v>0</v>
      </c>
      <c r="BA63" s="88">
        <v>0</v>
      </c>
      <c r="BB63" s="88">
        <v>0</v>
      </c>
      <c r="BC63" s="88">
        <v>0</v>
      </c>
      <c r="BD63" s="88">
        <v>0</v>
      </c>
      <c r="BE63" s="88">
        <v>0</v>
      </c>
      <c r="BF63" s="88">
        <v>0</v>
      </c>
      <c r="BG63" s="88">
        <v>0</v>
      </c>
      <c r="BH63" s="88">
        <v>0</v>
      </c>
      <c r="BI63" s="88">
        <v>0</v>
      </c>
      <c r="BJ63" s="88">
        <v>0</v>
      </c>
      <c r="BK63" s="88">
        <v>0</v>
      </c>
    </row>
    <row r="64" spans="1:63">
      <c r="A64" s="8" t="s">
        <v>106</v>
      </c>
      <c r="B64" s="80">
        <v>17.568000000000001</v>
      </c>
      <c r="C64" s="23"/>
      <c r="D64" s="23"/>
      <c r="E64" s="23"/>
      <c r="F64" s="23"/>
      <c r="G64" s="23"/>
      <c r="H64" s="23"/>
      <c r="I64" s="23"/>
      <c r="J64" s="23">
        <v>5.9619909502262436</v>
      </c>
      <c r="K64" s="25">
        <f t="shared" si="4"/>
        <v>5.9619909502262436</v>
      </c>
      <c r="L64" s="24">
        <f t="shared" si="5"/>
        <v>2.8220090497737553</v>
      </c>
      <c r="M64" s="81">
        <f t="shared" si="6"/>
        <v>8.7839999999999989</v>
      </c>
      <c r="O64" s="78">
        <f t="shared" si="7"/>
        <v>-5.9619909502262436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5.9619909502262436</v>
      </c>
      <c r="T64">
        <v>63</v>
      </c>
      <c r="U64" s="87">
        <f>IFERROR(-HLOOKUP($U$1,IEX!$W$2:$BH$98,T64,FALSE),0)</f>
        <v>0</v>
      </c>
      <c r="V64" s="88">
        <f t="shared" si="8"/>
        <v>2.8220090497737553</v>
      </c>
      <c r="W64" s="94"/>
      <c r="X64" s="88">
        <v>0</v>
      </c>
      <c r="Y64" s="88">
        <v>0.24841628959276016</v>
      </c>
      <c r="Z64" s="88">
        <v>0</v>
      </c>
      <c r="AA64" s="88">
        <v>0.29809954751131218</v>
      </c>
      <c r="AB64" s="88">
        <v>0</v>
      </c>
      <c r="AC64" s="88">
        <v>0.44714932126696827</v>
      </c>
      <c r="AD64" s="88">
        <v>0</v>
      </c>
      <c r="AE64" s="88">
        <v>0.99366515837104064</v>
      </c>
      <c r="AF64" s="88">
        <v>0</v>
      </c>
      <c r="AG64" s="88">
        <v>0.42727601809954746</v>
      </c>
      <c r="AH64" s="88">
        <v>0</v>
      </c>
      <c r="AI64" s="88">
        <v>0.40740271493212665</v>
      </c>
      <c r="AJ64" s="88">
        <v>0</v>
      </c>
      <c r="AK64" s="88">
        <v>0</v>
      </c>
      <c r="AL64" s="88">
        <v>0</v>
      </c>
      <c r="AM64" s="88">
        <v>0</v>
      </c>
      <c r="AN64" s="88">
        <v>0</v>
      </c>
      <c r="AO64" s="88">
        <v>0</v>
      </c>
      <c r="AP64" s="88">
        <v>0</v>
      </c>
      <c r="AQ64" s="88">
        <v>0</v>
      </c>
      <c r="AR64" s="88">
        <v>0</v>
      </c>
      <c r="AS64" s="88">
        <v>0</v>
      </c>
      <c r="AT64" s="88">
        <v>0</v>
      </c>
      <c r="AU64" s="88">
        <v>0</v>
      </c>
      <c r="AV64" s="88">
        <v>0</v>
      </c>
      <c r="AW64" s="88">
        <v>0</v>
      </c>
      <c r="AX64" s="88">
        <v>0</v>
      </c>
      <c r="AY64" s="88">
        <v>0</v>
      </c>
      <c r="AZ64" s="88">
        <v>0</v>
      </c>
      <c r="BA64" s="88">
        <v>0</v>
      </c>
      <c r="BB64" s="88">
        <v>0</v>
      </c>
      <c r="BC64" s="88">
        <v>0</v>
      </c>
      <c r="BD64" s="88">
        <v>0</v>
      </c>
      <c r="BE64" s="88">
        <v>0</v>
      </c>
      <c r="BF64" s="88">
        <v>0</v>
      </c>
      <c r="BG64" s="88">
        <v>0</v>
      </c>
      <c r="BH64" s="88">
        <v>0</v>
      </c>
      <c r="BI64" s="88">
        <v>0</v>
      </c>
      <c r="BJ64" s="88">
        <v>0</v>
      </c>
      <c r="BK64" s="88">
        <v>0</v>
      </c>
    </row>
    <row r="65" spans="1:63">
      <c r="A65" s="8" t="s">
        <v>107</v>
      </c>
      <c r="B65" s="80">
        <v>16.532</v>
      </c>
      <c r="C65" s="23"/>
      <c r="D65" s="23"/>
      <c r="E65" s="23"/>
      <c r="F65" s="23"/>
      <c r="G65" s="23"/>
      <c r="H65" s="23"/>
      <c r="I65" s="23"/>
      <c r="J65" s="23">
        <v>5.6104072398190041</v>
      </c>
      <c r="K65" s="25">
        <f t="shared" si="4"/>
        <v>5.6104072398190041</v>
      </c>
      <c r="L65" s="24">
        <f t="shared" si="5"/>
        <v>2.655592760180995</v>
      </c>
      <c r="M65" s="81">
        <f t="shared" si="6"/>
        <v>8.2659999999999982</v>
      </c>
      <c r="O65" s="78">
        <f t="shared" si="7"/>
        <v>-5.6104072398190041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5.6104072398190041</v>
      </c>
      <c r="T65">
        <v>64</v>
      </c>
      <c r="U65" s="87">
        <f>IFERROR(-HLOOKUP($U$1,IEX!$W$2:$BH$98,T65,FALSE),0)</f>
        <v>0</v>
      </c>
      <c r="V65" s="88">
        <f t="shared" si="8"/>
        <v>2.655592760180995</v>
      </c>
      <c r="W65" s="94"/>
      <c r="X65" s="88">
        <v>0</v>
      </c>
      <c r="Y65" s="88">
        <v>0.23376696832579183</v>
      </c>
      <c r="Z65" s="88">
        <v>0</v>
      </c>
      <c r="AA65" s="88">
        <v>0.28052036199095021</v>
      </c>
      <c r="AB65" s="88">
        <v>0</v>
      </c>
      <c r="AC65" s="88">
        <v>0.42078054298642525</v>
      </c>
      <c r="AD65" s="88">
        <v>0</v>
      </c>
      <c r="AE65" s="88">
        <v>0.93506787330316732</v>
      </c>
      <c r="AF65" s="88">
        <v>0</v>
      </c>
      <c r="AG65" s="88">
        <v>0.40207918552036193</v>
      </c>
      <c r="AH65" s="88">
        <v>0</v>
      </c>
      <c r="AI65" s="88">
        <v>0.38337782805429854</v>
      </c>
      <c r="AJ65" s="88">
        <v>0</v>
      </c>
      <c r="AK65" s="88">
        <v>0</v>
      </c>
      <c r="AL65" s="88">
        <v>0</v>
      </c>
      <c r="AM65" s="88">
        <v>0</v>
      </c>
      <c r="AN65" s="88">
        <v>0</v>
      </c>
      <c r="AO65" s="88">
        <v>0</v>
      </c>
      <c r="AP65" s="88">
        <v>0</v>
      </c>
      <c r="AQ65" s="88">
        <v>0</v>
      </c>
      <c r="AR65" s="88">
        <v>0</v>
      </c>
      <c r="AS65" s="88">
        <v>0</v>
      </c>
      <c r="AT65" s="88">
        <v>0</v>
      </c>
      <c r="AU65" s="88">
        <v>0</v>
      </c>
      <c r="AV65" s="88">
        <v>0</v>
      </c>
      <c r="AW65" s="88">
        <v>0</v>
      </c>
      <c r="AX65" s="88">
        <v>0</v>
      </c>
      <c r="AY65" s="88">
        <v>0</v>
      </c>
      <c r="AZ65" s="88">
        <v>0</v>
      </c>
      <c r="BA65" s="88">
        <v>0</v>
      </c>
      <c r="BB65" s="88">
        <v>0</v>
      </c>
      <c r="BC65" s="88">
        <v>0</v>
      </c>
      <c r="BD65" s="88">
        <v>0</v>
      </c>
      <c r="BE65" s="88">
        <v>0</v>
      </c>
      <c r="BF65" s="88">
        <v>0</v>
      </c>
      <c r="BG65" s="88">
        <v>0</v>
      </c>
      <c r="BH65" s="88">
        <v>0</v>
      </c>
      <c r="BI65" s="88">
        <v>0</v>
      </c>
      <c r="BJ65" s="88">
        <v>0</v>
      </c>
      <c r="BK65" s="88">
        <v>0</v>
      </c>
    </row>
    <row r="66" spans="1:63">
      <c r="A66" s="8" t="s">
        <v>108</v>
      </c>
      <c r="B66" s="80">
        <v>17.623999999999999</v>
      </c>
      <c r="C66" s="23"/>
      <c r="D66" s="23"/>
      <c r="E66" s="23"/>
      <c r="F66" s="23"/>
      <c r="G66" s="23"/>
      <c r="H66" s="23"/>
      <c r="I66" s="23"/>
      <c r="J66" s="23">
        <v>5.9809954751131214</v>
      </c>
      <c r="K66" s="25">
        <f t="shared" si="4"/>
        <v>5.9809954751131214</v>
      </c>
      <c r="L66" s="24">
        <f t="shared" si="5"/>
        <v>2.8310045248868771</v>
      </c>
      <c r="M66" s="81">
        <f t="shared" si="6"/>
        <v>8.8119999999999976</v>
      </c>
      <c r="O66" s="78">
        <f t="shared" si="7"/>
        <v>-5.9809954751131214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5.9809954751131214</v>
      </c>
      <c r="T66">
        <v>65</v>
      </c>
      <c r="U66" s="87">
        <f>IFERROR(-HLOOKUP($U$1,IEX!$W$2:$BH$98,T66,FALSE),0)</f>
        <v>0</v>
      </c>
      <c r="V66" s="88">
        <f t="shared" si="8"/>
        <v>2.8310045248868771</v>
      </c>
      <c r="W66" s="94"/>
      <c r="X66" s="88">
        <v>0</v>
      </c>
      <c r="Y66" s="88">
        <v>0.24920814479638004</v>
      </c>
      <c r="Z66" s="88">
        <v>0</v>
      </c>
      <c r="AA66" s="88">
        <v>0.299049773755656</v>
      </c>
      <c r="AB66" s="88">
        <v>0</v>
      </c>
      <c r="AC66" s="88">
        <v>0.44857466063348411</v>
      </c>
      <c r="AD66" s="88">
        <v>0</v>
      </c>
      <c r="AE66" s="88">
        <v>0.99683257918552015</v>
      </c>
      <c r="AF66" s="88">
        <v>0</v>
      </c>
      <c r="AG66" s="88">
        <v>0.42863800904977367</v>
      </c>
      <c r="AH66" s="88">
        <v>0</v>
      </c>
      <c r="AI66" s="88">
        <v>0.40870135746606329</v>
      </c>
      <c r="AJ66" s="88">
        <v>0</v>
      </c>
      <c r="AK66" s="88">
        <v>0</v>
      </c>
      <c r="AL66" s="88">
        <v>0</v>
      </c>
      <c r="AM66" s="88">
        <v>0</v>
      </c>
      <c r="AN66" s="88">
        <v>0</v>
      </c>
      <c r="AO66" s="88">
        <v>0</v>
      </c>
      <c r="AP66" s="88">
        <v>0</v>
      </c>
      <c r="AQ66" s="88">
        <v>0</v>
      </c>
      <c r="AR66" s="88">
        <v>0</v>
      </c>
      <c r="AS66" s="88">
        <v>0</v>
      </c>
      <c r="AT66" s="88">
        <v>0</v>
      </c>
      <c r="AU66" s="88">
        <v>0</v>
      </c>
      <c r="AV66" s="88">
        <v>0</v>
      </c>
      <c r="AW66" s="88">
        <v>0</v>
      </c>
      <c r="AX66" s="88">
        <v>0</v>
      </c>
      <c r="AY66" s="88">
        <v>0</v>
      </c>
      <c r="AZ66" s="88">
        <v>0</v>
      </c>
      <c r="BA66" s="88">
        <v>0</v>
      </c>
      <c r="BB66" s="88">
        <v>0</v>
      </c>
      <c r="BC66" s="88">
        <v>0</v>
      </c>
      <c r="BD66" s="88">
        <v>0</v>
      </c>
      <c r="BE66" s="88">
        <v>0</v>
      </c>
      <c r="BF66" s="88">
        <v>0</v>
      </c>
      <c r="BG66" s="88">
        <v>0</v>
      </c>
      <c r="BH66" s="88">
        <v>0</v>
      </c>
      <c r="BI66" s="88">
        <v>0</v>
      </c>
      <c r="BJ66" s="88">
        <v>0</v>
      </c>
      <c r="BK66" s="88">
        <v>0</v>
      </c>
    </row>
    <row r="67" spans="1:63">
      <c r="A67" s="8" t="s">
        <v>109</v>
      </c>
      <c r="B67" s="80">
        <v>17.3</v>
      </c>
      <c r="C67" s="23"/>
      <c r="D67" s="23"/>
      <c r="E67" s="23"/>
      <c r="F67" s="23"/>
      <c r="G67" s="23"/>
      <c r="H67" s="23"/>
      <c r="I67" s="23"/>
      <c r="J67" s="23">
        <v>5.8710407239819</v>
      </c>
      <c r="K67" s="25">
        <f t="shared" si="4"/>
        <v>5.8710407239819</v>
      </c>
      <c r="L67" s="24">
        <f t="shared" si="5"/>
        <v>2.7789592760180994</v>
      </c>
      <c r="M67" s="81">
        <f t="shared" si="6"/>
        <v>8.6499999999999986</v>
      </c>
      <c r="O67" s="78">
        <f t="shared" si="7"/>
        <v>-5.8710407239819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5.8710407239819</v>
      </c>
      <c r="T67">
        <v>66</v>
      </c>
      <c r="U67" s="87">
        <f>IFERROR(-HLOOKUP($U$1,IEX!$W$2:$BH$98,T67,FALSE),0)</f>
        <v>0</v>
      </c>
      <c r="V67" s="88">
        <f t="shared" si="8"/>
        <v>2.7789592760180994</v>
      </c>
      <c r="W67" s="94"/>
      <c r="X67" s="88">
        <v>0</v>
      </c>
      <c r="Y67" s="88">
        <v>0.24462669683257915</v>
      </c>
      <c r="Z67" s="88">
        <v>0</v>
      </c>
      <c r="AA67" s="88">
        <v>0.29355203619909498</v>
      </c>
      <c r="AB67" s="88">
        <v>0</v>
      </c>
      <c r="AC67" s="88">
        <v>0.44032805429864247</v>
      </c>
      <c r="AD67" s="88">
        <v>0</v>
      </c>
      <c r="AE67" s="88">
        <v>0.9785067873303166</v>
      </c>
      <c r="AF67" s="88">
        <v>0</v>
      </c>
      <c r="AG67" s="88">
        <v>0.42075791855203615</v>
      </c>
      <c r="AH67" s="88">
        <v>0</v>
      </c>
      <c r="AI67" s="88">
        <v>0.40118778280542983</v>
      </c>
      <c r="AJ67" s="88">
        <v>0</v>
      </c>
      <c r="AK67" s="88">
        <v>0</v>
      </c>
      <c r="AL67" s="88">
        <v>0</v>
      </c>
      <c r="AM67" s="88">
        <v>0</v>
      </c>
      <c r="AN67" s="88">
        <v>0</v>
      </c>
      <c r="AO67" s="88">
        <v>0</v>
      </c>
      <c r="AP67" s="88">
        <v>0</v>
      </c>
      <c r="AQ67" s="88">
        <v>0</v>
      </c>
      <c r="AR67" s="88">
        <v>0</v>
      </c>
      <c r="AS67" s="88">
        <v>0</v>
      </c>
      <c r="AT67" s="88">
        <v>0</v>
      </c>
      <c r="AU67" s="88">
        <v>0</v>
      </c>
      <c r="AV67" s="88">
        <v>0</v>
      </c>
      <c r="AW67" s="88">
        <v>0</v>
      </c>
      <c r="AX67" s="88">
        <v>0</v>
      </c>
      <c r="AY67" s="88">
        <v>0</v>
      </c>
      <c r="AZ67" s="88">
        <v>0</v>
      </c>
      <c r="BA67" s="88">
        <v>0</v>
      </c>
      <c r="BB67" s="88">
        <v>0</v>
      </c>
      <c r="BC67" s="88">
        <v>0</v>
      </c>
      <c r="BD67" s="88">
        <v>0</v>
      </c>
      <c r="BE67" s="88">
        <v>0</v>
      </c>
      <c r="BF67" s="88">
        <v>0</v>
      </c>
      <c r="BG67" s="88">
        <v>0</v>
      </c>
      <c r="BH67" s="88">
        <v>0</v>
      </c>
      <c r="BI67" s="88">
        <v>0</v>
      </c>
      <c r="BJ67" s="88">
        <v>0</v>
      </c>
      <c r="BK67" s="88">
        <v>0</v>
      </c>
    </row>
    <row r="68" spans="1:63">
      <c r="A68" s="8" t="s">
        <v>110</v>
      </c>
      <c r="B68" s="80">
        <v>18.68</v>
      </c>
      <c r="C68" s="23"/>
      <c r="D68" s="23"/>
      <c r="E68" s="23"/>
      <c r="F68" s="23"/>
      <c r="G68" s="23"/>
      <c r="H68" s="23"/>
      <c r="I68" s="23"/>
      <c r="J68" s="23">
        <v>6.1267902481104981</v>
      </c>
      <c r="K68" s="25">
        <f t="shared" ref="K68:K98" si="17">SUM(C68:J68)</f>
        <v>6.1267902481104981</v>
      </c>
      <c r="L68" s="24">
        <f t="shared" ref="L68:L98" si="18">U68+V68</f>
        <v>2.9000140507723025</v>
      </c>
      <c r="M68" s="81">
        <f t="shared" ref="M68:M98" si="19">K68+L68</f>
        <v>9.0268042988828014</v>
      </c>
      <c r="O68" s="78">
        <f t="shared" ref="O68:O98" si="20">-SUM(P68:S68,U68)</f>
        <v>-6.1267902481104981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6.1267902481104981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2.9000140507723025</v>
      </c>
      <c r="W68" s="94"/>
      <c r="X68" s="88">
        <v>0</v>
      </c>
      <c r="Y68" s="88">
        <v>0.25528292700460409</v>
      </c>
      <c r="Z68" s="88">
        <v>0</v>
      </c>
      <c r="AA68" s="88">
        <v>0.30633951240552487</v>
      </c>
      <c r="AB68" s="88">
        <v>0</v>
      </c>
      <c r="AC68" s="88">
        <v>0.45950926860828734</v>
      </c>
      <c r="AD68" s="88">
        <v>0</v>
      </c>
      <c r="AE68" s="88">
        <v>1.0211317080184164</v>
      </c>
      <c r="AF68" s="88">
        <v>0</v>
      </c>
      <c r="AG68" s="88">
        <v>0.43908663444791901</v>
      </c>
      <c r="AH68" s="88">
        <v>0</v>
      </c>
      <c r="AI68" s="88">
        <v>0.41866400028755069</v>
      </c>
      <c r="AJ68" s="88">
        <v>0</v>
      </c>
      <c r="AK68" s="88">
        <v>0</v>
      </c>
      <c r="AL68" s="88">
        <v>0</v>
      </c>
      <c r="AM68" s="88">
        <v>0</v>
      </c>
      <c r="AN68" s="88">
        <v>0</v>
      </c>
      <c r="AO68" s="88">
        <v>0</v>
      </c>
      <c r="AP68" s="88">
        <v>0</v>
      </c>
      <c r="AQ68" s="88">
        <v>0</v>
      </c>
      <c r="AR68" s="88">
        <v>0</v>
      </c>
      <c r="AS68" s="88">
        <v>0</v>
      </c>
      <c r="AT68" s="88">
        <v>0</v>
      </c>
      <c r="AU68" s="88">
        <v>0</v>
      </c>
      <c r="AV68" s="88">
        <v>0</v>
      </c>
      <c r="AW68" s="88">
        <v>0</v>
      </c>
      <c r="AX68" s="88">
        <v>0</v>
      </c>
      <c r="AY68" s="88">
        <v>0</v>
      </c>
      <c r="AZ68" s="88">
        <v>0</v>
      </c>
      <c r="BA68" s="88">
        <v>0</v>
      </c>
      <c r="BB68" s="88">
        <v>0</v>
      </c>
      <c r="BC68" s="88">
        <v>0</v>
      </c>
      <c r="BD68" s="88">
        <v>0</v>
      </c>
      <c r="BE68" s="88">
        <v>0</v>
      </c>
      <c r="BF68" s="88">
        <v>0</v>
      </c>
      <c r="BG68" s="88">
        <v>0</v>
      </c>
      <c r="BH68" s="88">
        <v>0</v>
      </c>
      <c r="BI68" s="88">
        <v>0</v>
      </c>
      <c r="BJ68" s="88">
        <v>0</v>
      </c>
      <c r="BK68" s="88">
        <v>0</v>
      </c>
    </row>
    <row r="69" spans="1:63">
      <c r="A69" s="8" t="s">
        <v>111</v>
      </c>
      <c r="B69" s="80">
        <v>18.7</v>
      </c>
      <c r="C69" s="23"/>
      <c r="D69" s="23"/>
      <c r="E69" s="23"/>
      <c r="F69" s="23"/>
      <c r="G69" s="23"/>
      <c r="H69" s="23"/>
      <c r="I69" s="23"/>
      <c r="J69" s="23">
        <v>6.1267902481104981</v>
      </c>
      <c r="K69" s="25">
        <f t="shared" si="17"/>
        <v>6.1267902481104981</v>
      </c>
      <c r="L69" s="24">
        <f t="shared" si="18"/>
        <v>2.9000140507723025</v>
      </c>
      <c r="M69" s="81">
        <f t="shared" si="19"/>
        <v>9.0268042988828014</v>
      </c>
      <c r="O69" s="78">
        <f t="shared" si="20"/>
        <v>-6.1267902481104981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6.1267902481104981</v>
      </c>
      <c r="T69">
        <v>68</v>
      </c>
      <c r="U69" s="87">
        <f>IFERROR(-HLOOKUP($U$1,IEX!$W$2:$BH$98,T69,FALSE),0)</f>
        <v>0</v>
      </c>
      <c r="V69" s="88">
        <f t="shared" si="21"/>
        <v>2.9000140507723025</v>
      </c>
      <c r="W69" s="94"/>
      <c r="X69" s="88">
        <v>0</v>
      </c>
      <c r="Y69" s="88">
        <v>0.25528292700460409</v>
      </c>
      <c r="Z69" s="88">
        <v>0</v>
      </c>
      <c r="AA69" s="88">
        <v>0.30633951240552487</v>
      </c>
      <c r="AB69" s="88">
        <v>0</v>
      </c>
      <c r="AC69" s="88">
        <v>0.45950926860828734</v>
      </c>
      <c r="AD69" s="88">
        <v>0</v>
      </c>
      <c r="AE69" s="88">
        <v>1.0211317080184164</v>
      </c>
      <c r="AF69" s="88">
        <v>0</v>
      </c>
      <c r="AG69" s="88">
        <v>0.43908663444791901</v>
      </c>
      <c r="AH69" s="88">
        <v>0</v>
      </c>
      <c r="AI69" s="88">
        <v>0.41866400028755069</v>
      </c>
      <c r="AJ69" s="88">
        <v>0</v>
      </c>
      <c r="AK69" s="88">
        <v>0</v>
      </c>
      <c r="AL69" s="88">
        <v>0</v>
      </c>
      <c r="AM69" s="88">
        <v>0</v>
      </c>
      <c r="AN69" s="88">
        <v>0</v>
      </c>
      <c r="AO69" s="88">
        <v>0</v>
      </c>
      <c r="AP69" s="88">
        <v>0</v>
      </c>
      <c r="AQ69" s="88">
        <v>0</v>
      </c>
      <c r="AR69" s="88">
        <v>0</v>
      </c>
      <c r="AS69" s="88">
        <v>0</v>
      </c>
      <c r="AT69" s="88">
        <v>0</v>
      </c>
      <c r="AU69" s="88">
        <v>0</v>
      </c>
      <c r="AV69" s="88">
        <v>0</v>
      </c>
      <c r="AW69" s="88">
        <v>0</v>
      </c>
      <c r="AX69" s="88">
        <v>0</v>
      </c>
      <c r="AY69" s="88">
        <v>0</v>
      </c>
      <c r="AZ69" s="88">
        <v>0</v>
      </c>
      <c r="BA69" s="88">
        <v>0</v>
      </c>
      <c r="BB69" s="88">
        <v>0</v>
      </c>
      <c r="BC69" s="88">
        <v>0</v>
      </c>
      <c r="BD69" s="88">
        <v>0</v>
      </c>
      <c r="BE69" s="88">
        <v>0</v>
      </c>
      <c r="BF69" s="88">
        <v>0</v>
      </c>
      <c r="BG69" s="88">
        <v>0</v>
      </c>
      <c r="BH69" s="88">
        <v>0</v>
      </c>
      <c r="BI69" s="88">
        <v>0</v>
      </c>
      <c r="BJ69" s="88">
        <v>0</v>
      </c>
      <c r="BK69" s="88">
        <v>0</v>
      </c>
    </row>
    <row r="70" spans="1:63">
      <c r="A70" s="8" t="s">
        <v>112</v>
      </c>
      <c r="B70" s="80">
        <v>17.739999999999998</v>
      </c>
      <c r="C70" s="23"/>
      <c r="D70" s="23"/>
      <c r="E70" s="23"/>
      <c r="F70" s="23"/>
      <c r="G70" s="23"/>
      <c r="H70" s="23"/>
      <c r="I70" s="23"/>
      <c r="J70" s="23">
        <v>6.0203619909502253</v>
      </c>
      <c r="K70" s="25">
        <f t="shared" si="17"/>
        <v>6.0203619909502253</v>
      </c>
      <c r="L70" s="24">
        <f t="shared" si="18"/>
        <v>2.849638009049773</v>
      </c>
      <c r="M70" s="81">
        <f t="shared" si="19"/>
        <v>8.8699999999999974</v>
      </c>
      <c r="O70" s="78">
        <f t="shared" si="20"/>
        <v>-6.0203619909502253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6.0203619909502253</v>
      </c>
      <c r="T70">
        <v>69</v>
      </c>
      <c r="U70" s="87">
        <f>IFERROR(-HLOOKUP($U$1,IEX!$W$2:$BH$98,T70,FALSE),0)</f>
        <v>0</v>
      </c>
      <c r="V70" s="88">
        <f t="shared" si="21"/>
        <v>2.849638009049773</v>
      </c>
      <c r="W70" s="94"/>
      <c r="X70" s="88">
        <v>0</v>
      </c>
      <c r="Y70" s="88">
        <v>0.2508484162895927</v>
      </c>
      <c r="Z70" s="88">
        <v>0</v>
      </c>
      <c r="AA70" s="88">
        <v>0.30101809954751119</v>
      </c>
      <c r="AB70" s="88">
        <v>0</v>
      </c>
      <c r="AC70" s="88">
        <v>0.45152714932126692</v>
      </c>
      <c r="AD70" s="88">
        <v>0</v>
      </c>
      <c r="AE70" s="88">
        <v>1.0033936651583708</v>
      </c>
      <c r="AF70" s="88">
        <v>0</v>
      </c>
      <c r="AG70" s="88">
        <v>0.43145927601809947</v>
      </c>
      <c r="AH70" s="88">
        <v>0</v>
      </c>
      <c r="AI70" s="88">
        <v>0.41139140271493202</v>
      </c>
      <c r="AJ70" s="88">
        <v>0</v>
      </c>
      <c r="AK70" s="88">
        <v>0</v>
      </c>
      <c r="AL70" s="88">
        <v>0</v>
      </c>
      <c r="AM70" s="88">
        <v>0</v>
      </c>
      <c r="AN70" s="88">
        <v>0</v>
      </c>
      <c r="AO70" s="88">
        <v>0</v>
      </c>
      <c r="AP70" s="88">
        <v>0</v>
      </c>
      <c r="AQ70" s="88">
        <v>0</v>
      </c>
      <c r="AR70" s="88">
        <v>0</v>
      </c>
      <c r="AS70" s="88">
        <v>0</v>
      </c>
      <c r="AT70" s="88">
        <v>0</v>
      </c>
      <c r="AU70" s="88">
        <v>0</v>
      </c>
      <c r="AV70" s="88">
        <v>0</v>
      </c>
      <c r="AW70" s="88">
        <v>0</v>
      </c>
      <c r="AX70" s="88">
        <v>0</v>
      </c>
      <c r="AY70" s="88">
        <v>0</v>
      </c>
      <c r="AZ70" s="88">
        <v>0</v>
      </c>
      <c r="BA70" s="88">
        <v>0</v>
      </c>
      <c r="BB70" s="88">
        <v>0</v>
      </c>
      <c r="BC70" s="88">
        <v>0</v>
      </c>
      <c r="BD70" s="88">
        <v>0</v>
      </c>
      <c r="BE70" s="88">
        <v>0</v>
      </c>
      <c r="BF70" s="88">
        <v>0</v>
      </c>
      <c r="BG70" s="88">
        <v>0</v>
      </c>
      <c r="BH70" s="88">
        <v>0</v>
      </c>
      <c r="BI70" s="88">
        <v>0</v>
      </c>
      <c r="BJ70" s="88">
        <v>0</v>
      </c>
      <c r="BK70" s="88">
        <v>0</v>
      </c>
    </row>
    <row r="71" spans="1:63">
      <c r="A71" s="8" t="s">
        <v>113</v>
      </c>
      <c r="B71" s="80">
        <v>17.856000000000002</v>
      </c>
      <c r="C71" s="23"/>
      <c r="D71" s="23"/>
      <c r="E71" s="23"/>
      <c r="F71" s="23"/>
      <c r="G71" s="23"/>
      <c r="H71" s="23"/>
      <c r="I71" s="23"/>
      <c r="J71" s="23">
        <v>6.0597285067873301</v>
      </c>
      <c r="K71" s="25">
        <f t="shared" si="17"/>
        <v>6.0597285067873301</v>
      </c>
      <c r="L71" s="24">
        <f t="shared" si="18"/>
        <v>2.8682714932126698</v>
      </c>
      <c r="M71" s="81">
        <f t="shared" si="19"/>
        <v>8.9280000000000008</v>
      </c>
      <c r="O71" s="78">
        <f t="shared" si="20"/>
        <v>-6.0597285067873301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6.0597285067873301</v>
      </c>
      <c r="T71">
        <v>70</v>
      </c>
      <c r="U71" s="87">
        <f>IFERROR(-HLOOKUP($U$1,IEX!$W$2:$BH$98,T71,FALSE),0)</f>
        <v>0</v>
      </c>
      <c r="V71" s="88">
        <f t="shared" si="21"/>
        <v>2.8682714932126698</v>
      </c>
      <c r="W71" s="94"/>
      <c r="X71" s="88">
        <v>0</v>
      </c>
      <c r="Y71" s="88">
        <v>0.25248868778280542</v>
      </c>
      <c r="Z71" s="88">
        <v>0</v>
      </c>
      <c r="AA71" s="88">
        <v>0.30298642533936648</v>
      </c>
      <c r="AB71" s="88">
        <v>0</v>
      </c>
      <c r="AC71" s="88">
        <v>0.45447963800904972</v>
      </c>
      <c r="AD71" s="88">
        <v>0</v>
      </c>
      <c r="AE71" s="88">
        <v>1.0099547511312217</v>
      </c>
      <c r="AF71" s="88">
        <v>0</v>
      </c>
      <c r="AG71" s="88">
        <v>0.43428054298642532</v>
      </c>
      <c r="AH71" s="88">
        <v>0</v>
      </c>
      <c r="AI71" s="88">
        <v>0.41408144796380092</v>
      </c>
      <c r="AJ71" s="88">
        <v>0</v>
      </c>
      <c r="AK71" s="88">
        <v>0</v>
      </c>
      <c r="AL71" s="88">
        <v>0</v>
      </c>
      <c r="AM71" s="88">
        <v>0</v>
      </c>
      <c r="AN71" s="88">
        <v>0</v>
      </c>
      <c r="AO71" s="88">
        <v>0</v>
      </c>
      <c r="AP71" s="88">
        <v>0</v>
      </c>
      <c r="AQ71" s="88">
        <v>0</v>
      </c>
      <c r="AR71" s="88">
        <v>0</v>
      </c>
      <c r="AS71" s="88">
        <v>0</v>
      </c>
      <c r="AT71" s="88">
        <v>0</v>
      </c>
      <c r="AU71" s="88">
        <v>0</v>
      </c>
      <c r="AV71" s="88">
        <v>0</v>
      </c>
      <c r="AW71" s="88">
        <v>0</v>
      </c>
      <c r="AX71" s="88">
        <v>0</v>
      </c>
      <c r="AY71" s="88">
        <v>0</v>
      </c>
      <c r="AZ71" s="88">
        <v>0</v>
      </c>
      <c r="BA71" s="88">
        <v>0</v>
      </c>
      <c r="BB71" s="88">
        <v>0</v>
      </c>
      <c r="BC71" s="88">
        <v>0</v>
      </c>
      <c r="BD71" s="88">
        <v>0</v>
      </c>
      <c r="BE71" s="88">
        <v>0</v>
      </c>
      <c r="BF71" s="88">
        <v>0</v>
      </c>
      <c r="BG71" s="88">
        <v>0</v>
      </c>
      <c r="BH71" s="88">
        <v>0</v>
      </c>
      <c r="BI71" s="88">
        <v>0</v>
      </c>
      <c r="BJ71" s="88">
        <v>0</v>
      </c>
      <c r="BK71" s="88">
        <v>0</v>
      </c>
    </row>
    <row r="72" spans="1:63">
      <c r="A72" s="8" t="s">
        <v>114</v>
      </c>
      <c r="B72" s="80">
        <v>17.911999999999999</v>
      </c>
      <c r="C72" s="23"/>
      <c r="D72" s="23"/>
      <c r="E72" s="23"/>
      <c r="F72" s="23"/>
      <c r="G72" s="23"/>
      <c r="H72" s="23"/>
      <c r="I72" s="23"/>
      <c r="J72" s="23">
        <v>6.078733031674207</v>
      </c>
      <c r="K72" s="25">
        <f t="shared" si="17"/>
        <v>6.078733031674207</v>
      </c>
      <c r="L72" s="24">
        <f t="shared" si="18"/>
        <v>2.8772669683257912</v>
      </c>
      <c r="M72" s="81">
        <f t="shared" si="19"/>
        <v>8.9559999999999977</v>
      </c>
      <c r="O72" s="78">
        <f t="shared" si="20"/>
        <v>-6.078733031674207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6.078733031674207</v>
      </c>
      <c r="T72">
        <v>71</v>
      </c>
      <c r="U72" s="87">
        <f>IFERROR(-HLOOKUP($U$1,IEX!$W$2:$BH$98,T72,FALSE),0)</f>
        <v>0</v>
      </c>
      <c r="V72" s="88">
        <f t="shared" si="21"/>
        <v>2.8772669683257912</v>
      </c>
      <c r="W72" s="94"/>
      <c r="X72" s="88">
        <v>0</v>
      </c>
      <c r="Y72" s="88">
        <v>0.25328054298642527</v>
      </c>
      <c r="Z72" s="88">
        <v>0</v>
      </c>
      <c r="AA72" s="88">
        <v>0.3039366515837103</v>
      </c>
      <c r="AB72" s="88">
        <v>0</v>
      </c>
      <c r="AC72" s="88">
        <v>0.45590497737556546</v>
      </c>
      <c r="AD72" s="88">
        <v>0</v>
      </c>
      <c r="AE72" s="88">
        <v>1.0131221719457011</v>
      </c>
      <c r="AF72" s="88">
        <v>0</v>
      </c>
      <c r="AG72" s="88">
        <v>0.43564253393665148</v>
      </c>
      <c r="AH72" s="88">
        <v>0</v>
      </c>
      <c r="AI72" s="88">
        <v>0.4153800904977375</v>
      </c>
      <c r="AJ72" s="88">
        <v>0</v>
      </c>
      <c r="AK72" s="88">
        <v>0</v>
      </c>
      <c r="AL72" s="88">
        <v>0</v>
      </c>
      <c r="AM72" s="88">
        <v>0</v>
      </c>
      <c r="AN72" s="88">
        <v>0</v>
      </c>
      <c r="AO72" s="88">
        <v>0</v>
      </c>
      <c r="AP72" s="88">
        <v>0</v>
      </c>
      <c r="AQ72" s="88">
        <v>0</v>
      </c>
      <c r="AR72" s="88">
        <v>0</v>
      </c>
      <c r="AS72" s="88">
        <v>0</v>
      </c>
      <c r="AT72" s="88">
        <v>0</v>
      </c>
      <c r="AU72" s="88">
        <v>0</v>
      </c>
      <c r="AV72" s="88">
        <v>0</v>
      </c>
      <c r="AW72" s="88">
        <v>0</v>
      </c>
      <c r="AX72" s="88">
        <v>0</v>
      </c>
      <c r="AY72" s="88">
        <v>0</v>
      </c>
      <c r="AZ72" s="88">
        <v>0</v>
      </c>
      <c r="BA72" s="88">
        <v>0</v>
      </c>
      <c r="BB72" s="88">
        <v>0</v>
      </c>
      <c r="BC72" s="88">
        <v>0</v>
      </c>
      <c r="BD72" s="88">
        <v>0</v>
      </c>
      <c r="BE72" s="88">
        <v>0</v>
      </c>
      <c r="BF72" s="88">
        <v>0</v>
      </c>
      <c r="BG72" s="88">
        <v>0</v>
      </c>
      <c r="BH72" s="88">
        <v>0</v>
      </c>
      <c r="BI72" s="88">
        <v>0</v>
      </c>
      <c r="BJ72" s="88">
        <v>0</v>
      </c>
      <c r="BK72" s="88">
        <v>0</v>
      </c>
    </row>
    <row r="73" spans="1:63">
      <c r="A73" s="8" t="s">
        <v>115</v>
      </c>
      <c r="B73" s="80">
        <v>18.411999999999999</v>
      </c>
      <c r="C73" s="23"/>
      <c r="D73" s="23"/>
      <c r="E73" s="23"/>
      <c r="F73" s="23"/>
      <c r="G73" s="23"/>
      <c r="H73" s="23"/>
      <c r="I73" s="23"/>
      <c r="J73" s="23">
        <v>6.1267902481104981</v>
      </c>
      <c r="K73" s="25">
        <f t="shared" si="17"/>
        <v>6.1267902481104981</v>
      </c>
      <c r="L73" s="24">
        <f t="shared" si="18"/>
        <v>2.9000140507723025</v>
      </c>
      <c r="M73" s="81">
        <f t="shared" si="19"/>
        <v>9.0268042988828014</v>
      </c>
      <c r="O73" s="78">
        <f t="shared" si="20"/>
        <v>-6.1267902481104981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6.1267902481104981</v>
      </c>
      <c r="T73">
        <v>72</v>
      </c>
      <c r="U73" s="87">
        <f>IFERROR(-HLOOKUP($U$1,IEX!$W$2:$BH$98,T73,FALSE),0)</f>
        <v>0</v>
      </c>
      <c r="V73" s="88">
        <f t="shared" si="21"/>
        <v>2.9000140507723025</v>
      </c>
      <c r="W73" s="94"/>
      <c r="X73" s="88">
        <v>0</v>
      </c>
      <c r="Y73" s="88">
        <v>0.25528292700460409</v>
      </c>
      <c r="Z73" s="88">
        <v>0</v>
      </c>
      <c r="AA73" s="88">
        <v>0.30633951240552487</v>
      </c>
      <c r="AB73" s="88">
        <v>0</v>
      </c>
      <c r="AC73" s="88">
        <v>0.45950926860828734</v>
      </c>
      <c r="AD73" s="88">
        <v>0</v>
      </c>
      <c r="AE73" s="88">
        <v>1.0211317080184164</v>
      </c>
      <c r="AF73" s="88">
        <v>0</v>
      </c>
      <c r="AG73" s="88">
        <v>0.43908663444791901</v>
      </c>
      <c r="AH73" s="88">
        <v>0</v>
      </c>
      <c r="AI73" s="88">
        <v>0.41866400028755069</v>
      </c>
      <c r="AJ73" s="88">
        <v>0</v>
      </c>
      <c r="AK73" s="88">
        <v>0</v>
      </c>
      <c r="AL73" s="88">
        <v>0</v>
      </c>
      <c r="AM73" s="88">
        <v>0</v>
      </c>
      <c r="AN73" s="88">
        <v>0</v>
      </c>
      <c r="AO73" s="88">
        <v>0</v>
      </c>
      <c r="AP73" s="88">
        <v>0</v>
      </c>
      <c r="AQ73" s="88">
        <v>0</v>
      </c>
      <c r="AR73" s="88">
        <v>0</v>
      </c>
      <c r="AS73" s="88">
        <v>0</v>
      </c>
      <c r="AT73" s="88">
        <v>0</v>
      </c>
      <c r="AU73" s="88">
        <v>0</v>
      </c>
      <c r="AV73" s="88">
        <v>0</v>
      </c>
      <c r="AW73" s="88">
        <v>0</v>
      </c>
      <c r="AX73" s="88">
        <v>0</v>
      </c>
      <c r="AY73" s="88">
        <v>0</v>
      </c>
      <c r="AZ73" s="88">
        <v>0</v>
      </c>
      <c r="BA73" s="88">
        <v>0</v>
      </c>
      <c r="BB73" s="88">
        <v>0</v>
      </c>
      <c r="BC73" s="88">
        <v>0</v>
      </c>
      <c r="BD73" s="88">
        <v>0</v>
      </c>
      <c r="BE73" s="88">
        <v>0</v>
      </c>
      <c r="BF73" s="88">
        <v>0</v>
      </c>
      <c r="BG73" s="88">
        <v>0</v>
      </c>
      <c r="BH73" s="88">
        <v>0</v>
      </c>
      <c r="BI73" s="88">
        <v>0</v>
      </c>
      <c r="BJ73" s="88">
        <v>0</v>
      </c>
      <c r="BK73" s="88">
        <v>0</v>
      </c>
    </row>
    <row r="74" spans="1:63">
      <c r="A74" s="8" t="s">
        <v>116</v>
      </c>
      <c r="B74" s="80">
        <v>16.108000000000001</v>
      </c>
      <c r="C74" s="23"/>
      <c r="D74" s="23"/>
      <c r="E74" s="23"/>
      <c r="F74" s="23"/>
      <c r="G74" s="23"/>
      <c r="H74" s="23"/>
      <c r="I74" s="23"/>
      <c r="J74" s="23">
        <v>5.4665158371040725</v>
      </c>
      <c r="K74" s="25">
        <f t="shared" si="17"/>
        <v>5.4665158371040725</v>
      </c>
      <c r="L74" s="24">
        <f t="shared" si="18"/>
        <v>2.5874841628959269</v>
      </c>
      <c r="M74" s="81">
        <f t="shared" si="19"/>
        <v>8.0539999999999985</v>
      </c>
      <c r="O74" s="78">
        <f t="shared" si="20"/>
        <v>-5.4665158371040725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5.4665158371040725</v>
      </c>
      <c r="T74">
        <v>73</v>
      </c>
      <c r="U74" s="87">
        <f>IFERROR(-HLOOKUP($U$1,IEX!$W$2:$BH$98,T74,FALSE),0)</f>
        <v>0</v>
      </c>
      <c r="V74" s="88">
        <f t="shared" si="21"/>
        <v>2.5874841628959269</v>
      </c>
      <c r="W74" s="94"/>
      <c r="X74" s="88">
        <v>0</v>
      </c>
      <c r="Y74" s="88">
        <v>0.22777149321266968</v>
      </c>
      <c r="Z74" s="88">
        <v>0</v>
      </c>
      <c r="AA74" s="88">
        <v>0.27332579185520356</v>
      </c>
      <c r="AB74" s="88">
        <v>0</v>
      </c>
      <c r="AC74" s="88">
        <v>0.40998868778280539</v>
      </c>
      <c r="AD74" s="88">
        <v>0</v>
      </c>
      <c r="AE74" s="88">
        <v>0.91108597285067872</v>
      </c>
      <c r="AF74" s="88">
        <v>0</v>
      </c>
      <c r="AG74" s="88">
        <v>0.39176696832579183</v>
      </c>
      <c r="AH74" s="88">
        <v>0</v>
      </c>
      <c r="AI74" s="88">
        <v>0.37354524886877827</v>
      </c>
      <c r="AJ74" s="88">
        <v>0</v>
      </c>
      <c r="AK74" s="88">
        <v>0</v>
      </c>
      <c r="AL74" s="88">
        <v>0</v>
      </c>
      <c r="AM74" s="88">
        <v>0</v>
      </c>
      <c r="AN74" s="88">
        <v>0</v>
      </c>
      <c r="AO74" s="88">
        <v>0</v>
      </c>
      <c r="AP74" s="88">
        <v>0</v>
      </c>
      <c r="AQ74" s="88">
        <v>0</v>
      </c>
      <c r="AR74" s="88">
        <v>0</v>
      </c>
      <c r="AS74" s="88">
        <v>0</v>
      </c>
      <c r="AT74" s="88">
        <v>0</v>
      </c>
      <c r="AU74" s="88">
        <v>0</v>
      </c>
      <c r="AV74" s="88">
        <v>0</v>
      </c>
      <c r="AW74" s="88">
        <v>0</v>
      </c>
      <c r="AX74" s="88">
        <v>0</v>
      </c>
      <c r="AY74" s="88">
        <v>0</v>
      </c>
      <c r="AZ74" s="88">
        <v>0</v>
      </c>
      <c r="BA74" s="88">
        <v>0</v>
      </c>
      <c r="BB74" s="88">
        <v>0</v>
      </c>
      <c r="BC74" s="88">
        <v>0</v>
      </c>
      <c r="BD74" s="88">
        <v>0</v>
      </c>
      <c r="BE74" s="88">
        <v>0</v>
      </c>
      <c r="BF74" s="88">
        <v>0</v>
      </c>
      <c r="BG74" s="88">
        <v>0</v>
      </c>
      <c r="BH74" s="88">
        <v>0</v>
      </c>
      <c r="BI74" s="88">
        <v>0</v>
      </c>
      <c r="BJ74" s="88">
        <v>0</v>
      </c>
      <c r="BK74" s="88">
        <v>0</v>
      </c>
    </row>
    <row r="75" spans="1:63">
      <c r="A75" s="8" t="s">
        <v>117</v>
      </c>
      <c r="B75" s="80">
        <v>16.82</v>
      </c>
      <c r="C75" s="23"/>
      <c r="D75" s="23"/>
      <c r="E75" s="23"/>
      <c r="F75" s="23"/>
      <c r="G75" s="23"/>
      <c r="H75" s="23"/>
      <c r="I75" s="23"/>
      <c r="J75" s="23">
        <v>5.7081447963800898</v>
      </c>
      <c r="K75" s="25">
        <f t="shared" si="17"/>
        <v>5.7081447963800898</v>
      </c>
      <c r="L75" s="24">
        <f t="shared" si="18"/>
        <v>2.7018552036199095</v>
      </c>
      <c r="M75" s="81">
        <f t="shared" si="19"/>
        <v>8.41</v>
      </c>
      <c r="O75" s="78">
        <f t="shared" si="20"/>
        <v>-5.7081447963800898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5.7081447963800898</v>
      </c>
      <c r="T75">
        <v>74</v>
      </c>
      <c r="U75" s="87">
        <f>IFERROR(-HLOOKUP($U$1,IEX!$W$2:$BH$98,T75,FALSE),0)</f>
        <v>0</v>
      </c>
      <c r="V75" s="88">
        <f t="shared" si="21"/>
        <v>2.7018552036199095</v>
      </c>
      <c r="W75" s="94"/>
      <c r="X75" s="88">
        <v>0</v>
      </c>
      <c r="Y75" s="88">
        <v>0.23783936651583709</v>
      </c>
      <c r="Z75" s="88">
        <v>0</v>
      </c>
      <c r="AA75" s="88">
        <v>0.28540723981900445</v>
      </c>
      <c r="AB75" s="88">
        <v>0</v>
      </c>
      <c r="AC75" s="88">
        <v>0.42811085972850671</v>
      </c>
      <c r="AD75" s="88">
        <v>0</v>
      </c>
      <c r="AE75" s="88">
        <v>0.95135746606334837</v>
      </c>
      <c r="AF75" s="88">
        <v>0</v>
      </c>
      <c r="AG75" s="88">
        <v>0.40908371040723979</v>
      </c>
      <c r="AH75" s="88">
        <v>0</v>
      </c>
      <c r="AI75" s="88">
        <v>0.39005656108597281</v>
      </c>
      <c r="AJ75" s="88">
        <v>0</v>
      </c>
      <c r="AK75" s="88">
        <v>0</v>
      </c>
      <c r="AL75" s="88">
        <v>0</v>
      </c>
      <c r="AM75" s="88">
        <v>0</v>
      </c>
      <c r="AN75" s="88">
        <v>0</v>
      </c>
      <c r="AO75" s="88">
        <v>0</v>
      </c>
      <c r="AP75" s="88">
        <v>0</v>
      </c>
      <c r="AQ75" s="88">
        <v>0</v>
      </c>
      <c r="AR75" s="88">
        <v>0</v>
      </c>
      <c r="AS75" s="88">
        <v>0</v>
      </c>
      <c r="AT75" s="88">
        <v>0</v>
      </c>
      <c r="AU75" s="88">
        <v>0</v>
      </c>
      <c r="AV75" s="88">
        <v>0</v>
      </c>
      <c r="AW75" s="88">
        <v>0</v>
      </c>
      <c r="AX75" s="88">
        <v>0</v>
      </c>
      <c r="AY75" s="88">
        <v>0</v>
      </c>
      <c r="AZ75" s="88">
        <v>0</v>
      </c>
      <c r="BA75" s="88">
        <v>0</v>
      </c>
      <c r="BB75" s="88">
        <v>0</v>
      </c>
      <c r="BC75" s="88">
        <v>0</v>
      </c>
      <c r="BD75" s="88">
        <v>0</v>
      </c>
      <c r="BE75" s="88">
        <v>0</v>
      </c>
      <c r="BF75" s="88">
        <v>0</v>
      </c>
      <c r="BG75" s="88">
        <v>0</v>
      </c>
      <c r="BH75" s="88">
        <v>0</v>
      </c>
      <c r="BI75" s="88">
        <v>0</v>
      </c>
      <c r="BJ75" s="88">
        <v>0</v>
      </c>
      <c r="BK75" s="88">
        <v>0</v>
      </c>
    </row>
    <row r="76" spans="1:63">
      <c r="A76" s="8" t="s">
        <v>118</v>
      </c>
      <c r="B76" s="80">
        <v>17.78</v>
      </c>
      <c r="C76" s="23"/>
      <c r="D76" s="23"/>
      <c r="E76" s="23"/>
      <c r="F76" s="23"/>
      <c r="G76" s="23"/>
      <c r="H76" s="23"/>
      <c r="I76" s="23"/>
      <c r="J76" s="23">
        <v>6.0339366515837103</v>
      </c>
      <c r="K76" s="25">
        <f t="shared" si="17"/>
        <v>6.0339366515837103</v>
      </c>
      <c r="L76" s="24">
        <f t="shared" si="18"/>
        <v>2.8560633484162894</v>
      </c>
      <c r="M76" s="81">
        <f t="shared" si="19"/>
        <v>8.89</v>
      </c>
      <c r="O76" s="78">
        <f t="shared" si="20"/>
        <v>-6.0339366515837103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6.0339366515837103</v>
      </c>
      <c r="T76">
        <v>75</v>
      </c>
      <c r="U76" s="87">
        <f>IFERROR(-HLOOKUP($U$1,IEX!$W$2:$BH$98,T76,FALSE),0)</f>
        <v>0</v>
      </c>
      <c r="V76" s="88">
        <f t="shared" si="21"/>
        <v>2.8560633484162894</v>
      </c>
      <c r="W76" s="94"/>
      <c r="X76" s="88">
        <v>0</v>
      </c>
      <c r="Y76" s="88">
        <v>0.25141402714932126</v>
      </c>
      <c r="Z76" s="88">
        <v>0</v>
      </c>
      <c r="AA76" s="88">
        <v>0.30169683257918545</v>
      </c>
      <c r="AB76" s="88">
        <v>0</v>
      </c>
      <c r="AC76" s="88">
        <v>0.45254524886877823</v>
      </c>
      <c r="AD76" s="88">
        <v>0</v>
      </c>
      <c r="AE76" s="88">
        <v>1.005656108597285</v>
      </c>
      <c r="AF76" s="88">
        <v>0</v>
      </c>
      <c r="AG76" s="88">
        <v>0.43243212669683251</v>
      </c>
      <c r="AH76" s="88">
        <v>0</v>
      </c>
      <c r="AI76" s="88">
        <v>0.41231900452488685</v>
      </c>
      <c r="AJ76" s="88">
        <v>0</v>
      </c>
      <c r="AK76" s="88">
        <v>0</v>
      </c>
      <c r="AL76" s="88">
        <v>0</v>
      </c>
      <c r="AM76" s="88">
        <v>0</v>
      </c>
      <c r="AN76" s="88">
        <v>0</v>
      </c>
      <c r="AO76" s="88">
        <v>0</v>
      </c>
      <c r="AP76" s="88">
        <v>0</v>
      </c>
      <c r="AQ76" s="88">
        <v>0</v>
      </c>
      <c r="AR76" s="88">
        <v>0</v>
      </c>
      <c r="AS76" s="88">
        <v>0</v>
      </c>
      <c r="AT76" s="88">
        <v>0</v>
      </c>
      <c r="AU76" s="88">
        <v>0</v>
      </c>
      <c r="AV76" s="88">
        <v>0</v>
      </c>
      <c r="AW76" s="88">
        <v>0</v>
      </c>
      <c r="AX76" s="88">
        <v>0</v>
      </c>
      <c r="AY76" s="88">
        <v>0</v>
      </c>
      <c r="AZ76" s="88">
        <v>0</v>
      </c>
      <c r="BA76" s="88">
        <v>0</v>
      </c>
      <c r="BB76" s="88">
        <v>0</v>
      </c>
      <c r="BC76" s="88">
        <v>0</v>
      </c>
      <c r="BD76" s="88">
        <v>0</v>
      </c>
      <c r="BE76" s="88">
        <v>0</v>
      </c>
      <c r="BF76" s="88">
        <v>0</v>
      </c>
      <c r="BG76" s="88">
        <v>0</v>
      </c>
      <c r="BH76" s="88">
        <v>0</v>
      </c>
      <c r="BI76" s="88">
        <v>0</v>
      </c>
      <c r="BJ76" s="88">
        <v>0</v>
      </c>
      <c r="BK76" s="88">
        <v>0</v>
      </c>
    </row>
    <row r="77" spans="1:63">
      <c r="A77" s="8" t="s">
        <v>119</v>
      </c>
      <c r="B77" s="80">
        <v>18.623999999999999</v>
      </c>
      <c r="C77" s="23"/>
      <c r="D77" s="23"/>
      <c r="E77" s="23"/>
      <c r="F77" s="23"/>
      <c r="G77" s="23"/>
      <c r="H77" s="23"/>
      <c r="I77" s="23"/>
      <c r="J77" s="23">
        <v>6.1267902481104981</v>
      </c>
      <c r="K77" s="25">
        <f t="shared" si="17"/>
        <v>6.1267902481104981</v>
      </c>
      <c r="L77" s="24">
        <f t="shared" si="18"/>
        <v>2.9000140507723025</v>
      </c>
      <c r="M77" s="81">
        <f t="shared" si="19"/>
        <v>9.0268042988828014</v>
      </c>
      <c r="O77" s="78">
        <f t="shared" si="20"/>
        <v>-6.1267902481104981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6.1267902481104981</v>
      </c>
      <c r="T77">
        <v>76</v>
      </c>
      <c r="U77" s="87">
        <f>IFERROR(-HLOOKUP($U$1,IEX!$W$2:$BH$98,T77,FALSE),0)</f>
        <v>0</v>
      </c>
      <c r="V77" s="88">
        <f t="shared" si="21"/>
        <v>2.9000140507723025</v>
      </c>
      <c r="W77" s="94"/>
      <c r="X77" s="88">
        <v>0</v>
      </c>
      <c r="Y77" s="88">
        <v>0.25528292700460409</v>
      </c>
      <c r="Z77" s="88">
        <v>0</v>
      </c>
      <c r="AA77" s="88">
        <v>0.30633951240552487</v>
      </c>
      <c r="AB77" s="88">
        <v>0</v>
      </c>
      <c r="AC77" s="88">
        <v>0.45950926860828734</v>
      </c>
      <c r="AD77" s="88">
        <v>0</v>
      </c>
      <c r="AE77" s="88">
        <v>1.0211317080184164</v>
      </c>
      <c r="AF77" s="88">
        <v>0</v>
      </c>
      <c r="AG77" s="88">
        <v>0.43908663444791901</v>
      </c>
      <c r="AH77" s="88">
        <v>0</v>
      </c>
      <c r="AI77" s="88">
        <v>0.41866400028755069</v>
      </c>
      <c r="AJ77" s="88">
        <v>0</v>
      </c>
      <c r="AK77" s="88">
        <v>0</v>
      </c>
      <c r="AL77" s="88">
        <v>0</v>
      </c>
      <c r="AM77" s="88">
        <v>0</v>
      </c>
      <c r="AN77" s="88">
        <v>0</v>
      </c>
      <c r="AO77" s="88">
        <v>0</v>
      </c>
      <c r="AP77" s="88">
        <v>0</v>
      </c>
      <c r="AQ77" s="88">
        <v>0</v>
      </c>
      <c r="AR77" s="88">
        <v>0</v>
      </c>
      <c r="AS77" s="88">
        <v>0</v>
      </c>
      <c r="AT77" s="88">
        <v>0</v>
      </c>
      <c r="AU77" s="88">
        <v>0</v>
      </c>
      <c r="AV77" s="88">
        <v>0</v>
      </c>
      <c r="AW77" s="88">
        <v>0</v>
      </c>
      <c r="AX77" s="88">
        <v>0</v>
      </c>
      <c r="AY77" s="88">
        <v>0</v>
      </c>
      <c r="AZ77" s="88">
        <v>0</v>
      </c>
      <c r="BA77" s="88">
        <v>0</v>
      </c>
      <c r="BB77" s="88">
        <v>0</v>
      </c>
      <c r="BC77" s="88">
        <v>0</v>
      </c>
      <c r="BD77" s="88">
        <v>0</v>
      </c>
      <c r="BE77" s="88">
        <v>0</v>
      </c>
      <c r="BF77" s="88">
        <v>0</v>
      </c>
      <c r="BG77" s="88">
        <v>0</v>
      </c>
      <c r="BH77" s="88">
        <v>0</v>
      </c>
      <c r="BI77" s="88">
        <v>0</v>
      </c>
      <c r="BJ77" s="88">
        <v>0</v>
      </c>
      <c r="BK77" s="88">
        <v>0</v>
      </c>
    </row>
    <row r="78" spans="1:63">
      <c r="A78" s="8" t="s">
        <v>120</v>
      </c>
      <c r="B78" s="80">
        <v>18.835999999999999</v>
      </c>
      <c r="C78" s="23"/>
      <c r="D78" s="23"/>
      <c r="E78" s="23"/>
      <c r="F78" s="23"/>
      <c r="G78" s="23"/>
      <c r="H78" s="23"/>
      <c r="I78" s="23"/>
      <c r="J78" s="23">
        <v>6.1267902481104981</v>
      </c>
      <c r="K78" s="25">
        <f t="shared" si="17"/>
        <v>6.1267902481104981</v>
      </c>
      <c r="L78" s="24">
        <f t="shared" si="18"/>
        <v>2.9000140507723025</v>
      </c>
      <c r="M78" s="81">
        <f t="shared" si="19"/>
        <v>9.0268042988828014</v>
      </c>
      <c r="O78" s="78">
        <f t="shared" si="20"/>
        <v>-6.1267902481104981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6.1267902481104981</v>
      </c>
      <c r="T78">
        <v>77</v>
      </c>
      <c r="U78" s="87">
        <f>IFERROR(-HLOOKUP($U$1,IEX!$W$2:$BH$98,T78,FALSE),0)</f>
        <v>0</v>
      </c>
      <c r="V78" s="88">
        <f t="shared" si="21"/>
        <v>2.9000140507723025</v>
      </c>
      <c r="W78" s="94"/>
      <c r="X78" s="88">
        <v>0</v>
      </c>
      <c r="Y78" s="88">
        <v>0.25528292700460409</v>
      </c>
      <c r="Z78" s="88">
        <v>0</v>
      </c>
      <c r="AA78" s="88">
        <v>0.30633951240552487</v>
      </c>
      <c r="AB78" s="88">
        <v>0</v>
      </c>
      <c r="AC78" s="88">
        <v>0.45950926860828734</v>
      </c>
      <c r="AD78" s="88">
        <v>0</v>
      </c>
      <c r="AE78" s="88">
        <v>1.0211317080184164</v>
      </c>
      <c r="AF78" s="88">
        <v>0</v>
      </c>
      <c r="AG78" s="88">
        <v>0.43908663444791901</v>
      </c>
      <c r="AH78" s="88">
        <v>0</v>
      </c>
      <c r="AI78" s="88">
        <v>0.41866400028755069</v>
      </c>
      <c r="AJ78" s="88">
        <v>0</v>
      </c>
      <c r="AK78" s="88">
        <v>0</v>
      </c>
      <c r="AL78" s="88">
        <v>0</v>
      </c>
      <c r="AM78" s="88">
        <v>0</v>
      </c>
      <c r="AN78" s="88">
        <v>0</v>
      </c>
      <c r="AO78" s="88">
        <v>0</v>
      </c>
      <c r="AP78" s="88">
        <v>0</v>
      </c>
      <c r="AQ78" s="88">
        <v>0</v>
      </c>
      <c r="AR78" s="88">
        <v>0</v>
      </c>
      <c r="AS78" s="88">
        <v>0</v>
      </c>
      <c r="AT78" s="88">
        <v>0</v>
      </c>
      <c r="AU78" s="88">
        <v>0</v>
      </c>
      <c r="AV78" s="88">
        <v>0</v>
      </c>
      <c r="AW78" s="88">
        <v>0</v>
      </c>
      <c r="AX78" s="88">
        <v>0</v>
      </c>
      <c r="AY78" s="88">
        <v>0</v>
      </c>
      <c r="AZ78" s="88">
        <v>0</v>
      </c>
      <c r="BA78" s="88">
        <v>0</v>
      </c>
      <c r="BB78" s="88">
        <v>0</v>
      </c>
      <c r="BC78" s="88">
        <v>0</v>
      </c>
      <c r="BD78" s="88">
        <v>0</v>
      </c>
      <c r="BE78" s="88">
        <v>0</v>
      </c>
      <c r="BF78" s="88">
        <v>0</v>
      </c>
      <c r="BG78" s="88">
        <v>0</v>
      </c>
      <c r="BH78" s="88">
        <v>0</v>
      </c>
      <c r="BI78" s="88">
        <v>0</v>
      </c>
      <c r="BJ78" s="88">
        <v>0</v>
      </c>
      <c r="BK78" s="88">
        <v>0</v>
      </c>
    </row>
    <row r="79" spans="1:63">
      <c r="A79" s="8" t="s">
        <v>121</v>
      </c>
      <c r="B79" s="80">
        <v>18.891999999999999</v>
      </c>
      <c r="C79" s="23"/>
      <c r="D79" s="23"/>
      <c r="E79" s="23"/>
      <c r="F79" s="23"/>
      <c r="G79" s="23"/>
      <c r="H79" s="23"/>
      <c r="I79" s="23"/>
      <c r="J79" s="23">
        <v>6.1267902481104981</v>
      </c>
      <c r="K79" s="25">
        <f t="shared" si="17"/>
        <v>6.1267902481104981</v>
      </c>
      <c r="L79" s="24">
        <f t="shared" si="18"/>
        <v>2.9000140507723025</v>
      </c>
      <c r="M79" s="81">
        <f t="shared" si="19"/>
        <v>9.0268042988828014</v>
      </c>
      <c r="O79" s="78">
        <f t="shared" si="20"/>
        <v>-6.1267902481104981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6.1267902481104981</v>
      </c>
      <c r="T79">
        <v>78</v>
      </c>
      <c r="U79" s="87">
        <f>IFERROR(-HLOOKUP($U$1,IEX!$W$2:$BH$98,T79,FALSE),0)</f>
        <v>0</v>
      </c>
      <c r="V79" s="88">
        <f t="shared" si="21"/>
        <v>2.9000140507723025</v>
      </c>
      <c r="W79" s="94"/>
      <c r="X79" s="88">
        <v>0</v>
      </c>
      <c r="Y79" s="88">
        <v>0.25528292700460409</v>
      </c>
      <c r="Z79" s="88">
        <v>0</v>
      </c>
      <c r="AA79" s="88">
        <v>0.30633951240552487</v>
      </c>
      <c r="AB79" s="88">
        <v>0</v>
      </c>
      <c r="AC79" s="88">
        <v>0.45950926860828734</v>
      </c>
      <c r="AD79" s="88">
        <v>0</v>
      </c>
      <c r="AE79" s="88">
        <v>1.0211317080184164</v>
      </c>
      <c r="AF79" s="88">
        <v>0</v>
      </c>
      <c r="AG79" s="88">
        <v>0.43908663444791901</v>
      </c>
      <c r="AH79" s="88">
        <v>0</v>
      </c>
      <c r="AI79" s="88">
        <v>0.41866400028755069</v>
      </c>
      <c r="AJ79" s="88">
        <v>0</v>
      </c>
      <c r="AK79" s="88">
        <v>0</v>
      </c>
      <c r="AL79" s="88">
        <v>0</v>
      </c>
      <c r="AM79" s="88">
        <v>0</v>
      </c>
      <c r="AN79" s="88">
        <v>0</v>
      </c>
      <c r="AO79" s="88">
        <v>0</v>
      </c>
      <c r="AP79" s="88">
        <v>0</v>
      </c>
      <c r="AQ79" s="88">
        <v>0</v>
      </c>
      <c r="AR79" s="88">
        <v>0</v>
      </c>
      <c r="AS79" s="88">
        <v>0</v>
      </c>
      <c r="AT79" s="88">
        <v>0</v>
      </c>
      <c r="AU79" s="88">
        <v>0</v>
      </c>
      <c r="AV79" s="88">
        <v>0</v>
      </c>
      <c r="AW79" s="88">
        <v>0</v>
      </c>
      <c r="AX79" s="88">
        <v>0</v>
      </c>
      <c r="AY79" s="88">
        <v>0</v>
      </c>
      <c r="AZ79" s="88">
        <v>0</v>
      </c>
      <c r="BA79" s="88">
        <v>0</v>
      </c>
      <c r="BB79" s="88">
        <v>0</v>
      </c>
      <c r="BC79" s="88">
        <v>0</v>
      </c>
      <c r="BD79" s="88">
        <v>0</v>
      </c>
      <c r="BE79" s="88">
        <v>0</v>
      </c>
      <c r="BF79" s="88">
        <v>0</v>
      </c>
      <c r="BG79" s="88">
        <v>0</v>
      </c>
      <c r="BH79" s="88">
        <v>0</v>
      </c>
      <c r="BI79" s="88">
        <v>0</v>
      </c>
      <c r="BJ79" s="88">
        <v>0</v>
      </c>
      <c r="BK79" s="88">
        <v>0</v>
      </c>
    </row>
    <row r="80" spans="1:63">
      <c r="A80" s="8" t="s">
        <v>122</v>
      </c>
      <c r="B80" s="80">
        <v>18.643999999999998</v>
      </c>
      <c r="C80" s="23"/>
      <c r="D80" s="23"/>
      <c r="E80" s="23"/>
      <c r="F80" s="23"/>
      <c r="G80" s="23"/>
      <c r="H80" s="23"/>
      <c r="I80" s="23"/>
      <c r="J80" s="23">
        <v>6.1267902481104981</v>
      </c>
      <c r="K80" s="25">
        <f t="shared" si="17"/>
        <v>6.1267902481104981</v>
      </c>
      <c r="L80" s="24">
        <f t="shared" si="18"/>
        <v>2.9000140507723025</v>
      </c>
      <c r="M80" s="81">
        <f t="shared" si="19"/>
        <v>9.0268042988828014</v>
      </c>
      <c r="O80" s="78">
        <f t="shared" si="20"/>
        <v>-6.1267902481104981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6.1267902481104981</v>
      </c>
      <c r="T80">
        <v>79</v>
      </c>
      <c r="U80" s="87">
        <f>IFERROR(-HLOOKUP($U$1,IEX!$W$2:$BH$98,T80,FALSE),0)</f>
        <v>0</v>
      </c>
      <c r="V80" s="88">
        <f t="shared" si="21"/>
        <v>2.9000140507723025</v>
      </c>
      <c r="W80" s="94"/>
      <c r="X80" s="88">
        <v>0</v>
      </c>
      <c r="Y80" s="88">
        <v>0.25528292700460409</v>
      </c>
      <c r="Z80" s="88">
        <v>0</v>
      </c>
      <c r="AA80" s="88">
        <v>0.30633951240552487</v>
      </c>
      <c r="AB80" s="88">
        <v>0</v>
      </c>
      <c r="AC80" s="88">
        <v>0.45950926860828734</v>
      </c>
      <c r="AD80" s="88">
        <v>0</v>
      </c>
      <c r="AE80" s="88">
        <v>1.0211317080184164</v>
      </c>
      <c r="AF80" s="88">
        <v>0</v>
      </c>
      <c r="AG80" s="88">
        <v>0.43908663444791901</v>
      </c>
      <c r="AH80" s="88">
        <v>0</v>
      </c>
      <c r="AI80" s="88">
        <v>0.41866400028755069</v>
      </c>
      <c r="AJ80" s="88">
        <v>0</v>
      </c>
      <c r="AK80" s="88">
        <v>0</v>
      </c>
      <c r="AL80" s="88">
        <v>0</v>
      </c>
      <c r="AM80" s="88">
        <v>0</v>
      </c>
      <c r="AN80" s="88">
        <v>0</v>
      </c>
      <c r="AO80" s="88">
        <v>0</v>
      </c>
      <c r="AP80" s="88">
        <v>0</v>
      </c>
      <c r="AQ80" s="88">
        <v>0</v>
      </c>
      <c r="AR80" s="88">
        <v>0</v>
      </c>
      <c r="AS80" s="88">
        <v>0</v>
      </c>
      <c r="AT80" s="88">
        <v>0</v>
      </c>
      <c r="AU80" s="88">
        <v>0</v>
      </c>
      <c r="AV80" s="88">
        <v>0</v>
      </c>
      <c r="AW80" s="88">
        <v>0</v>
      </c>
      <c r="AX80" s="88">
        <v>0</v>
      </c>
      <c r="AY80" s="88">
        <v>0</v>
      </c>
      <c r="AZ80" s="88">
        <v>0</v>
      </c>
      <c r="BA80" s="88">
        <v>0</v>
      </c>
      <c r="BB80" s="88">
        <v>0</v>
      </c>
      <c r="BC80" s="88">
        <v>0</v>
      </c>
      <c r="BD80" s="88">
        <v>0</v>
      </c>
      <c r="BE80" s="88">
        <v>0</v>
      </c>
      <c r="BF80" s="88">
        <v>0</v>
      </c>
      <c r="BG80" s="88">
        <v>0</v>
      </c>
      <c r="BH80" s="88">
        <v>0</v>
      </c>
      <c r="BI80" s="88">
        <v>0</v>
      </c>
      <c r="BJ80" s="88">
        <v>0</v>
      </c>
      <c r="BK80" s="88">
        <v>0</v>
      </c>
    </row>
    <row r="81" spans="1:63">
      <c r="A81" s="8" t="s">
        <v>123</v>
      </c>
      <c r="B81" s="80">
        <v>18.911999999999999</v>
      </c>
      <c r="C81" s="23"/>
      <c r="D81" s="23"/>
      <c r="E81" s="23"/>
      <c r="F81" s="23"/>
      <c r="G81" s="23"/>
      <c r="H81" s="23"/>
      <c r="I81" s="23"/>
      <c r="J81" s="23">
        <v>6.1267902481104981</v>
      </c>
      <c r="K81" s="25">
        <f t="shared" si="17"/>
        <v>6.1267902481104981</v>
      </c>
      <c r="L81" s="24">
        <f t="shared" si="18"/>
        <v>2.9000140507723025</v>
      </c>
      <c r="M81" s="81">
        <f t="shared" si="19"/>
        <v>9.0268042988828014</v>
      </c>
      <c r="O81" s="78">
        <f t="shared" si="20"/>
        <v>-6.1267902481104981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6.1267902481104981</v>
      </c>
      <c r="T81">
        <v>80</v>
      </c>
      <c r="U81" s="87">
        <f>IFERROR(-HLOOKUP($U$1,IEX!$W$2:$BH$98,T81,FALSE),0)</f>
        <v>0</v>
      </c>
      <c r="V81" s="88">
        <f t="shared" si="21"/>
        <v>2.9000140507723025</v>
      </c>
      <c r="W81" s="94"/>
      <c r="X81" s="88">
        <v>0</v>
      </c>
      <c r="Y81" s="88">
        <v>0.25528292700460409</v>
      </c>
      <c r="Z81" s="88">
        <v>0</v>
      </c>
      <c r="AA81" s="88">
        <v>0.30633951240552487</v>
      </c>
      <c r="AB81" s="88">
        <v>0</v>
      </c>
      <c r="AC81" s="88">
        <v>0.45950926860828734</v>
      </c>
      <c r="AD81" s="88">
        <v>0</v>
      </c>
      <c r="AE81" s="88">
        <v>1.0211317080184164</v>
      </c>
      <c r="AF81" s="88">
        <v>0</v>
      </c>
      <c r="AG81" s="88">
        <v>0.43908663444791901</v>
      </c>
      <c r="AH81" s="88">
        <v>0</v>
      </c>
      <c r="AI81" s="88">
        <v>0.41866400028755069</v>
      </c>
      <c r="AJ81" s="88">
        <v>0</v>
      </c>
      <c r="AK81" s="88">
        <v>0</v>
      </c>
      <c r="AL81" s="88">
        <v>0</v>
      </c>
      <c r="AM81" s="88">
        <v>0</v>
      </c>
      <c r="AN81" s="88">
        <v>0</v>
      </c>
      <c r="AO81" s="88">
        <v>0</v>
      </c>
      <c r="AP81" s="88">
        <v>0</v>
      </c>
      <c r="AQ81" s="88">
        <v>0</v>
      </c>
      <c r="AR81" s="88">
        <v>0</v>
      </c>
      <c r="AS81" s="88">
        <v>0</v>
      </c>
      <c r="AT81" s="88">
        <v>0</v>
      </c>
      <c r="AU81" s="88">
        <v>0</v>
      </c>
      <c r="AV81" s="88">
        <v>0</v>
      </c>
      <c r="AW81" s="88">
        <v>0</v>
      </c>
      <c r="AX81" s="88">
        <v>0</v>
      </c>
      <c r="AY81" s="88">
        <v>0</v>
      </c>
      <c r="AZ81" s="88">
        <v>0</v>
      </c>
      <c r="BA81" s="88">
        <v>0</v>
      </c>
      <c r="BB81" s="88">
        <v>0</v>
      </c>
      <c r="BC81" s="88">
        <v>0</v>
      </c>
      <c r="BD81" s="88">
        <v>0</v>
      </c>
      <c r="BE81" s="88">
        <v>0</v>
      </c>
      <c r="BF81" s="88">
        <v>0</v>
      </c>
      <c r="BG81" s="88">
        <v>0</v>
      </c>
      <c r="BH81" s="88">
        <v>0</v>
      </c>
      <c r="BI81" s="88">
        <v>0</v>
      </c>
      <c r="BJ81" s="88">
        <v>0</v>
      </c>
      <c r="BK81" s="88">
        <v>0</v>
      </c>
    </row>
    <row r="82" spans="1:63">
      <c r="A82" s="8" t="s">
        <v>124</v>
      </c>
      <c r="B82" s="80">
        <v>18.047999999999998</v>
      </c>
      <c r="C82" s="23"/>
      <c r="D82" s="23"/>
      <c r="E82" s="23"/>
      <c r="F82" s="23"/>
      <c r="G82" s="23"/>
      <c r="H82" s="23"/>
      <c r="I82" s="23"/>
      <c r="J82" s="23">
        <v>6.124886877828053</v>
      </c>
      <c r="K82" s="25">
        <f t="shared" si="17"/>
        <v>6.124886877828053</v>
      </c>
      <c r="L82" s="24">
        <f t="shared" si="18"/>
        <v>2.8991131221719453</v>
      </c>
      <c r="M82" s="81">
        <f t="shared" si="19"/>
        <v>9.0239999999999974</v>
      </c>
      <c r="O82" s="78">
        <f t="shared" si="20"/>
        <v>-6.124886877828053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6.124886877828053</v>
      </c>
      <c r="T82">
        <v>81</v>
      </c>
      <c r="U82" s="87">
        <f>IFERROR(-HLOOKUP($U$1,IEX!$W$2:$BH$98,T82,FALSE),0)</f>
        <v>0</v>
      </c>
      <c r="V82" s="88">
        <f t="shared" si="21"/>
        <v>2.8991131221719453</v>
      </c>
      <c r="W82" s="94"/>
      <c r="X82" s="88">
        <v>0</v>
      </c>
      <c r="Y82" s="88">
        <v>0.25520361990950224</v>
      </c>
      <c r="Z82" s="88">
        <v>0</v>
      </c>
      <c r="AA82" s="88">
        <v>0.30624434389140265</v>
      </c>
      <c r="AB82" s="88">
        <v>0</v>
      </c>
      <c r="AC82" s="88">
        <v>0.45936651583710397</v>
      </c>
      <c r="AD82" s="88">
        <v>0</v>
      </c>
      <c r="AE82" s="88">
        <v>1.020814479638009</v>
      </c>
      <c r="AF82" s="88">
        <v>0</v>
      </c>
      <c r="AG82" s="88">
        <v>0.43895022624434377</v>
      </c>
      <c r="AH82" s="88">
        <v>0</v>
      </c>
      <c r="AI82" s="88">
        <v>0.41853393665158362</v>
      </c>
      <c r="AJ82" s="88">
        <v>0</v>
      </c>
      <c r="AK82" s="88">
        <v>0</v>
      </c>
      <c r="AL82" s="88">
        <v>0</v>
      </c>
      <c r="AM82" s="88">
        <v>0</v>
      </c>
      <c r="AN82" s="88">
        <v>0</v>
      </c>
      <c r="AO82" s="88">
        <v>0</v>
      </c>
      <c r="AP82" s="88">
        <v>0</v>
      </c>
      <c r="AQ82" s="88">
        <v>0</v>
      </c>
      <c r="AR82" s="88">
        <v>0</v>
      </c>
      <c r="AS82" s="88">
        <v>0</v>
      </c>
      <c r="AT82" s="88">
        <v>0</v>
      </c>
      <c r="AU82" s="88">
        <v>0</v>
      </c>
      <c r="AV82" s="88">
        <v>0</v>
      </c>
      <c r="AW82" s="88">
        <v>0</v>
      </c>
      <c r="AX82" s="88">
        <v>0</v>
      </c>
      <c r="AY82" s="88">
        <v>0</v>
      </c>
      <c r="AZ82" s="88">
        <v>0</v>
      </c>
      <c r="BA82" s="88">
        <v>0</v>
      </c>
      <c r="BB82" s="88">
        <v>0</v>
      </c>
      <c r="BC82" s="88">
        <v>0</v>
      </c>
      <c r="BD82" s="88">
        <v>0</v>
      </c>
      <c r="BE82" s="88">
        <v>0</v>
      </c>
      <c r="BF82" s="88">
        <v>0</v>
      </c>
      <c r="BG82" s="88">
        <v>0</v>
      </c>
      <c r="BH82" s="88">
        <v>0</v>
      </c>
      <c r="BI82" s="88">
        <v>0</v>
      </c>
      <c r="BJ82" s="88">
        <v>0</v>
      </c>
      <c r="BK82" s="88">
        <v>0</v>
      </c>
    </row>
    <row r="83" spans="1:63">
      <c r="A83" s="8" t="s">
        <v>125</v>
      </c>
      <c r="B83" s="80">
        <v>18.507999999999999</v>
      </c>
      <c r="C83" s="23"/>
      <c r="D83" s="23"/>
      <c r="E83" s="23"/>
      <c r="F83" s="23"/>
      <c r="G83" s="23"/>
      <c r="H83" s="23"/>
      <c r="I83" s="23"/>
      <c r="J83" s="23">
        <v>6.1267902481104981</v>
      </c>
      <c r="K83" s="25">
        <f t="shared" si="17"/>
        <v>6.1267902481104981</v>
      </c>
      <c r="L83" s="24">
        <f t="shared" si="18"/>
        <v>2.9000140507723025</v>
      </c>
      <c r="M83" s="81">
        <f t="shared" si="19"/>
        <v>9.0268042988828014</v>
      </c>
      <c r="O83" s="78">
        <f t="shared" si="20"/>
        <v>-6.1267902481104981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6.1267902481104981</v>
      </c>
      <c r="T83">
        <v>82</v>
      </c>
      <c r="U83" s="87">
        <f>IFERROR(-HLOOKUP($U$1,IEX!$W$2:$BH$98,T83,FALSE),0)</f>
        <v>0</v>
      </c>
      <c r="V83" s="88">
        <f t="shared" si="21"/>
        <v>2.9000140507723025</v>
      </c>
      <c r="W83" s="94"/>
      <c r="X83" s="88">
        <v>0</v>
      </c>
      <c r="Y83" s="88">
        <v>0.25528292700460409</v>
      </c>
      <c r="Z83" s="88">
        <v>0</v>
      </c>
      <c r="AA83" s="88">
        <v>0.30633951240552487</v>
      </c>
      <c r="AB83" s="88">
        <v>0</v>
      </c>
      <c r="AC83" s="88">
        <v>0.45950926860828734</v>
      </c>
      <c r="AD83" s="88">
        <v>0</v>
      </c>
      <c r="AE83" s="88">
        <v>1.0211317080184164</v>
      </c>
      <c r="AF83" s="88">
        <v>0</v>
      </c>
      <c r="AG83" s="88">
        <v>0.43908663444791901</v>
      </c>
      <c r="AH83" s="88">
        <v>0</v>
      </c>
      <c r="AI83" s="88">
        <v>0.41866400028755069</v>
      </c>
      <c r="AJ83" s="88">
        <v>0</v>
      </c>
      <c r="AK83" s="88">
        <v>0</v>
      </c>
      <c r="AL83" s="88">
        <v>0</v>
      </c>
      <c r="AM83" s="88">
        <v>0</v>
      </c>
      <c r="AN83" s="88">
        <v>0</v>
      </c>
      <c r="AO83" s="88">
        <v>0</v>
      </c>
      <c r="AP83" s="88">
        <v>0</v>
      </c>
      <c r="AQ83" s="88">
        <v>0</v>
      </c>
      <c r="AR83" s="88">
        <v>0</v>
      </c>
      <c r="AS83" s="88">
        <v>0</v>
      </c>
      <c r="AT83" s="88">
        <v>0</v>
      </c>
      <c r="AU83" s="88">
        <v>0</v>
      </c>
      <c r="AV83" s="88">
        <v>0</v>
      </c>
      <c r="AW83" s="88">
        <v>0</v>
      </c>
      <c r="AX83" s="88">
        <v>0</v>
      </c>
      <c r="AY83" s="88">
        <v>0</v>
      </c>
      <c r="AZ83" s="88">
        <v>0</v>
      </c>
      <c r="BA83" s="88">
        <v>0</v>
      </c>
      <c r="BB83" s="88">
        <v>0</v>
      </c>
      <c r="BC83" s="88">
        <v>0</v>
      </c>
      <c r="BD83" s="88">
        <v>0</v>
      </c>
      <c r="BE83" s="88">
        <v>0</v>
      </c>
      <c r="BF83" s="88">
        <v>0</v>
      </c>
      <c r="BG83" s="88">
        <v>0</v>
      </c>
      <c r="BH83" s="88">
        <v>0</v>
      </c>
      <c r="BI83" s="88">
        <v>0</v>
      </c>
      <c r="BJ83" s="88">
        <v>0</v>
      </c>
      <c r="BK83" s="88">
        <v>0</v>
      </c>
    </row>
    <row r="84" spans="1:63">
      <c r="A84" s="8" t="s">
        <v>126</v>
      </c>
      <c r="B84" s="80">
        <v>18.411999999999999</v>
      </c>
      <c r="C84" s="23"/>
      <c r="D84" s="23"/>
      <c r="E84" s="23"/>
      <c r="F84" s="23"/>
      <c r="G84" s="23"/>
      <c r="H84" s="23"/>
      <c r="I84" s="23"/>
      <c r="J84" s="23">
        <v>6.1267902481104981</v>
      </c>
      <c r="K84" s="25">
        <f t="shared" si="17"/>
        <v>6.1267902481104981</v>
      </c>
      <c r="L84" s="24">
        <f t="shared" si="18"/>
        <v>2.9000140507723025</v>
      </c>
      <c r="M84" s="81">
        <f t="shared" si="19"/>
        <v>9.0268042988828014</v>
      </c>
      <c r="O84" s="78">
        <f t="shared" si="20"/>
        <v>-6.1267902481104981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6.1267902481104981</v>
      </c>
      <c r="T84">
        <v>83</v>
      </c>
      <c r="U84" s="87">
        <f>IFERROR(-HLOOKUP($U$1,IEX!$W$2:$BH$98,T84,FALSE),0)</f>
        <v>0</v>
      </c>
      <c r="V84" s="88">
        <f t="shared" si="21"/>
        <v>2.9000140507723025</v>
      </c>
      <c r="W84" s="94"/>
      <c r="X84" s="88">
        <v>0</v>
      </c>
      <c r="Y84" s="88">
        <v>0.25528292700460409</v>
      </c>
      <c r="Z84" s="88">
        <v>0</v>
      </c>
      <c r="AA84" s="88">
        <v>0.30633951240552487</v>
      </c>
      <c r="AB84" s="88">
        <v>0</v>
      </c>
      <c r="AC84" s="88">
        <v>0.45950926860828734</v>
      </c>
      <c r="AD84" s="88">
        <v>0</v>
      </c>
      <c r="AE84" s="88">
        <v>1.0211317080184164</v>
      </c>
      <c r="AF84" s="88">
        <v>0</v>
      </c>
      <c r="AG84" s="88">
        <v>0.43908663444791901</v>
      </c>
      <c r="AH84" s="88">
        <v>0</v>
      </c>
      <c r="AI84" s="88">
        <v>0.41866400028755069</v>
      </c>
      <c r="AJ84" s="88">
        <v>0</v>
      </c>
      <c r="AK84" s="88">
        <v>0</v>
      </c>
      <c r="AL84" s="88">
        <v>0</v>
      </c>
      <c r="AM84" s="88">
        <v>0</v>
      </c>
      <c r="AN84" s="88">
        <v>0</v>
      </c>
      <c r="AO84" s="88">
        <v>0</v>
      </c>
      <c r="AP84" s="88">
        <v>0</v>
      </c>
      <c r="AQ84" s="88">
        <v>0</v>
      </c>
      <c r="AR84" s="88">
        <v>0</v>
      </c>
      <c r="AS84" s="88">
        <v>0</v>
      </c>
      <c r="AT84" s="88">
        <v>0</v>
      </c>
      <c r="AU84" s="88">
        <v>0</v>
      </c>
      <c r="AV84" s="88">
        <v>0</v>
      </c>
      <c r="AW84" s="88">
        <v>0</v>
      </c>
      <c r="AX84" s="88">
        <v>0</v>
      </c>
      <c r="AY84" s="88">
        <v>0</v>
      </c>
      <c r="AZ84" s="88">
        <v>0</v>
      </c>
      <c r="BA84" s="88">
        <v>0</v>
      </c>
      <c r="BB84" s="88">
        <v>0</v>
      </c>
      <c r="BC84" s="88">
        <v>0</v>
      </c>
      <c r="BD84" s="88">
        <v>0</v>
      </c>
      <c r="BE84" s="88">
        <v>0</v>
      </c>
      <c r="BF84" s="88">
        <v>0</v>
      </c>
      <c r="BG84" s="88">
        <v>0</v>
      </c>
      <c r="BH84" s="88">
        <v>0</v>
      </c>
      <c r="BI84" s="88">
        <v>0</v>
      </c>
      <c r="BJ84" s="88">
        <v>0</v>
      </c>
      <c r="BK84" s="88">
        <v>0</v>
      </c>
    </row>
    <row r="85" spans="1:63">
      <c r="A85" s="8" t="s">
        <v>127</v>
      </c>
      <c r="B85" s="80">
        <v>16.84</v>
      </c>
      <c r="C85" s="23"/>
      <c r="D85" s="23"/>
      <c r="E85" s="23"/>
      <c r="F85" s="23"/>
      <c r="G85" s="23"/>
      <c r="H85" s="23"/>
      <c r="I85" s="23"/>
      <c r="J85" s="23">
        <v>5.7149321266968318</v>
      </c>
      <c r="K85" s="25">
        <f t="shared" si="17"/>
        <v>5.7149321266968318</v>
      </c>
      <c r="L85" s="24">
        <f t="shared" si="18"/>
        <v>2.7050678733031672</v>
      </c>
      <c r="M85" s="81">
        <f t="shared" si="19"/>
        <v>8.4199999999999982</v>
      </c>
      <c r="O85" s="78">
        <f t="shared" si="20"/>
        <v>-5.7149321266968318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5.7149321266968318</v>
      </c>
      <c r="T85">
        <v>84</v>
      </c>
      <c r="U85" s="87">
        <f>IFERROR(-HLOOKUP($U$1,IEX!$W$2:$BH$98,T85,FALSE),0)</f>
        <v>0</v>
      </c>
      <c r="V85" s="88">
        <f t="shared" si="21"/>
        <v>2.7050678733031672</v>
      </c>
      <c r="W85" s="94"/>
      <c r="X85" s="88">
        <v>0</v>
      </c>
      <c r="Y85" s="88">
        <v>0.23812217194570134</v>
      </c>
      <c r="Z85" s="88">
        <v>0</v>
      </c>
      <c r="AA85" s="88">
        <v>0.28574660633484156</v>
      </c>
      <c r="AB85" s="88">
        <v>0</v>
      </c>
      <c r="AC85" s="88">
        <v>0.42861990950226236</v>
      </c>
      <c r="AD85" s="88">
        <v>0</v>
      </c>
      <c r="AE85" s="88">
        <v>0.95248868778280538</v>
      </c>
      <c r="AF85" s="88">
        <v>0</v>
      </c>
      <c r="AG85" s="88">
        <v>0.40957013574660628</v>
      </c>
      <c r="AH85" s="88">
        <v>0</v>
      </c>
      <c r="AI85" s="88">
        <v>0.39052036199095014</v>
      </c>
      <c r="AJ85" s="88">
        <v>0</v>
      </c>
      <c r="AK85" s="88">
        <v>0</v>
      </c>
      <c r="AL85" s="88">
        <v>0</v>
      </c>
      <c r="AM85" s="88">
        <v>0</v>
      </c>
      <c r="AN85" s="88">
        <v>0</v>
      </c>
      <c r="AO85" s="88">
        <v>0</v>
      </c>
      <c r="AP85" s="88">
        <v>0</v>
      </c>
      <c r="AQ85" s="88">
        <v>0</v>
      </c>
      <c r="AR85" s="88">
        <v>0</v>
      </c>
      <c r="AS85" s="88">
        <v>0</v>
      </c>
      <c r="AT85" s="88">
        <v>0</v>
      </c>
      <c r="AU85" s="88">
        <v>0</v>
      </c>
      <c r="AV85" s="88">
        <v>0</v>
      </c>
      <c r="AW85" s="88">
        <v>0</v>
      </c>
      <c r="AX85" s="88">
        <v>0</v>
      </c>
      <c r="AY85" s="88">
        <v>0</v>
      </c>
      <c r="AZ85" s="88">
        <v>0</v>
      </c>
      <c r="BA85" s="88">
        <v>0</v>
      </c>
      <c r="BB85" s="88">
        <v>0</v>
      </c>
      <c r="BC85" s="88">
        <v>0</v>
      </c>
      <c r="BD85" s="88">
        <v>0</v>
      </c>
      <c r="BE85" s="88">
        <v>0</v>
      </c>
      <c r="BF85" s="88">
        <v>0</v>
      </c>
      <c r="BG85" s="88">
        <v>0</v>
      </c>
      <c r="BH85" s="88">
        <v>0</v>
      </c>
      <c r="BI85" s="88">
        <v>0</v>
      </c>
      <c r="BJ85" s="88">
        <v>0</v>
      </c>
      <c r="BK85" s="88">
        <v>0</v>
      </c>
    </row>
    <row r="86" spans="1:63">
      <c r="A86" s="8" t="s">
        <v>128</v>
      </c>
      <c r="B86" s="80">
        <v>18.507999999999999</v>
      </c>
      <c r="C86" s="23"/>
      <c r="D86" s="23"/>
      <c r="E86" s="23"/>
      <c r="F86" s="23"/>
      <c r="G86" s="23"/>
      <c r="H86" s="23"/>
      <c r="I86" s="23"/>
      <c r="J86" s="23">
        <v>6.1267902481104981</v>
      </c>
      <c r="K86" s="25">
        <f t="shared" si="17"/>
        <v>6.1267902481104981</v>
      </c>
      <c r="L86" s="24">
        <f t="shared" si="18"/>
        <v>2.9000140507723025</v>
      </c>
      <c r="M86" s="81">
        <f t="shared" si="19"/>
        <v>9.0268042988828014</v>
      </c>
      <c r="O86" s="78">
        <f t="shared" si="20"/>
        <v>-6.1267902481104981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6.1267902481104981</v>
      </c>
      <c r="T86">
        <v>85</v>
      </c>
      <c r="U86" s="87">
        <f>IFERROR(-HLOOKUP($U$1,IEX!$W$2:$BH$98,T86,FALSE),0)</f>
        <v>0</v>
      </c>
      <c r="V86" s="88">
        <f t="shared" si="21"/>
        <v>2.9000140507723025</v>
      </c>
      <c r="W86" s="94"/>
      <c r="X86" s="88">
        <v>0</v>
      </c>
      <c r="Y86" s="88">
        <v>0.25528292700460409</v>
      </c>
      <c r="Z86" s="88">
        <v>0</v>
      </c>
      <c r="AA86" s="88">
        <v>0.30633951240552487</v>
      </c>
      <c r="AB86" s="88">
        <v>0</v>
      </c>
      <c r="AC86" s="88">
        <v>0.45950926860828734</v>
      </c>
      <c r="AD86" s="88">
        <v>0</v>
      </c>
      <c r="AE86" s="88">
        <v>1.0211317080184164</v>
      </c>
      <c r="AF86" s="88">
        <v>0</v>
      </c>
      <c r="AG86" s="88">
        <v>0.43908663444791901</v>
      </c>
      <c r="AH86" s="88">
        <v>0</v>
      </c>
      <c r="AI86" s="88">
        <v>0.41866400028755069</v>
      </c>
      <c r="AJ86" s="88">
        <v>0</v>
      </c>
      <c r="AK86" s="88">
        <v>0</v>
      </c>
      <c r="AL86" s="88">
        <v>0</v>
      </c>
      <c r="AM86" s="88">
        <v>0</v>
      </c>
      <c r="AN86" s="88">
        <v>0</v>
      </c>
      <c r="AO86" s="88">
        <v>0</v>
      </c>
      <c r="AP86" s="88">
        <v>0</v>
      </c>
      <c r="AQ86" s="88">
        <v>0</v>
      </c>
      <c r="AR86" s="88">
        <v>0</v>
      </c>
      <c r="AS86" s="88">
        <v>0</v>
      </c>
      <c r="AT86" s="88">
        <v>0</v>
      </c>
      <c r="AU86" s="88">
        <v>0</v>
      </c>
      <c r="AV86" s="88">
        <v>0</v>
      </c>
      <c r="AW86" s="88">
        <v>0</v>
      </c>
      <c r="AX86" s="88">
        <v>0</v>
      </c>
      <c r="AY86" s="88">
        <v>0</v>
      </c>
      <c r="AZ86" s="88">
        <v>0</v>
      </c>
      <c r="BA86" s="88">
        <v>0</v>
      </c>
      <c r="BB86" s="88">
        <v>0</v>
      </c>
      <c r="BC86" s="88">
        <v>0</v>
      </c>
      <c r="BD86" s="88">
        <v>0</v>
      </c>
      <c r="BE86" s="88">
        <v>0</v>
      </c>
      <c r="BF86" s="88">
        <v>0</v>
      </c>
      <c r="BG86" s="88">
        <v>0</v>
      </c>
      <c r="BH86" s="88">
        <v>0</v>
      </c>
      <c r="BI86" s="88">
        <v>0</v>
      </c>
      <c r="BJ86" s="88">
        <v>0</v>
      </c>
      <c r="BK86" s="88">
        <v>0</v>
      </c>
    </row>
    <row r="87" spans="1:63">
      <c r="A87" s="8" t="s">
        <v>129</v>
      </c>
      <c r="B87" s="80">
        <v>18.391999999999999</v>
      </c>
      <c r="C87" s="23"/>
      <c r="D87" s="23"/>
      <c r="E87" s="23"/>
      <c r="F87" s="23"/>
      <c r="G87" s="23"/>
      <c r="H87" s="23"/>
      <c r="I87" s="23"/>
      <c r="J87" s="23">
        <v>6.1267902481104981</v>
      </c>
      <c r="K87" s="25">
        <f t="shared" si="17"/>
        <v>6.1267902481104981</v>
      </c>
      <c r="L87" s="24">
        <f t="shared" si="18"/>
        <v>2.9000140507723025</v>
      </c>
      <c r="M87" s="81">
        <f t="shared" si="19"/>
        <v>9.0268042988828014</v>
      </c>
      <c r="O87" s="78">
        <f t="shared" si="20"/>
        <v>-6.1267902481104981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6.1267902481104981</v>
      </c>
      <c r="T87">
        <v>86</v>
      </c>
      <c r="U87" s="87">
        <f>IFERROR(-HLOOKUP($U$1,IEX!$W$2:$BH$98,T87,FALSE),0)</f>
        <v>0</v>
      </c>
      <c r="V87" s="88">
        <f t="shared" si="21"/>
        <v>2.9000140507723025</v>
      </c>
      <c r="W87" s="94"/>
      <c r="X87" s="88">
        <v>0</v>
      </c>
      <c r="Y87" s="88">
        <v>0.25528292700460409</v>
      </c>
      <c r="Z87" s="88">
        <v>0</v>
      </c>
      <c r="AA87" s="88">
        <v>0.30633951240552487</v>
      </c>
      <c r="AB87" s="88">
        <v>0</v>
      </c>
      <c r="AC87" s="88">
        <v>0.45950926860828734</v>
      </c>
      <c r="AD87" s="88">
        <v>0</v>
      </c>
      <c r="AE87" s="88">
        <v>1.0211317080184164</v>
      </c>
      <c r="AF87" s="88">
        <v>0</v>
      </c>
      <c r="AG87" s="88">
        <v>0.43908663444791901</v>
      </c>
      <c r="AH87" s="88">
        <v>0</v>
      </c>
      <c r="AI87" s="88">
        <v>0.41866400028755069</v>
      </c>
      <c r="AJ87" s="88">
        <v>0</v>
      </c>
      <c r="AK87" s="88">
        <v>0</v>
      </c>
      <c r="AL87" s="88">
        <v>0</v>
      </c>
      <c r="AM87" s="88">
        <v>0</v>
      </c>
      <c r="AN87" s="88">
        <v>0</v>
      </c>
      <c r="AO87" s="88">
        <v>0</v>
      </c>
      <c r="AP87" s="88">
        <v>0</v>
      </c>
      <c r="AQ87" s="88">
        <v>0</v>
      </c>
      <c r="AR87" s="88">
        <v>0</v>
      </c>
      <c r="AS87" s="88">
        <v>0</v>
      </c>
      <c r="AT87" s="88">
        <v>0</v>
      </c>
      <c r="AU87" s="88">
        <v>0</v>
      </c>
      <c r="AV87" s="88">
        <v>0</v>
      </c>
      <c r="AW87" s="88">
        <v>0</v>
      </c>
      <c r="AX87" s="88">
        <v>0</v>
      </c>
      <c r="AY87" s="88">
        <v>0</v>
      </c>
      <c r="AZ87" s="88">
        <v>0</v>
      </c>
      <c r="BA87" s="88">
        <v>0</v>
      </c>
      <c r="BB87" s="88">
        <v>0</v>
      </c>
      <c r="BC87" s="88">
        <v>0</v>
      </c>
      <c r="BD87" s="88">
        <v>0</v>
      </c>
      <c r="BE87" s="88">
        <v>0</v>
      </c>
      <c r="BF87" s="88">
        <v>0</v>
      </c>
      <c r="BG87" s="88">
        <v>0</v>
      </c>
      <c r="BH87" s="88">
        <v>0</v>
      </c>
      <c r="BI87" s="88">
        <v>0</v>
      </c>
      <c r="BJ87" s="88">
        <v>0</v>
      </c>
      <c r="BK87" s="88">
        <v>0</v>
      </c>
    </row>
    <row r="88" spans="1:63">
      <c r="A88" s="8" t="s">
        <v>130</v>
      </c>
      <c r="B88" s="80">
        <v>18.547999999999998</v>
      </c>
      <c r="C88" s="23"/>
      <c r="D88" s="23"/>
      <c r="E88" s="23"/>
      <c r="F88" s="23"/>
      <c r="G88" s="23"/>
      <c r="H88" s="23"/>
      <c r="I88" s="23"/>
      <c r="J88" s="23">
        <v>6.1267902481104981</v>
      </c>
      <c r="K88" s="25">
        <f t="shared" si="17"/>
        <v>6.1267902481104981</v>
      </c>
      <c r="L88" s="24">
        <f t="shared" si="18"/>
        <v>2.9000140507723025</v>
      </c>
      <c r="M88" s="81">
        <f t="shared" si="19"/>
        <v>9.0268042988828014</v>
      </c>
      <c r="O88" s="78">
        <f t="shared" si="20"/>
        <v>-6.1267902481104981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6.1267902481104981</v>
      </c>
      <c r="T88">
        <v>87</v>
      </c>
      <c r="U88" s="87">
        <f>IFERROR(-HLOOKUP($U$1,IEX!$W$2:$BH$98,T88,FALSE),0)</f>
        <v>0</v>
      </c>
      <c r="V88" s="88">
        <f t="shared" si="21"/>
        <v>2.9000140507723025</v>
      </c>
      <c r="W88" s="94"/>
      <c r="X88" s="88">
        <v>0</v>
      </c>
      <c r="Y88" s="88">
        <v>0.25528292700460409</v>
      </c>
      <c r="Z88" s="88">
        <v>0</v>
      </c>
      <c r="AA88" s="88">
        <v>0.30633951240552487</v>
      </c>
      <c r="AB88" s="88">
        <v>0</v>
      </c>
      <c r="AC88" s="88">
        <v>0.45950926860828734</v>
      </c>
      <c r="AD88" s="88">
        <v>0</v>
      </c>
      <c r="AE88" s="88">
        <v>1.0211317080184164</v>
      </c>
      <c r="AF88" s="88">
        <v>0</v>
      </c>
      <c r="AG88" s="88">
        <v>0.43908663444791901</v>
      </c>
      <c r="AH88" s="88">
        <v>0</v>
      </c>
      <c r="AI88" s="88">
        <v>0.41866400028755069</v>
      </c>
      <c r="AJ88" s="88">
        <v>0</v>
      </c>
      <c r="AK88" s="88">
        <v>0</v>
      </c>
      <c r="AL88" s="88">
        <v>0</v>
      </c>
      <c r="AM88" s="88">
        <v>0</v>
      </c>
      <c r="AN88" s="88">
        <v>0</v>
      </c>
      <c r="AO88" s="88">
        <v>0</v>
      </c>
      <c r="AP88" s="88">
        <v>0</v>
      </c>
      <c r="AQ88" s="88">
        <v>0</v>
      </c>
      <c r="AR88" s="88">
        <v>0</v>
      </c>
      <c r="AS88" s="88">
        <v>0</v>
      </c>
      <c r="AT88" s="88">
        <v>0</v>
      </c>
      <c r="AU88" s="88">
        <v>0</v>
      </c>
      <c r="AV88" s="88">
        <v>0</v>
      </c>
      <c r="AW88" s="88">
        <v>0</v>
      </c>
      <c r="AX88" s="88">
        <v>0</v>
      </c>
      <c r="AY88" s="88">
        <v>0</v>
      </c>
      <c r="AZ88" s="88">
        <v>0</v>
      </c>
      <c r="BA88" s="88">
        <v>0</v>
      </c>
      <c r="BB88" s="88">
        <v>0</v>
      </c>
      <c r="BC88" s="88">
        <v>0</v>
      </c>
      <c r="BD88" s="88">
        <v>0</v>
      </c>
      <c r="BE88" s="88">
        <v>0</v>
      </c>
      <c r="BF88" s="88">
        <v>0</v>
      </c>
      <c r="BG88" s="88">
        <v>0</v>
      </c>
      <c r="BH88" s="88">
        <v>0</v>
      </c>
      <c r="BI88" s="88">
        <v>0</v>
      </c>
      <c r="BJ88" s="88">
        <v>0</v>
      </c>
      <c r="BK88" s="88">
        <v>0</v>
      </c>
    </row>
    <row r="89" spans="1:63">
      <c r="A89" s="8" t="s">
        <v>131</v>
      </c>
      <c r="B89" s="80">
        <v>17.704000000000001</v>
      </c>
      <c r="C89" s="23"/>
      <c r="D89" s="23"/>
      <c r="E89" s="23"/>
      <c r="F89" s="23"/>
      <c r="G89" s="23"/>
      <c r="H89" s="23"/>
      <c r="I89" s="23"/>
      <c r="J89" s="23">
        <v>6.0081447963800896</v>
      </c>
      <c r="K89" s="25">
        <f t="shared" si="17"/>
        <v>6.0081447963800896</v>
      </c>
      <c r="L89" s="24">
        <f t="shared" si="18"/>
        <v>2.8438552036199094</v>
      </c>
      <c r="M89" s="81">
        <f t="shared" si="19"/>
        <v>8.8519999999999985</v>
      </c>
      <c r="O89" s="78">
        <f t="shared" si="20"/>
        <v>-6.0081447963800896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6.0081447963800896</v>
      </c>
      <c r="T89">
        <v>88</v>
      </c>
      <c r="U89" s="87">
        <f>IFERROR(-HLOOKUP($U$1,IEX!$W$2:$BH$98,T89,FALSE),0)</f>
        <v>0</v>
      </c>
      <c r="V89" s="88">
        <f t="shared" si="21"/>
        <v>2.8438552036199094</v>
      </c>
      <c r="W89" s="94"/>
      <c r="X89" s="88">
        <v>0</v>
      </c>
      <c r="Y89" s="88">
        <v>0.2503393665158371</v>
      </c>
      <c r="Z89" s="88">
        <v>0</v>
      </c>
      <c r="AA89" s="88">
        <v>0.30040723981900447</v>
      </c>
      <c r="AB89" s="88">
        <v>0</v>
      </c>
      <c r="AC89" s="88">
        <v>0.45061085972850673</v>
      </c>
      <c r="AD89" s="88">
        <v>0</v>
      </c>
      <c r="AE89" s="88">
        <v>1.0013574660633484</v>
      </c>
      <c r="AF89" s="88">
        <v>0</v>
      </c>
      <c r="AG89" s="88">
        <v>0.43058371040723975</v>
      </c>
      <c r="AH89" s="88">
        <v>0</v>
      </c>
      <c r="AI89" s="88">
        <v>0.41055656108597283</v>
      </c>
      <c r="AJ89" s="88">
        <v>0</v>
      </c>
      <c r="AK89" s="88">
        <v>0</v>
      </c>
      <c r="AL89" s="88">
        <v>0</v>
      </c>
      <c r="AM89" s="88">
        <v>0</v>
      </c>
      <c r="AN89" s="88">
        <v>0</v>
      </c>
      <c r="AO89" s="88">
        <v>0</v>
      </c>
      <c r="AP89" s="88">
        <v>0</v>
      </c>
      <c r="AQ89" s="88">
        <v>0</v>
      </c>
      <c r="AR89" s="88">
        <v>0</v>
      </c>
      <c r="AS89" s="88">
        <v>0</v>
      </c>
      <c r="AT89" s="88">
        <v>0</v>
      </c>
      <c r="AU89" s="88">
        <v>0</v>
      </c>
      <c r="AV89" s="88">
        <v>0</v>
      </c>
      <c r="AW89" s="88">
        <v>0</v>
      </c>
      <c r="AX89" s="88">
        <v>0</v>
      </c>
      <c r="AY89" s="88">
        <v>0</v>
      </c>
      <c r="AZ89" s="88">
        <v>0</v>
      </c>
      <c r="BA89" s="88">
        <v>0</v>
      </c>
      <c r="BB89" s="88">
        <v>0</v>
      </c>
      <c r="BC89" s="88">
        <v>0</v>
      </c>
      <c r="BD89" s="88">
        <v>0</v>
      </c>
      <c r="BE89" s="88">
        <v>0</v>
      </c>
      <c r="BF89" s="88">
        <v>0</v>
      </c>
      <c r="BG89" s="88">
        <v>0</v>
      </c>
      <c r="BH89" s="88">
        <v>0</v>
      </c>
      <c r="BI89" s="88">
        <v>0</v>
      </c>
      <c r="BJ89" s="88">
        <v>0</v>
      </c>
      <c r="BK89" s="88">
        <v>0</v>
      </c>
    </row>
    <row r="90" spans="1:63">
      <c r="A90" s="8" t="s">
        <v>132</v>
      </c>
      <c r="B90" s="80">
        <v>18.356000000000002</v>
      </c>
      <c r="C90" s="23"/>
      <c r="D90" s="23"/>
      <c r="E90" s="23"/>
      <c r="F90" s="23"/>
      <c r="G90" s="23"/>
      <c r="H90" s="23"/>
      <c r="I90" s="23"/>
      <c r="J90" s="23">
        <v>6.1267902481104981</v>
      </c>
      <c r="K90" s="25">
        <f t="shared" si="17"/>
        <v>6.1267902481104981</v>
      </c>
      <c r="L90" s="24">
        <f t="shared" si="18"/>
        <v>2.9000140507723025</v>
      </c>
      <c r="M90" s="81">
        <f t="shared" si="19"/>
        <v>9.0268042988828014</v>
      </c>
      <c r="O90" s="78">
        <f t="shared" si="20"/>
        <v>-6.1267902481104981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6.1267902481104981</v>
      </c>
      <c r="T90">
        <v>89</v>
      </c>
      <c r="U90" s="87">
        <f>IFERROR(-HLOOKUP($U$1,IEX!$W$2:$BH$98,T90,FALSE),0)</f>
        <v>0</v>
      </c>
      <c r="V90" s="88">
        <f t="shared" si="21"/>
        <v>2.9000140507723025</v>
      </c>
      <c r="W90" s="94"/>
      <c r="X90" s="88">
        <v>0</v>
      </c>
      <c r="Y90" s="88">
        <v>0.25528292700460409</v>
      </c>
      <c r="Z90" s="88">
        <v>0</v>
      </c>
      <c r="AA90" s="88">
        <v>0.30633951240552487</v>
      </c>
      <c r="AB90" s="88">
        <v>0</v>
      </c>
      <c r="AC90" s="88">
        <v>0.45950926860828734</v>
      </c>
      <c r="AD90" s="88">
        <v>0</v>
      </c>
      <c r="AE90" s="88">
        <v>1.0211317080184164</v>
      </c>
      <c r="AF90" s="88">
        <v>0</v>
      </c>
      <c r="AG90" s="88">
        <v>0.43908663444791901</v>
      </c>
      <c r="AH90" s="88">
        <v>0</v>
      </c>
      <c r="AI90" s="88">
        <v>0.41866400028755069</v>
      </c>
      <c r="AJ90" s="88">
        <v>0</v>
      </c>
      <c r="AK90" s="88">
        <v>0</v>
      </c>
      <c r="AL90" s="88">
        <v>0</v>
      </c>
      <c r="AM90" s="88">
        <v>0</v>
      </c>
      <c r="AN90" s="88">
        <v>0</v>
      </c>
      <c r="AO90" s="88">
        <v>0</v>
      </c>
      <c r="AP90" s="88">
        <v>0</v>
      </c>
      <c r="AQ90" s="88">
        <v>0</v>
      </c>
      <c r="AR90" s="88">
        <v>0</v>
      </c>
      <c r="AS90" s="88">
        <v>0</v>
      </c>
      <c r="AT90" s="88">
        <v>0</v>
      </c>
      <c r="AU90" s="88">
        <v>0</v>
      </c>
      <c r="AV90" s="88">
        <v>0</v>
      </c>
      <c r="AW90" s="88">
        <v>0</v>
      </c>
      <c r="AX90" s="88">
        <v>0</v>
      </c>
      <c r="AY90" s="88">
        <v>0</v>
      </c>
      <c r="AZ90" s="88">
        <v>0</v>
      </c>
      <c r="BA90" s="88">
        <v>0</v>
      </c>
      <c r="BB90" s="88">
        <v>0</v>
      </c>
      <c r="BC90" s="88">
        <v>0</v>
      </c>
      <c r="BD90" s="88">
        <v>0</v>
      </c>
      <c r="BE90" s="88">
        <v>0</v>
      </c>
      <c r="BF90" s="88">
        <v>0</v>
      </c>
      <c r="BG90" s="88">
        <v>0</v>
      </c>
      <c r="BH90" s="88">
        <v>0</v>
      </c>
      <c r="BI90" s="88">
        <v>0</v>
      </c>
      <c r="BJ90" s="88">
        <v>0</v>
      </c>
      <c r="BK90" s="88">
        <v>0</v>
      </c>
    </row>
    <row r="91" spans="1:63">
      <c r="A91" s="8" t="s">
        <v>133</v>
      </c>
      <c r="B91" s="80">
        <v>17.568000000000001</v>
      </c>
      <c r="C91" s="23"/>
      <c r="D91" s="23"/>
      <c r="E91" s="23"/>
      <c r="F91" s="23"/>
      <c r="G91" s="23"/>
      <c r="H91" s="23"/>
      <c r="I91" s="23"/>
      <c r="J91" s="23">
        <v>5.9619909502262436</v>
      </c>
      <c r="K91" s="25">
        <f t="shared" si="17"/>
        <v>5.9619909502262436</v>
      </c>
      <c r="L91" s="24">
        <f t="shared" si="18"/>
        <v>2.8220090497737553</v>
      </c>
      <c r="M91" s="81">
        <f t="shared" si="19"/>
        <v>8.7839999999999989</v>
      </c>
      <c r="O91" s="78">
        <f t="shared" si="20"/>
        <v>-5.9619909502262436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5.9619909502262436</v>
      </c>
      <c r="T91">
        <v>90</v>
      </c>
      <c r="U91" s="87">
        <f>IFERROR(-HLOOKUP($U$1,IEX!$W$2:$BH$98,T91,FALSE),0)</f>
        <v>0</v>
      </c>
      <c r="V91" s="88">
        <f t="shared" si="21"/>
        <v>2.8220090497737553</v>
      </c>
      <c r="W91" s="94"/>
      <c r="X91" s="88">
        <v>0</v>
      </c>
      <c r="Y91" s="88">
        <v>0.24841628959276016</v>
      </c>
      <c r="Z91" s="88">
        <v>0</v>
      </c>
      <c r="AA91" s="88">
        <v>0.29809954751131218</v>
      </c>
      <c r="AB91" s="88">
        <v>0</v>
      </c>
      <c r="AC91" s="88">
        <v>0.44714932126696827</v>
      </c>
      <c r="AD91" s="88">
        <v>0</v>
      </c>
      <c r="AE91" s="88">
        <v>0.99366515837104064</v>
      </c>
      <c r="AF91" s="88">
        <v>0</v>
      </c>
      <c r="AG91" s="88">
        <v>0.42727601809954746</v>
      </c>
      <c r="AH91" s="88">
        <v>0</v>
      </c>
      <c r="AI91" s="88">
        <v>0.40740271493212665</v>
      </c>
      <c r="AJ91" s="88">
        <v>0</v>
      </c>
      <c r="AK91" s="88">
        <v>0</v>
      </c>
      <c r="AL91" s="88">
        <v>0</v>
      </c>
      <c r="AM91" s="88">
        <v>0</v>
      </c>
      <c r="AN91" s="88">
        <v>0</v>
      </c>
      <c r="AO91" s="88">
        <v>0</v>
      </c>
      <c r="AP91" s="88">
        <v>0</v>
      </c>
      <c r="AQ91" s="88">
        <v>0</v>
      </c>
      <c r="AR91" s="88">
        <v>0</v>
      </c>
      <c r="AS91" s="88">
        <v>0</v>
      </c>
      <c r="AT91" s="88">
        <v>0</v>
      </c>
      <c r="AU91" s="88">
        <v>0</v>
      </c>
      <c r="AV91" s="88">
        <v>0</v>
      </c>
      <c r="AW91" s="88">
        <v>0</v>
      </c>
      <c r="AX91" s="88">
        <v>0</v>
      </c>
      <c r="AY91" s="88">
        <v>0</v>
      </c>
      <c r="AZ91" s="88">
        <v>0</v>
      </c>
      <c r="BA91" s="88">
        <v>0</v>
      </c>
      <c r="BB91" s="88">
        <v>0</v>
      </c>
      <c r="BC91" s="88">
        <v>0</v>
      </c>
      <c r="BD91" s="88">
        <v>0</v>
      </c>
      <c r="BE91" s="88">
        <v>0</v>
      </c>
      <c r="BF91" s="88">
        <v>0</v>
      </c>
      <c r="BG91" s="88">
        <v>0</v>
      </c>
      <c r="BH91" s="88">
        <v>0</v>
      </c>
      <c r="BI91" s="88">
        <v>0</v>
      </c>
      <c r="BJ91" s="88">
        <v>0</v>
      </c>
      <c r="BK91" s="88">
        <v>0</v>
      </c>
    </row>
    <row r="92" spans="1:63">
      <c r="A92" s="8" t="s">
        <v>134</v>
      </c>
      <c r="B92" s="80">
        <v>18.507999999999999</v>
      </c>
      <c r="C92" s="23"/>
      <c r="D92" s="23"/>
      <c r="E92" s="23"/>
      <c r="F92" s="23"/>
      <c r="G92" s="23"/>
      <c r="H92" s="23"/>
      <c r="I92" s="23"/>
      <c r="J92" s="23">
        <v>6.1267902481104981</v>
      </c>
      <c r="K92" s="25">
        <f t="shared" si="17"/>
        <v>6.1267902481104981</v>
      </c>
      <c r="L92" s="24">
        <f t="shared" si="18"/>
        <v>2.9000140507723025</v>
      </c>
      <c r="M92" s="81">
        <f t="shared" si="19"/>
        <v>9.0268042988828014</v>
      </c>
      <c r="O92" s="78">
        <f t="shared" si="20"/>
        <v>-6.1267902481104981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6.1267902481104981</v>
      </c>
      <c r="T92">
        <v>91</v>
      </c>
      <c r="U92" s="87">
        <f>IFERROR(-HLOOKUP($U$1,IEX!$W$2:$BH$98,T92,FALSE),0)</f>
        <v>0</v>
      </c>
      <c r="V92" s="88">
        <f t="shared" si="21"/>
        <v>2.9000140507723025</v>
      </c>
      <c r="W92" s="94"/>
      <c r="X92" s="88">
        <v>0</v>
      </c>
      <c r="Y92" s="88">
        <v>0.25528292700460409</v>
      </c>
      <c r="Z92" s="88">
        <v>0</v>
      </c>
      <c r="AA92" s="88">
        <v>0.30633951240552487</v>
      </c>
      <c r="AB92" s="88">
        <v>0</v>
      </c>
      <c r="AC92" s="88">
        <v>0.45950926860828734</v>
      </c>
      <c r="AD92" s="88">
        <v>0</v>
      </c>
      <c r="AE92" s="88">
        <v>1.0211317080184164</v>
      </c>
      <c r="AF92" s="88">
        <v>0</v>
      </c>
      <c r="AG92" s="88">
        <v>0.43908663444791901</v>
      </c>
      <c r="AH92" s="88">
        <v>0</v>
      </c>
      <c r="AI92" s="88">
        <v>0.41866400028755069</v>
      </c>
      <c r="AJ92" s="88">
        <v>0</v>
      </c>
      <c r="AK92" s="88">
        <v>0</v>
      </c>
      <c r="AL92" s="88">
        <v>0</v>
      </c>
      <c r="AM92" s="88">
        <v>0</v>
      </c>
      <c r="AN92" s="88">
        <v>0</v>
      </c>
      <c r="AO92" s="88">
        <v>0</v>
      </c>
      <c r="AP92" s="88">
        <v>0</v>
      </c>
      <c r="AQ92" s="88">
        <v>0</v>
      </c>
      <c r="AR92" s="88">
        <v>0</v>
      </c>
      <c r="AS92" s="88">
        <v>0</v>
      </c>
      <c r="AT92" s="88">
        <v>0</v>
      </c>
      <c r="AU92" s="88">
        <v>0</v>
      </c>
      <c r="AV92" s="88">
        <v>0</v>
      </c>
      <c r="AW92" s="88">
        <v>0</v>
      </c>
      <c r="AX92" s="88">
        <v>0</v>
      </c>
      <c r="AY92" s="88">
        <v>0</v>
      </c>
      <c r="AZ92" s="88">
        <v>0</v>
      </c>
      <c r="BA92" s="88">
        <v>0</v>
      </c>
      <c r="BB92" s="88">
        <v>0</v>
      </c>
      <c r="BC92" s="88">
        <v>0</v>
      </c>
      <c r="BD92" s="88">
        <v>0</v>
      </c>
      <c r="BE92" s="88">
        <v>0</v>
      </c>
      <c r="BF92" s="88">
        <v>0</v>
      </c>
      <c r="BG92" s="88">
        <v>0</v>
      </c>
      <c r="BH92" s="88">
        <v>0</v>
      </c>
      <c r="BI92" s="88">
        <v>0</v>
      </c>
      <c r="BJ92" s="88">
        <v>0</v>
      </c>
      <c r="BK92" s="88">
        <v>0</v>
      </c>
    </row>
    <row r="93" spans="1:63">
      <c r="A93" s="8" t="s">
        <v>135</v>
      </c>
      <c r="B93" s="80">
        <v>17.911999999999999</v>
      </c>
      <c r="C93" s="23"/>
      <c r="D93" s="23"/>
      <c r="E93" s="23"/>
      <c r="F93" s="23"/>
      <c r="G93" s="23"/>
      <c r="H93" s="23"/>
      <c r="I93" s="23"/>
      <c r="J93" s="23">
        <v>6.078733031674207</v>
      </c>
      <c r="K93" s="25">
        <f t="shared" si="17"/>
        <v>6.078733031674207</v>
      </c>
      <c r="L93" s="24">
        <f t="shared" si="18"/>
        <v>2.8772669683257912</v>
      </c>
      <c r="M93" s="81">
        <f t="shared" si="19"/>
        <v>8.9559999999999977</v>
      </c>
      <c r="O93" s="78">
        <f t="shared" si="20"/>
        <v>-6.078733031674207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6.078733031674207</v>
      </c>
      <c r="T93">
        <v>92</v>
      </c>
      <c r="U93" s="87">
        <f>IFERROR(-HLOOKUP($U$1,IEX!$W$2:$BH$98,T93,FALSE),0)</f>
        <v>0</v>
      </c>
      <c r="V93" s="88">
        <f t="shared" si="21"/>
        <v>2.8772669683257912</v>
      </c>
      <c r="W93" s="94"/>
      <c r="X93" s="88">
        <v>0</v>
      </c>
      <c r="Y93" s="88">
        <v>0.25328054298642527</v>
      </c>
      <c r="Z93" s="88">
        <v>0</v>
      </c>
      <c r="AA93" s="88">
        <v>0.3039366515837103</v>
      </c>
      <c r="AB93" s="88">
        <v>0</v>
      </c>
      <c r="AC93" s="88">
        <v>0.45590497737556546</v>
      </c>
      <c r="AD93" s="88">
        <v>0</v>
      </c>
      <c r="AE93" s="88">
        <v>1.0131221719457011</v>
      </c>
      <c r="AF93" s="88">
        <v>0</v>
      </c>
      <c r="AG93" s="88">
        <v>0.43564253393665148</v>
      </c>
      <c r="AH93" s="88">
        <v>0</v>
      </c>
      <c r="AI93" s="88">
        <v>0.4153800904977375</v>
      </c>
      <c r="AJ93" s="88">
        <v>0</v>
      </c>
      <c r="AK93" s="88">
        <v>0</v>
      </c>
      <c r="AL93" s="88">
        <v>0</v>
      </c>
      <c r="AM93" s="88">
        <v>0</v>
      </c>
      <c r="AN93" s="88">
        <v>0</v>
      </c>
      <c r="AO93" s="88">
        <v>0</v>
      </c>
      <c r="AP93" s="88">
        <v>0</v>
      </c>
      <c r="AQ93" s="88">
        <v>0</v>
      </c>
      <c r="AR93" s="88">
        <v>0</v>
      </c>
      <c r="AS93" s="88">
        <v>0</v>
      </c>
      <c r="AT93" s="88">
        <v>0</v>
      </c>
      <c r="AU93" s="88">
        <v>0</v>
      </c>
      <c r="AV93" s="88">
        <v>0</v>
      </c>
      <c r="AW93" s="88">
        <v>0</v>
      </c>
      <c r="AX93" s="88">
        <v>0</v>
      </c>
      <c r="AY93" s="88">
        <v>0</v>
      </c>
      <c r="AZ93" s="88">
        <v>0</v>
      </c>
      <c r="BA93" s="88">
        <v>0</v>
      </c>
      <c r="BB93" s="88">
        <v>0</v>
      </c>
      <c r="BC93" s="88">
        <v>0</v>
      </c>
      <c r="BD93" s="88">
        <v>0</v>
      </c>
      <c r="BE93" s="88">
        <v>0</v>
      </c>
      <c r="BF93" s="88">
        <v>0</v>
      </c>
      <c r="BG93" s="88">
        <v>0</v>
      </c>
      <c r="BH93" s="88">
        <v>0</v>
      </c>
      <c r="BI93" s="88">
        <v>0</v>
      </c>
      <c r="BJ93" s="88">
        <v>0</v>
      </c>
      <c r="BK93" s="88">
        <v>0</v>
      </c>
    </row>
    <row r="94" spans="1:63">
      <c r="A94" s="8" t="s">
        <v>136</v>
      </c>
      <c r="B94" s="80">
        <v>18.623999999999999</v>
      </c>
      <c r="C94" s="23"/>
      <c r="D94" s="23"/>
      <c r="E94" s="23"/>
      <c r="F94" s="23"/>
      <c r="G94" s="23"/>
      <c r="H94" s="23"/>
      <c r="I94" s="23"/>
      <c r="J94" s="23">
        <v>6.1267902481104981</v>
      </c>
      <c r="K94" s="25">
        <f t="shared" si="17"/>
        <v>6.1267902481104981</v>
      </c>
      <c r="L94" s="24">
        <f t="shared" si="18"/>
        <v>2.9000140507723025</v>
      </c>
      <c r="M94" s="81">
        <f t="shared" si="19"/>
        <v>9.0268042988828014</v>
      </c>
      <c r="O94" s="78">
        <f t="shared" si="20"/>
        <v>-6.1267902481104981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6.1267902481104981</v>
      </c>
      <c r="T94">
        <v>93</v>
      </c>
      <c r="U94" s="87">
        <f>IFERROR(-HLOOKUP($U$1,IEX!$W$2:$BH$98,T94,FALSE),0)</f>
        <v>0</v>
      </c>
      <c r="V94" s="88">
        <f t="shared" si="21"/>
        <v>2.9000140507723025</v>
      </c>
      <c r="W94" s="94"/>
      <c r="X94" s="88">
        <v>0</v>
      </c>
      <c r="Y94" s="88">
        <v>0.25528292700460409</v>
      </c>
      <c r="Z94" s="88">
        <v>0</v>
      </c>
      <c r="AA94" s="88">
        <v>0.30633951240552487</v>
      </c>
      <c r="AB94" s="88">
        <v>0</v>
      </c>
      <c r="AC94" s="88">
        <v>0.45950926860828734</v>
      </c>
      <c r="AD94" s="88">
        <v>0</v>
      </c>
      <c r="AE94" s="88">
        <v>1.0211317080184164</v>
      </c>
      <c r="AF94" s="88">
        <v>0</v>
      </c>
      <c r="AG94" s="88">
        <v>0.43908663444791901</v>
      </c>
      <c r="AH94" s="88">
        <v>0</v>
      </c>
      <c r="AI94" s="88">
        <v>0.41866400028755069</v>
      </c>
      <c r="AJ94" s="88">
        <v>0</v>
      </c>
      <c r="AK94" s="88">
        <v>0</v>
      </c>
      <c r="AL94" s="88">
        <v>0</v>
      </c>
      <c r="AM94" s="88">
        <v>0</v>
      </c>
      <c r="AN94" s="88">
        <v>0</v>
      </c>
      <c r="AO94" s="88">
        <v>0</v>
      </c>
      <c r="AP94" s="88">
        <v>0</v>
      </c>
      <c r="AQ94" s="88">
        <v>0</v>
      </c>
      <c r="AR94" s="88">
        <v>0</v>
      </c>
      <c r="AS94" s="88">
        <v>0</v>
      </c>
      <c r="AT94" s="88">
        <v>0</v>
      </c>
      <c r="AU94" s="88">
        <v>0</v>
      </c>
      <c r="AV94" s="88">
        <v>0</v>
      </c>
      <c r="AW94" s="88">
        <v>0</v>
      </c>
      <c r="AX94" s="88">
        <v>0</v>
      </c>
      <c r="AY94" s="88">
        <v>0</v>
      </c>
      <c r="AZ94" s="88">
        <v>0</v>
      </c>
      <c r="BA94" s="88">
        <v>0</v>
      </c>
      <c r="BB94" s="88">
        <v>0</v>
      </c>
      <c r="BC94" s="88">
        <v>0</v>
      </c>
      <c r="BD94" s="88">
        <v>0</v>
      </c>
      <c r="BE94" s="88">
        <v>0</v>
      </c>
      <c r="BF94" s="88">
        <v>0</v>
      </c>
      <c r="BG94" s="88">
        <v>0</v>
      </c>
      <c r="BH94" s="88">
        <v>0</v>
      </c>
      <c r="BI94" s="88">
        <v>0</v>
      </c>
      <c r="BJ94" s="88">
        <v>0</v>
      </c>
      <c r="BK94" s="88">
        <v>0</v>
      </c>
    </row>
    <row r="95" spans="1:63">
      <c r="A95" s="8" t="s">
        <v>137</v>
      </c>
      <c r="B95" s="80">
        <v>19.027999999999999</v>
      </c>
      <c r="C95" s="23"/>
      <c r="D95" s="23"/>
      <c r="E95" s="23"/>
      <c r="F95" s="23"/>
      <c r="G95" s="23"/>
      <c r="H95" s="23"/>
      <c r="I95" s="23"/>
      <c r="J95" s="23">
        <v>6.1267902481104981</v>
      </c>
      <c r="K95" s="25">
        <f t="shared" si="17"/>
        <v>6.1267902481104981</v>
      </c>
      <c r="L95" s="24">
        <f t="shared" si="18"/>
        <v>2.9000140507723025</v>
      </c>
      <c r="M95" s="81">
        <f t="shared" si="19"/>
        <v>9.0268042988828014</v>
      </c>
      <c r="O95" s="78">
        <f t="shared" si="20"/>
        <v>-6.1267902481104981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6.1267902481104981</v>
      </c>
      <c r="T95">
        <v>94</v>
      </c>
      <c r="U95" s="87">
        <f>IFERROR(-HLOOKUP($U$1,IEX!$W$2:$BH$98,T95,FALSE),0)</f>
        <v>0</v>
      </c>
      <c r="V95" s="88">
        <f t="shared" si="21"/>
        <v>2.9000140507723025</v>
      </c>
      <c r="W95" s="94"/>
      <c r="X95" s="88">
        <v>0</v>
      </c>
      <c r="Y95" s="88">
        <v>0.25528292700460409</v>
      </c>
      <c r="Z95" s="88">
        <v>0</v>
      </c>
      <c r="AA95" s="88">
        <v>0.30633951240552487</v>
      </c>
      <c r="AB95" s="88">
        <v>0</v>
      </c>
      <c r="AC95" s="88">
        <v>0.45950926860828734</v>
      </c>
      <c r="AD95" s="88">
        <v>0</v>
      </c>
      <c r="AE95" s="88">
        <v>1.0211317080184164</v>
      </c>
      <c r="AF95" s="88">
        <v>0</v>
      </c>
      <c r="AG95" s="88">
        <v>0.43908663444791901</v>
      </c>
      <c r="AH95" s="88">
        <v>0</v>
      </c>
      <c r="AI95" s="88">
        <v>0.41866400028755069</v>
      </c>
      <c r="AJ95" s="88">
        <v>0</v>
      </c>
      <c r="AK95" s="88">
        <v>0</v>
      </c>
      <c r="AL95" s="88">
        <v>0</v>
      </c>
      <c r="AM95" s="88">
        <v>0</v>
      </c>
      <c r="AN95" s="88">
        <v>0</v>
      </c>
      <c r="AO95" s="88">
        <v>0</v>
      </c>
      <c r="AP95" s="88">
        <v>0</v>
      </c>
      <c r="AQ95" s="88">
        <v>0</v>
      </c>
      <c r="AR95" s="88">
        <v>0</v>
      </c>
      <c r="AS95" s="88">
        <v>0</v>
      </c>
      <c r="AT95" s="88">
        <v>0</v>
      </c>
      <c r="AU95" s="88">
        <v>0</v>
      </c>
      <c r="AV95" s="88">
        <v>0</v>
      </c>
      <c r="AW95" s="88">
        <v>0</v>
      </c>
      <c r="AX95" s="88">
        <v>0</v>
      </c>
      <c r="AY95" s="88">
        <v>0</v>
      </c>
      <c r="AZ95" s="88">
        <v>0</v>
      </c>
      <c r="BA95" s="88">
        <v>0</v>
      </c>
      <c r="BB95" s="88">
        <v>0</v>
      </c>
      <c r="BC95" s="88">
        <v>0</v>
      </c>
      <c r="BD95" s="88">
        <v>0</v>
      </c>
      <c r="BE95" s="88">
        <v>0</v>
      </c>
      <c r="BF95" s="88">
        <v>0</v>
      </c>
      <c r="BG95" s="88">
        <v>0</v>
      </c>
      <c r="BH95" s="88">
        <v>0</v>
      </c>
      <c r="BI95" s="88">
        <v>0</v>
      </c>
      <c r="BJ95" s="88">
        <v>0</v>
      </c>
      <c r="BK95" s="88">
        <v>0</v>
      </c>
    </row>
    <row r="96" spans="1:63">
      <c r="A96" s="8" t="s">
        <v>138</v>
      </c>
      <c r="B96" s="80">
        <v>18.068000000000001</v>
      </c>
      <c r="C96" s="23"/>
      <c r="D96" s="23"/>
      <c r="E96" s="23"/>
      <c r="F96" s="23"/>
      <c r="G96" s="23"/>
      <c r="H96" s="23"/>
      <c r="I96" s="23"/>
      <c r="J96" s="23">
        <v>6.1267902481104981</v>
      </c>
      <c r="K96" s="25">
        <f t="shared" si="17"/>
        <v>6.1267902481104981</v>
      </c>
      <c r="L96" s="24">
        <f t="shared" si="18"/>
        <v>2.9000140507723025</v>
      </c>
      <c r="M96" s="81">
        <f t="shared" si="19"/>
        <v>9.0268042988828014</v>
      </c>
      <c r="O96" s="78">
        <f t="shared" si="20"/>
        <v>-6.1267902481104981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6.1267902481104981</v>
      </c>
      <c r="T96">
        <v>95</v>
      </c>
      <c r="U96" s="87">
        <f>IFERROR(-HLOOKUP($U$1,IEX!$W$2:$BH$98,T96,FALSE),0)</f>
        <v>0</v>
      </c>
      <c r="V96" s="88">
        <f t="shared" si="21"/>
        <v>2.9000140507723025</v>
      </c>
      <c r="W96" s="94"/>
      <c r="X96" s="88">
        <v>0</v>
      </c>
      <c r="Y96" s="88">
        <v>0.25528292700460409</v>
      </c>
      <c r="Z96" s="88">
        <v>0</v>
      </c>
      <c r="AA96" s="88">
        <v>0.30633951240552487</v>
      </c>
      <c r="AB96" s="88">
        <v>0</v>
      </c>
      <c r="AC96" s="88">
        <v>0.45950926860828734</v>
      </c>
      <c r="AD96" s="88">
        <v>0</v>
      </c>
      <c r="AE96" s="88">
        <v>1.0211317080184164</v>
      </c>
      <c r="AF96" s="88">
        <v>0</v>
      </c>
      <c r="AG96" s="88">
        <v>0.43908663444791901</v>
      </c>
      <c r="AH96" s="88">
        <v>0</v>
      </c>
      <c r="AI96" s="88">
        <v>0.41866400028755069</v>
      </c>
      <c r="AJ96" s="88">
        <v>0</v>
      </c>
      <c r="AK96" s="88">
        <v>0</v>
      </c>
      <c r="AL96" s="88">
        <v>0</v>
      </c>
      <c r="AM96" s="88">
        <v>0</v>
      </c>
      <c r="AN96" s="88">
        <v>0</v>
      </c>
      <c r="AO96" s="88">
        <v>0</v>
      </c>
      <c r="AP96" s="88">
        <v>0</v>
      </c>
      <c r="AQ96" s="88">
        <v>0</v>
      </c>
      <c r="AR96" s="88">
        <v>0</v>
      </c>
      <c r="AS96" s="88">
        <v>0</v>
      </c>
      <c r="AT96" s="88">
        <v>0</v>
      </c>
      <c r="AU96" s="88">
        <v>0</v>
      </c>
      <c r="AV96" s="88">
        <v>0</v>
      </c>
      <c r="AW96" s="88">
        <v>0</v>
      </c>
      <c r="AX96" s="88">
        <v>0</v>
      </c>
      <c r="AY96" s="88">
        <v>0</v>
      </c>
      <c r="AZ96" s="88">
        <v>0</v>
      </c>
      <c r="BA96" s="88">
        <v>0</v>
      </c>
      <c r="BB96" s="88">
        <v>0</v>
      </c>
      <c r="BC96" s="88">
        <v>0</v>
      </c>
      <c r="BD96" s="88">
        <v>0</v>
      </c>
      <c r="BE96" s="88">
        <v>0</v>
      </c>
      <c r="BF96" s="88">
        <v>0</v>
      </c>
      <c r="BG96" s="88">
        <v>0</v>
      </c>
      <c r="BH96" s="88">
        <v>0</v>
      </c>
      <c r="BI96" s="88">
        <v>0</v>
      </c>
      <c r="BJ96" s="88">
        <v>0</v>
      </c>
      <c r="BK96" s="88">
        <v>0</v>
      </c>
    </row>
    <row r="97" spans="1:63">
      <c r="A97" s="8" t="s">
        <v>139</v>
      </c>
      <c r="B97" s="80">
        <v>18.795999999999999</v>
      </c>
      <c r="C97" s="23"/>
      <c r="D97" s="23"/>
      <c r="E97" s="23"/>
      <c r="F97" s="23"/>
      <c r="G97" s="23"/>
      <c r="H97" s="23"/>
      <c r="I97" s="23"/>
      <c r="J97" s="23">
        <v>6.1267902481104981</v>
      </c>
      <c r="K97" s="25">
        <f t="shared" si="17"/>
        <v>6.1267902481104981</v>
      </c>
      <c r="L97" s="24">
        <f t="shared" si="18"/>
        <v>2.9000140507723025</v>
      </c>
      <c r="M97" s="81">
        <f t="shared" si="19"/>
        <v>9.0268042988828014</v>
      </c>
      <c r="O97" s="78">
        <f t="shared" si="20"/>
        <v>-6.1267902481104981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6.1267902481104981</v>
      </c>
      <c r="T97">
        <v>96</v>
      </c>
      <c r="U97" s="87">
        <f>IFERROR(-HLOOKUP($U$1,IEX!$W$2:$BH$98,T97,FALSE),0)</f>
        <v>0</v>
      </c>
      <c r="V97" s="88">
        <f t="shared" si="21"/>
        <v>2.9000140507723025</v>
      </c>
      <c r="W97" s="94"/>
      <c r="X97" s="88">
        <v>0</v>
      </c>
      <c r="Y97" s="88">
        <v>0.25528292700460409</v>
      </c>
      <c r="Z97" s="88">
        <v>0</v>
      </c>
      <c r="AA97" s="88">
        <v>0.30633951240552487</v>
      </c>
      <c r="AB97" s="88">
        <v>0</v>
      </c>
      <c r="AC97" s="88">
        <v>0.45950926860828734</v>
      </c>
      <c r="AD97" s="88">
        <v>0</v>
      </c>
      <c r="AE97" s="88">
        <v>1.0211317080184164</v>
      </c>
      <c r="AF97" s="88">
        <v>0</v>
      </c>
      <c r="AG97" s="88">
        <v>0.43908663444791901</v>
      </c>
      <c r="AH97" s="88">
        <v>0</v>
      </c>
      <c r="AI97" s="88">
        <v>0.41866400028755069</v>
      </c>
      <c r="AJ97" s="88">
        <v>0</v>
      </c>
      <c r="AK97" s="88">
        <v>0</v>
      </c>
      <c r="AL97" s="88">
        <v>0</v>
      </c>
      <c r="AM97" s="88">
        <v>0</v>
      </c>
      <c r="AN97" s="88">
        <v>0</v>
      </c>
      <c r="AO97" s="88">
        <v>0</v>
      </c>
      <c r="AP97" s="88">
        <v>0</v>
      </c>
      <c r="AQ97" s="88">
        <v>0</v>
      </c>
      <c r="AR97" s="88">
        <v>0</v>
      </c>
      <c r="AS97" s="88">
        <v>0</v>
      </c>
      <c r="AT97" s="88">
        <v>0</v>
      </c>
      <c r="AU97" s="88">
        <v>0</v>
      </c>
      <c r="AV97" s="88">
        <v>0</v>
      </c>
      <c r="AW97" s="88">
        <v>0</v>
      </c>
      <c r="AX97" s="88">
        <v>0</v>
      </c>
      <c r="AY97" s="88">
        <v>0</v>
      </c>
      <c r="AZ97" s="88">
        <v>0</v>
      </c>
      <c r="BA97" s="88">
        <v>0</v>
      </c>
      <c r="BB97" s="88">
        <v>0</v>
      </c>
      <c r="BC97" s="88">
        <v>0</v>
      </c>
      <c r="BD97" s="88">
        <v>0</v>
      </c>
      <c r="BE97" s="88">
        <v>0</v>
      </c>
      <c r="BF97" s="88">
        <v>0</v>
      </c>
      <c r="BG97" s="88">
        <v>0</v>
      </c>
      <c r="BH97" s="88">
        <v>0</v>
      </c>
      <c r="BI97" s="88">
        <v>0</v>
      </c>
      <c r="BJ97" s="88">
        <v>0</v>
      </c>
      <c r="BK97" s="88">
        <v>0</v>
      </c>
    </row>
    <row r="98" spans="1:63">
      <c r="A98" s="8" t="s">
        <v>140</v>
      </c>
      <c r="B98" s="80">
        <v>18.968</v>
      </c>
      <c r="C98" s="23"/>
      <c r="D98" s="23"/>
      <c r="E98" s="23"/>
      <c r="F98" s="23"/>
      <c r="G98" s="23"/>
      <c r="H98" s="23"/>
      <c r="I98" s="23"/>
      <c r="J98" s="23">
        <v>6.1267902481104981</v>
      </c>
      <c r="K98" s="25">
        <f t="shared" si="17"/>
        <v>6.1267902481104981</v>
      </c>
      <c r="L98" s="24">
        <f t="shared" si="18"/>
        <v>2.9000140507723025</v>
      </c>
      <c r="M98" s="81">
        <f t="shared" si="19"/>
        <v>9.0268042988828014</v>
      </c>
      <c r="O98" s="78">
        <f t="shared" si="20"/>
        <v>-6.1267902481104981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6.1267902481104981</v>
      </c>
      <c r="T98">
        <v>97</v>
      </c>
      <c r="U98" s="87">
        <f>IFERROR(-HLOOKUP($U$1,IEX!$W$2:$BH$98,T98,FALSE),0)</f>
        <v>0</v>
      </c>
      <c r="V98" s="88">
        <f t="shared" si="21"/>
        <v>2.9000140507723025</v>
      </c>
      <c r="W98" s="94"/>
      <c r="X98" s="88">
        <v>0</v>
      </c>
      <c r="Y98" s="88">
        <v>0.25528292700460409</v>
      </c>
      <c r="Z98" s="88">
        <v>0</v>
      </c>
      <c r="AA98" s="88">
        <v>0.30633951240552487</v>
      </c>
      <c r="AB98" s="88">
        <v>0</v>
      </c>
      <c r="AC98" s="88">
        <v>0.45950926860828734</v>
      </c>
      <c r="AD98" s="88">
        <v>0</v>
      </c>
      <c r="AE98" s="88">
        <v>1.0211317080184164</v>
      </c>
      <c r="AF98" s="88">
        <v>0</v>
      </c>
      <c r="AG98" s="88">
        <v>0.43908663444791901</v>
      </c>
      <c r="AH98" s="88">
        <v>0</v>
      </c>
      <c r="AI98" s="88">
        <v>0.41866400028755069</v>
      </c>
      <c r="AJ98" s="88">
        <v>0</v>
      </c>
      <c r="AK98" s="88">
        <v>0</v>
      </c>
      <c r="AL98" s="88">
        <v>0</v>
      </c>
      <c r="AM98" s="88">
        <v>0</v>
      </c>
      <c r="AN98" s="88">
        <v>0</v>
      </c>
      <c r="AO98" s="88">
        <v>0</v>
      </c>
      <c r="AP98" s="88">
        <v>0</v>
      </c>
      <c r="AQ98" s="88">
        <v>0</v>
      </c>
      <c r="AR98" s="88">
        <v>0</v>
      </c>
      <c r="AS98" s="88">
        <v>0</v>
      </c>
      <c r="AT98" s="88">
        <v>0</v>
      </c>
      <c r="AU98" s="88">
        <v>0</v>
      </c>
      <c r="AV98" s="88">
        <v>0</v>
      </c>
      <c r="AW98" s="88">
        <v>0</v>
      </c>
      <c r="AX98" s="88">
        <v>0</v>
      </c>
      <c r="AY98" s="88">
        <v>0</v>
      </c>
      <c r="AZ98" s="88">
        <v>0</v>
      </c>
      <c r="BA98" s="88">
        <v>0</v>
      </c>
      <c r="BB98" s="88">
        <v>0</v>
      </c>
      <c r="BC98" s="88">
        <v>0</v>
      </c>
      <c r="BD98" s="88">
        <v>0</v>
      </c>
      <c r="BE98" s="88">
        <v>0</v>
      </c>
      <c r="BF98" s="88">
        <v>0</v>
      </c>
      <c r="BG98" s="88">
        <v>0</v>
      </c>
      <c r="BH98" s="88">
        <v>0</v>
      </c>
      <c r="BI98" s="88">
        <v>0</v>
      </c>
      <c r="BJ98" s="88">
        <v>0</v>
      </c>
      <c r="BK98" s="88">
        <v>0</v>
      </c>
    </row>
    <row r="99" spans="1:63">
      <c r="A99" s="8" t="s">
        <v>175</v>
      </c>
      <c r="B99" s="80">
        <f t="shared" ref="B99:M99" si="22">SUM(B3:B98)/4000</f>
        <v>0.42928900000000003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0.14273882131800103</v>
      </c>
      <c r="K99" s="25">
        <f t="shared" si="22"/>
        <v>0.14273882131800103</v>
      </c>
      <c r="L99" s="25">
        <f t="shared" si="22"/>
        <v>6.7563042090520456E-2</v>
      </c>
      <c r="M99" s="85">
        <f t="shared" si="22"/>
        <v>0.21030186340852114</v>
      </c>
      <c r="O99" s="78">
        <f>SUM(O3:O98)/4000</f>
        <v>-0.14273882131800103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0.14273882131800103</v>
      </c>
      <c r="U99" s="89">
        <f t="shared" ref="U99:AK99" si="24">SUM(U3:U98)/4000</f>
        <v>0</v>
      </c>
      <c r="V99" s="89">
        <f t="shared" si="24"/>
        <v>6.7563042090520456E-2</v>
      </c>
      <c r="W99" s="94"/>
      <c r="X99" s="89">
        <f t="shared" si="24"/>
        <v>0</v>
      </c>
      <c r="Y99" s="89">
        <f t="shared" si="24"/>
        <v>5.9474508882500342E-3</v>
      </c>
      <c r="Z99" s="89">
        <f t="shared" si="24"/>
        <v>0</v>
      </c>
      <c r="AA99" s="89">
        <f t="shared" si="24"/>
        <v>7.136941065900051E-3</v>
      </c>
      <c r="AB99" s="89">
        <f t="shared" si="24"/>
        <v>0</v>
      </c>
      <c r="AC99" s="89">
        <f t="shared" si="24"/>
        <v>1.0705411598850056E-2</v>
      </c>
      <c r="AD99" s="89">
        <f t="shared" si="24"/>
        <v>0</v>
      </c>
      <c r="AE99" s="89">
        <f t="shared" si="24"/>
        <v>2.3789803553000137E-2</v>
      </c>
      <c r="AF99" s="89">
        <f t="shared" si="24"/>
        <v>0</v>
      </c>
      <c r="AG99" s="89">
        <f t="shared" si="24"/>
        <v>1.0229615527790054E-2</v>
      </c>
      <c r="AH99" s="89">
        <f t="shared" si="24"/>
        <v>0</v>
      </c>
      <c r="AI99" s="89">
        <f t="shared" si="24"/>
        <v>9.75381945673005E-3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1</v>
      </c>
      <c r="Z101" s="96">
        <f t="shared" si="27"/>
        <v>0</v>
      </c>
      <c r="AA101" s="96">
        <f t="shared" si="27"/>
        <v>1</v>
      </c>
      <c r="AB101" s="96">
        <f t="shared" si="27"/>
        <v>0</v>
      </c>
      <c r="AC101" s="96">
        <f t="shared" si="27"/>
        <v>1</v>
      </c>
      <c r="AD101" s="96">
        <f t="shared" si="27"/>
        <v>0</v>
      </c>
      <c r="AE101" s="96">
        <f t="shared" si="27"/>
        <v>1</v>
      </c>
      <c r="AF101" s="96">
        <f t="shared" ref="AF101" si="28">SUM(AF102:AF106)</f>
        <v>0</v>
      </c>
      <c r="AG101" s="96">
        <f t="shared" ref="AG101" si="29">SUM(AG102:AG106)</f>
        <v>1</v>
      </c>
      <c r="AH101" s="96">
        <f t="shared" ref="AH101" si="30">SUM(AH102:AH106)</f>
        <v>0</v>
      </c>
      <c r="AI101" s="96">
        <f t="shared" ref="AI101" si="31">SUM(AI102:AI106)</f>
        <v>1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1</v>
      </c>
      <c r="Z102" s="95">
        <f t="shared" si="34"/>
        <v>0</v>
      </c>
      <c r="AA102" s="95">
        <f t="shared" si="34"/>
        <v>1</v>
      </c>
      <c r="AB102" s="95">
        <f t="shared" si="34"/>
        <v>0</v>
      </c>
      <c r="AC102" s="95">
        <f t="shared" si="34"/>
        <v>1</v>
      </c>
      <c r="AD102" s="95">
        <f t="shared" si="34"/>
        <v>0</v>
      </c>
      <c r="AE102" s="95">
        <f t="shared" si="34"/>
        <v>1</v>
      </c>
      <c r="AF102" s="95">
        <f t="shared" si="34"/>
        <v>0</v>
      </c>
      <c r="AG102" s="95">
        <f t="shared" si="34"/>
        <v>1</v>
      </c>
      <c r="AH102" s="95">
        <f t="shared" si="34"/>
        <v>0</v>
      </c>
      <c r="AI102" s="95">
        <f t="shared" si="34"/>
        <v>1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2.0699999999999998</v>
      </c>
      <c r="AD3" s="203">
        <v>0</v>
      </c>
      <c r="AE3" s="203">
        <v>0</v>
      </c>
      <c r="AF3" s="203">
        <v>0</v>
      </c>
      <c r="AG3" s="203">
        <v>36.36</v>
      </c>
      <c r="AH3" s="203">
        <v>0</v>
      </c>
      <c r="AI3" s="203">
        <v>10</v>
      </c>
      <c r="AJ3" s="203">
        <v>0</v>
      </c>
      <c r="AK3" s="203">
        <v>28.64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2.0699999999999998</v>
      </c>
      <c r="AD4" s="203">
        <v>0</v>
      </c>
      <c r="AE4" s="203">
        <v>0</v>
      </c>
      <c r="AF4" s="203">
        <v>0</v>
      </c>
      <c r="AG4" s="203">
        <v>36.36</v>
      </c>
      <c r="AH4" s="203">
        <v>0</v>
      </c>
      <c r="AI4" s="203">
        <v>10</v>
      </c>
      <c r="AJ4" s="203">
        <v>0</v>
      </c>
      <c r="AK4" s="203">
        <v>28.64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2.0699999999999998</v>
      </c>
      <c r="AD5" s="203">
        <v>0</v>
      </c>
      <c r="AE5" s="203">
        <v>0</v>
      </c>
      <c r="AF5" s="203">
        <v>0</v>
      </c>
      <c r="AG5" s="203">
        <v>36.36</v>
      </c>
      <c r="AH5" s="203">
        <v>0</v>
      </c>
      <c r="AI5" s="203">
        <v>10</v>
      </c>
      <c r="AJ5" s="203">
        <v>0</v>
      </c>
      <c r="AK5" s="203">
        <v>28.64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2.0699999999999998</v>
      </c>
      <c r="AD6" s="203">
        <v>0</v>
      </c>
      <c r="AE6" s="203">
        <v>0</v>
      </c>
      <c r="AF6" s="203">
        <v>0</v>
      </c>
      <c r="AG6" s="203">
        <v>36.36</v>
      </c>
      <c r="AH6" s="203">
        <v>0</v>
      </c>
      <c r="AI6" s="203">
        <v>10</v>
      </c>
      <c r="AJ6" s="203">
        <v>0</v>
      </c>
      <c r="AK6" s="203">
        <v>28.64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1.5</v>
      </c>
      <c r="AD7" s="203">
        <v>0</v>
      </c>
      <c r="AE7" s="203">
        <v>0</v>
      </c>
      <c r="AF7" s="203">
        <v>0</v>
      </c>
      <c r="AG7" s="203">
        <v>36.36</v>
      </c>
      <c r="AH7" s="203">
        <v>0</v>
      </c>
      <c r="AI7" s="203">
        <v>6.96</v>
      </c>
      <c r="AJ7" s="203">
        <v>0</v>
      </c>
      <c r="AK7" s="203">
        <v>28.64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1.5</v>
      </c>
      <c r="AD8" s="203">
        <v>0</v>
      </c>
      <c r="AE8" s="203">
        <v>0</v>
      </c>
      <c r="AF8" s="203">
        <v>0</v>
      </c>
      <c r="AG8" s="203">
        <v>36.36</v>
      </c>
      <c r="AH8" s="203">
        <v>0</v>
      </c>
      <c r="AI8" s="203">
        <v>7.27</v>
      </c>
      <c r="AJ8" s="203">
        <v>0</v>
      </c>
      <c r="AK8" s="203">
        <v>28.64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1.5</v>
      </c>
      <c r="AD9" s="203">
        <v>0</v>
      </c>
      <c r="AE9" s="203">
        <v>0</v>
      </c>
      <c r="AF9" s="203">
        <v>0</v>
      </c>
      <c r="AG9" s="203">
        <v>36.36</v>
      </c>
      <c r="AH9" s="203">
        <v>0</v>
      </c>
      <c r="AI9" s="203">
        <v>7.27</v>
      </c>
      <c r="AJ9" s="203">
        <v>0</v>
      </c>
      <c r="AK9" s="203">
        <v>28.64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1.5</v>
      </c>
      <c r="AD10" s="203">
        <v>0</v>
      </c>
      <c r="AE10" s="203">
        <v>0</v>
      </c>
      <c r="AF10" s="203">
        <v>0</v>
      </c>
      <c r="AG10" s="203">
        <v>36.36</v>
      </c>
      <c r="AH10" s="203">
        <v>0</v>
      </c>
      <c r="AI10" s="203">
        <v>7.27</v>
      </c>
      <c r="AJ10" s="203">
        <v>0</v>
      </c>
      <c r="AK10" s="203">
        <v>28.64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1.45</v>
      </c>
      <c r="AD11" s="203">
        <v>0</v>
      </c>
      <c r="AE11" s="203">
        <v>0</v>
      </c>
      <c r="AF11" s="203">
        <v>0</v>
      </c>
      <c r="AG11" s="203">
        <v>36.36</v>
      </c>
      <c r="AH11" s="203">
        <v>0</v>
      </c>
      <c r="AI11" s="203">
        <v>7.27</v>
      </c>
      <c r="AJ11" s="203">
        <v>0</v>
      </c>
      <c r="AK11" s="203">
        <v>28.82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1.45</v>
      </c>
      <c r="AD12" s="203">
        <v>0</v>
      </c>
      <c r="AE12" s="203">
        <v>0</v>
      </c>
      <c r="AF12" s="203">
        <v>0</v>
      </c>
      <c r="AG12" s="203">
        <v>36.36</v>
      </c>
      <c r="AH12" s="203">
        <v>0</v>
      </c>
      <c r="AI12" s="203">
        <v>7.27</v>
      </c>
      <c r="AJ12" s="203">
        <v>0</v>
      </c>
      <c r="AK12" s="203">
        <v>28.82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1.45</v>
      </c>
      <c r="AD13" s="203">
        <v>0</v>
      </c>
      <c r="AE13" s="203">
        <v>0</v>
      </c>
      <c r="AF13" s="203">
        <v>0</v>
      </c>
      <c r="AG13" s="203">
        <v>36.36</v>
      </c>
      <c r="AH13" s="203">
        <v>0</v>
      </c>
      <c r="AI13" s="203">
        <v>6.96</v>
      </c>
      <c r="AJ13" s="203">
        <v>0</v>
      </c>
      <c r="AK13" s="203">
        <v>28.82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1.45</v>
      </c>
      <c r="AD14" s="203">
        <v>0</v>
      </c>
      <c r="AE14" s="203">
        <v>0</v>
      </c>
      <c r="AF14" s="203">
        <v>0</v>
      </c>
      <c r="AG14" s="203">
        <v>36.36</v>
      </c>
      <c r="AH14" s="203">
        <v>0</v>
      </c>
      <c r="AI14" s="203">
        <v>7.27</v>
      </c>
      <c r="AJ14" s="203">
        <v>0</v>
      </c>
      <c r="AK14" s="203">
        <v>28.82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1.45</v>
      </c>
      <c r="AD15" s="203">
        <v>0</v>
      </c>
      <c r="AE15" s="203">
        <v>0</v>
      </c>
      <c r="AF15" s="203">
        <v>0</v>
      </c>
      <c r="AG15" s="203">
        <v>36.36</v>
      </c>
      <c r="AH15" s="203">
        <v>0</v>
      </c>
      <c r="AI15" s="203">
        <v>7.27</v>
      </c>
      <c r="AJ15" s="203">
        <v>0</v>
      </c>
      <c r="AK15" s="203">
        <v>28.82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1.45</v>
      </c>
      <c r="AD16" s="203">
        <v>0</v>
      </c>
      <c r="AE16" s="203">
        <v>0</v>
      </c>
      <c r="AF16" s="203">
        <v>0</v>
      </c>
      <c r="AG16" s="203">
        <v>36.36</v>
      </c>
      <c r="AH16" s="203">
        <v>0</v>
      </c>
      <c r="AI16" s="203">
        <v>7.73</v>
      </c>
      <c r="AJ16" s="203">
        <v>0</v>
      </c>
      <c r="AK16" s="203">
        <v>28.82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1.45</v>
      </c>
      <c r="AD17" s="203">
        <v>0</v>
      </c>
      <c r="AE17" s="203">
        <v>0</v>
      </c>
      <c r="AF17" s="203">
        <v>0</v>
      </c>
      <c r="AG17" s="203">
        <v>36.36</v>
      </c>
      <c r="AH17" s="203">
        <v>0</v>
      </c>
      <c r="AI17" s="203">
        <v>7.73</v>
      </c>
      <c r="AJ17" s="203">
        <v>0</v>
      </c>
      <c r="AK17" s="203">
        <v>28.82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1.45</v>
      </c>
      <c r="AD18" s="203">
        <v>0</v>
      </c>
      <c r="AE18" s="203">
        <v>0</v>
      </c>
      <c r="AF18" s="203">
        <v>0</v>
      </c>
      <c r="AG18" s="203">
        <v>36.36</v>
      </c>
      <c r="AH18" s="203">
        <v>0</v>
      </c>
      <c r="AI18" s="203">
        <v>7.73</v>
      </c>
      <c r="AJ18" s="203">
        <v>0</v>
      </c>
      <c r="AK18" s="203">
        <v>28.82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1.45</v>
      </c>
      <c r="AD19" s="203">
        <v>0</v>
      </c>
      <c r="AE19" s="203">
        <v>0</v>
      </c>
      <c r="AF19" s="203">
        <v>0</v>
      </c>
      <c r="AG19" s="203">
        <v>36.36</v>
      </c>
      <c r="AH19" s="203">
        <v>0</v>
      </c>
      <c r="AI19" s="203">
        <v>7.39</v>
      </c>
      <c r="AJ19" s="203">
        <v>0</v>
      </c>
      <c r="AK19" s="203">
        <v>28.82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1.45</v>
      </c>
      <c r="AD20" s="203">
        <v>0</v>
      </c>
      <c r="AE20" s="203">
        <v>0</v>
      </c>
      <c r="AF20" s="203">
        <v>0</v>
      </c>
      <c r="AG20" s="203">
        <v>36.36</v>
      </c>
      <c r="AH20" s="203">
        <v>0</v>
      </c>
      <c r="AI20" s="203">
        <v>7.73</v>
      </c>
      <c r="AJ20" s="203">
        <v>0</v>
      </c>
      <c r="AK20" s="203">
        <v>28.82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1.45</v>
      </c>
      <c r="AD21" s="203">
        <v>0</v>
      </c>
      <c r="AE21" s="203">
        <v>0</v>
      </c>
      <c r="AF21" s="203">
        <v>0</v>
      </c>
      <c r="AG21" s="203">
        <v>36.36</v>
      </c>
      <c r="AH21" s="203">
        <v>0</v>
      </c>
      <c r="AI21" s="203">
        <v>7.73</v>
      </c>
      <c r="AJ21" s="203">
        <v>0</v>
      </c>
      <c r="AK21" s="203">
        <v>28.82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1.45</v>
      </c>
      <c r="AD22" s="203">
        <v>0</v>
      </c>
      <c r="AE22" s="203">
        <v>0</v>
      </c>
      <c r="AF22" s="203">
        <v>0</v>
      </c>
      <c r="AG22" s="203">
        <v>36.36</v>
      </c>
      <c r="AH22" s="203">
        <v>0</v>
      </c>
      <c r="AI22" s="203">
        <v>7.73</v>
      </c>
      <c r="AJ22" s="203">
        <v>0</v>
      </c>
      <c r="AK22" s="203">
        <v>28.82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1.45</v>
      </c>
      <c r="AD23" s="203">
        <v>0</v>
      </c>
      <c r="AE23" s="203">
        <v>0</v>
      </c>
      <c r="AF23" s="203">
        <v>0</v>
      </c>
      <c r="AG23" s="203">
        <v>36.36</v>
      </c>
      <c r="AH23" s="203">
        <v>0</v>
      </c>
      <c r="AI23" s="203">
        <v>7.73</v>
      </c>
      <c r="AJ23" s="203">
        <v>0</v>
      </c>
      <c r="AK23" s="203">
        <v>28.91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1.45</v>
      </c>
      <c r="AD24" s="203">
        <v>0</v>
      </c>
      <c r="AE24" s="203">
        <v>0</v>
      </c>
      <c r="AF24" s="203">
        <v>0</v>
      </c>
      <c r="AG24" s="203">
        <v>36.36</v>
      </c>
      <c r="AH24" s="203">
        <v>0</v>
      </c>
      <c r="AI24" s="203">
        <v>7.73</v>
      </c>
      <c r="AJ24" s="203">
        <v>0</v>
      </c>
      <c r="AK24" s="203">
        <v>28.91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1.45</v>
      </c>
      <c r="AD25" s="203">
        <v>0</v>
      </c>
      <c r="AE25" s="203">
        <v>0</v>
      </c>
      <c r="AF25" s="203">
        <v>0</v>
      </c>
      <c r="AG25" s="203">
        <v>36.36</v>
      </c>
      <c r="AH25" s="203">
        <v>0</v>
      </c>
      <c r="AI25" s="203">
        <v>7.39</v>
      </c>
      <c r="AJ25" s="203">
        <v>0</v>
      </c>
      <c r="AK25" s="203">
        <v>28.82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1.45</v>
      </c>
      <c r="AD26" s="203">
        <v>0</v>
      </c>
      <c r="AE26" s="203">
        <v>0</v>
      </c>
      <c r="AF26" s="203">
        <v>0</v>
      </c>
      <c r="AG26" s="203">
        <v>36.36</v>
      </c>
      <c r="AH26" s="203">
        <v>0</v>
      </c>
      <c r="AI26" s="203">
        <v>7.73</v>
      </c>
      <c r="AJ26" s="203">
        <v>0</v>
      </c>
      <c r="AK26" s="203">
        <v>28.82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1.5</v>
      </c>
      <c r="AD27" s="203">
        <v>0</v>
      </c>
      <c r="AE27" s="203">
        <v>0</v>
      </c>
      <c r="AF27" s="203">
        <v>0</v>
      </c>
      <c r="AG27" s="203">
        <v>36.36</v>
      </c>
      <c r="AH27" s="203">
        <v>0</v>
      </c>
      <c r="AI27" s="203">
        <v>8.18</v>
      </c>
      <c r="AJ27" s="203">
        <v>0</v>
      </c>
      <c r="AK27" s="203">
        <v>28.82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1.5</v>
      </c>
      <c r="AD28" s="203">
        <v>0</v>
      </c>
      <c r="AE28" s="203">
        <v>0</v>
      </c>
      <c r="AF28" s="203">
        <v>0</v>
      </c>
      <c r="AG28" s="203">
        <v>36.36</v>
      </c>
      <c r="AH28" s="203">
        <v>0</v>
      </c>
      <c r="AI28" s="203">
        <v>8.18</v>
      </c>
      <c r="AJ28" s="203">
        <v>0</v>
      </c>
      <c r="AK28" s="203">
        <v>28.82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1.5</v>
      </c>
      <c r="AD29" s="203">
        <v>0</v>
      </c>
      <c r="AE29" s="203">
        <v>0</v>
      </c>
      <c r="AF29" s="203">
        <v>0</v>
      </c>
      <c r="AG29" s="203">
        <v>36.36</v>
      </c>
      <c r="AH29" s="203">
        <v>0</v>
      </c>
      <c r="AI29" s="203">
        <v>8.18</v>
      </c>
      <c r="AJ29" s="203">
        <v>0</v>
      </c>
      <c r="AK29" s="203">
        <v>28.82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1.5</v>
      </c>
      <c r="AD30" s="203">
        <v>0</v>
      </c>
      <c r="AE30" s="203">
        <v>0</v>
      </c>
      <c r="AF30" s="203">
        <v>0</v>
      </c>
      <c r="AG30" s="203">
        <v>36.36</v>
      </c>
      <c r="AH30" s="203">
        <v>0</v>
      </c>
      <c r="AI30" s="203">
        <v>8.18</v>
      </c>
      <c r="AJ30" s="203">
        <v>0</v>
      </c>
      <c r="AK30" s="203">
        <v>28.82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1.45</v>
      </c>
      <c r="AD31" s="203">
        <v>0</v>
      </c>
      <c r="AE31" s="203">
        <v>0</v>
      </c>
      <c r="AF31" s="203">
        <v>0</v>
      </c>
      <c r="AG31" s="203">
        <v>36.36</v>
      </c>
      <c r="AH31" s="203">
        <v>0</v>
      </c>
      <c r="AI31" s="203">
        <v>7.83</v>
      </c>
      <c r="AJ31" s="203">
        <v>0</v>
      </c>
      <c r="AK31" s="203">
        <v>28.73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1.45</v>
      </c>
      <c r="AD32" s="203">
        <v>0</v>
      </c>
      <c r="AE32" s="203">
        <v>0</v>
      </c>
      <c r="AF32" s="203">
        <v>0</v>
      </c>
      <c r="AG32" s="203">
        <v>36.36</v>
      </c>
      <c r="AH32" s="203">
        <v>0</v>
      </c>
      <c r="AI32" s="203">
        <v>8.18</v>
      </c>
      <c r="AJ32" s="203">
        <v>0</v>
      </c>
      <c r="AK32" s="203">
        <v>28.73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2.0699999999999998</v>
      </c>
      <c r="AD33" s="203">
        <v>0</v>
      </c>
      <c r="AE33" s="203">
        <v>0</v>
      </c>
      <c r="AF33" s="203">
        <v>0</v>
      </c>
      <c r="AG33" s="203">
        <v>36.36</v>
      </c>
      <c r="AH33" s="203">
        <v>0</v>
      </c>
      <c r="AI33" s="203">
        <v>10.78</v>
      </c>
      <c r="AJ33" s="203">
        <v>0</v>
      </c>
      <c r="AK33" s="203">
        <v>28.73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2.0699999999999998</v>
      </c>
      <c r="AD34" s="203">
        <v>0</v>
      </c>
      <c r="AE34" s="203">
        <v>0</v>
      </c>
      <c r="AF34" s="203">
        <v>0</v>
      </c>
      <c r="AG34" s="203">
        <v>36.36</v>
      </c>
      <c r="AH34" s="203">
        <v>0</v>
      </c>
      <c r="AI34" s="203">
        <v>10.78</v>
      </c>
      <c r="AJ34" s="203">
        <v>0</v>
      </c>
      <c r="AK34" s="203">
        <v>28.73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2.0699999999999998</v>
      </c>
      <c r="AD35" s="203">
        <v>0</v>
      </c>
      <c r="AE35" s="203">
        <v>0</v>
      </c>
      <c r="AF35" s="203">
        <v>0</v>
      </c>
      <c r="AG35" s="203">
        <v>36.36</v>
      </c>
      <c r="AH35" s="203">
        <v>0</v>
      </c>
      <c r="AI35" s="203">
        <v>10</v>
      </c>
      <c r="AJ35" s="203">
        <v>0</v>
      </c>
      <c r="AK35" s="203">
        <v>28.46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2.0699999999999998</v>
      </c>
      <c r="AD36" s="203">
        <v>0</v>
      </c>
      <c r="AE36" s="203">
        <v>0</v>
      </c>
      <c r="AF36" s="203">
        <v>0</v>
      </c>
      <c r="AG36" s="203">
        <v>36.36</v>
      </c>
      <c r="AH36" s="203">
        <v>0</v>
      </c>
      <c r="AI36" s="203">
        <v>10</v>
      </c>
      <c r="AJ36" s="203">
        <v>0</v>
      </c>
      <c r="AK36" s="203">
        <v>28.46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2.0699999999999998</v>
      </c>
      <c r="AD37" s="203">
        <v>0</v>
      </c>
      <c r="AE37" s="203">
        <v>0</v>
      </c>
      <c r="AF37" s="203">
        <v>0</v>
      </c>
      <c r="AG37" s="203">
        <v>36.36</v>
      </c>
      <c r="AH37" s="203">
        <v>0</v>
      </c>
      <c r="AI37" s="203">
        <v>10</v>
      </c>
      <c r="AJ37" s="203">
        <v>0</v>
      </c>
      <c r="AK37" s="203">
        <v>29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2.0699999999999998</v>
      </c>
      <c r="AD38" s="203">
        <v>0</v>
      </c>
      <c r="AE38" s="203">
        <v>0</v>
      </c>
      <c r="AF38" s="203">
        <v>0</v>
      </c>
      <c r="AG38" s="203">
        <v>36.36</v>
      </c>
      <c r="AH38" s="203">
        <v>0</v>
      </c>
      <c r="AI38" s="203">
        <v>10</v>
      </c>
      <c r="AJ38" s="203">
        <v>0</v>
      </c>
      <c r="AK38" s="203">
        <v>29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2.0699999999999998</v>
      </c>
      <c r="AD39" s="203">
        <v>0</v>
      </c>
      <c r="AE39" s="203">
        <v>0</v>
      </c>
      <c r="AF39" s="203">
        <v>0</v>
      </c>
      <c r="AG39" s="203">
        <v>36.36</v>
      </c>
      <c r="AH39" s="203">
        <v>0</v>
      </c>
      <c r="AI39" s="203">
        <v>10</v>
      </c>
      <c r="AJ39" s="203">
        <v>0</v>
      </c>
      <c r="AK39" s="203">
        <v>29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2.0699999999999998</v>
      </c>
      <c r="AD40" s="203">
        <v>0</v>
      </c>
      <c r="AE40" s="203">
        <v>0</v>
      </c>
      <c r="AF40" s="203">
        <v>0</v>
      </c>
      <c r="AG40" s="203">
        <v>36.36</v>
      </c>
      <c r="AH40" s="203">
        <v>0</v>
      </c>
      <c r="AI40" s="203">
        <v>10</v>
      </c>
      <c r="AJ40" s="203">
        <v>0</v>
      </c>
      <c r="AK40" s="203">
        <v>29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2.0699999999999998</v>
      </c>
      <c r="AD41" s="203">
        <v>1.1299999999999999</v>
      </c>
      <c r="AE41" s="203">
        <v>0</v>
      </c>
      <c r="AF41" s="203">
        <v>0</v>
      </c>
      <c r="AG41" s="203">
        <v>36.36</v>
      </c>
      <c r="AH41" s="203">
        <v>0</v>
      </c>
      <c r="AI41" s="203">
        <v>10</v>
      </c>
      <c r="AJ41" s="203">
        <v>0</v>
      </c>
      <c r="AK41" s="203">
        <v>29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2.0699999999999998</v>
      </c>
      <c r="AD42" s="203">
        <v>1.1299999999999999</v>
      </c>
      <c r="AE42" s="203">
        <v>0</v>
      </c>
      <c r="AF42" s="203">
        <v>0</v>
      </c>
      <c r="AG42" s="203">
        <v>36.36</v>
      </c>
      <c r="AH42" s="203">
        <v>0</v>
      </c>
      <c r="AI42" s="203">
        <v>10</v>
      </c>
      <c r="AJ42" s="203">
        <v>0</v>
      </c>
      <c r="AK42" s="203">
        <v>29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2.0699999999999998</v>
      </c>
      <c r="AD43" s="203">
        <v>1.1299999999999999</v>
      </c>
      <c r="AE43" s="203">
        <v>0</v>
      </c>
      <c r="AF43" s="203">
        <v>0</v>
      </c>
      <c r="AG43" s="203">
        <v>36.36</v>
      </c>
      <c r="AH43" s="203">
        <v>0</v>
      </c>
      <c r="AI43" s="203">
        <v>10</v>
      </c>
      <c r="AJ43" s="203">
        <v>0</v>
      </c>
      <c r="AK43" s="203">
        <v>29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2.0699999999999998</v>
      </c>
      <c r="AD44" s="203">
        <v>1.1299999999999999</v>
      </c>
      <c r="AE44" s="203">
        <v>0</v>
      </c>
      <c r="AF44" s="203">
        <v>0</v>
      </c>
      <c r="AG44" s="203">
        <v>36.36</v>
      </c>
      <c r="AH44" s="203">
        <v>0</v>
      </c>
      <c r="AI44" s="203">
        <v>10</v>
      </c>
      <c r="AJ44" s="203">
        <v>0</v>
      </c>
      <c r="AK44" s="203">
        <v>29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2.0699999999999998</v>
      </c>
      <c r="AD45" s="203">
        <v>0</v>
      </c>
      <c r="AE45" s="203">
        <v>0</v>
      </c>
      <c r="AF45" s="203">
        <v>0</v>
      </c>
      <c r="AG45" s="203">
        <v>36.36</v>
      </c>
      <c r="AH45" s="203">
        <v>0</v>
      </c>
      <c r="AI45" s="203">
        <v>10</v>
      </c>
      <c r="AJ45" s="203">
        <v>0</v>
      </c>
      <c r="AK45" s="203">
        <v>29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2.0699999999999998</v>
      </c>
      <c r="AD46" s="203">
        <v>0</v>
      </c>
      <c r="AE46" s="203">
        <v>0</v>
      </c>
      <c r="AF46" s="203">
        <v>0</v>
      </c>
      <c r="AG46" s="203">
        <v>36.36</v>
      </c>
      <c r="AH46" s="203">
        <v>0</v>
      </c>
      <c r="AI46" s="203">
        <v>10</v>
      </c>
      <c r="AJ46" s="203">
        <v>0</v>
      </c>
      <c r="AK46" s="203">
        <v>29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2.0699999999999998</v>
      </c>
      <c r="AD47" s="203">
        <v>0</v>
      </c>
      <c r="AE47" s="203">
        <v>0</v>
      </c>
      <c r="AF47" s="203">
        <v>0</v>
      </c>
      <c r="AG47" s="203">
        <v>36.36</v>
      </c>
      <c r="AH47" s="203">
        <v>0</v>
      </c>
      <c r="AI47" s="203">
        <v>10</v>
      </c>
      <c r="AJ47" s="203">
        <v>0</v>
      </c>
      <c r="AK47" s="203">
        <v>29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2.0699999999999998</v>
      </c>
      <c r="AD48" s="203">
        <v>0</v>
      </c>
      <c r="AE48" s="203">
        <v>0</v>
      </c>
      <c r="AF48" s="203">
        <v>0</v>
      </c>
      <c r="AG48" s="203">
        <v>36.36</v>
      </c>
      <c r="AH48" s="203">
        <v>0</v>
      </c>
      <c r="AI48" s="203">
        <v>10</v>
      </c>
      <c r="AJ48" s="203">
        <v>0</v>
      </c>
      <c r="AK48" s="203">
        <v>29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2.0699999999999998</v>
      </c>
      <c r="AD49" s="203">
        <v>0</v>
      </c>
      <c r="AE49" s="203">
        <v>0</v>
      </c>
      <c r="AF49" s="203">
        <v>0</v>
      </c>
      <c r="AG49" s="203">
        <v>36.36</v>
      </c>
      <c r="AH49" s="203">
        <v>0</v>
      </c>
      <c r="AI49" s="203">
        <v>10</v>
      </c>
      <c r="AJ49" s="203">
        <v>0</v>
      </c>
      <c r="AK49" s="203">
        <v>29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2.0699999999999998</v>
      </c>
      <c r="AD50" s="203">
        <v>0</v>
      </c>
      <c r="AE50" s="203">
        <v>0</v>
      </c>
      <c r="AF50" s="203">
        <v>0</v>
      </c>
      <c r="AG50" s="203">
        <v>36.36</v>
      </c>
      <c r="AH50" s="203">
        <v>0</v>
      </c>
      <c r="AI50" s="203">
        <v>10</v>
      </c>
      <c r="AJ50" s="203">
        <v>0</v>
      </c>
      <c r="AK50" s="203">
        <v>29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2.0699999999999998</v>
      </c>
      <c r="AD51" s="203">
        <v>0</v>
      </c>
      <c r="AE51" s="203">
        <v>0</v>
      </c>
      <c r="AF51" s="203">
        <v>0</v>
      </c>
      <c r="AG51" s="203">
        <v>36.36</v>
      </c>
      <c r="AH51" s="203">
        <v>0</v>
      </c>
      <c r="AI51" s="203">
        <v>10</v>
      </c>
      <c r="AJ51" s="203">
        <v>0</v>
      </c>
      <c r="AK51" s="203">
        <v>29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2.0699999999999998</v>
      </c>
      <c r="AD52" s="203">
        <v>0</v>
      </c>
      <c r="AE52" s="203">
        <v>0</v>
      </c>
      <c r="AF52" s="203">
        <v>0</v>
      </c>
      <c r="AG52" s="203">
        <v>36.36</v>
      </c>
      <c r="AH52" s="203">
        <v>0</v>
      </c>
      <c r="AI52" s="203">
        <v>10.31</v>
      </c>
      <c r="AJ52" s="203">
        <v>0</v>
      </c>
      <c r="AK52" s="203">
        <v>29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2.0699999999999998</v>
      </c>
      <c r="AD53" s="203">
        <v>0</v>
      </c>
      <c r="AE53" s="203">
        <v>0</v>
      </c>
      <c r="AF53" s="203">
        <v>0</v>
      </c>
      <c r="AG53" s="203">
        <v>36.36</v>
      </c>
      <c r="AH53" s="203">
        <v>0</v>
      </c>
      <c r="AI53" s="203">
        <v>10.31</v>
      </c>
      <c r="AJ53" s="203">
        <v>0</v>
      </c>
      <c r="AK53" s="203">
        <v>29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2.0699999999999998</v>
      </c>
      <c r="AD54" s="203">
        <v>0</v>
      </c>
      <c r="AE54" s="203">
        <v>0</v>
      </c>
      <c r="AF54" s="203">
        <v>0</v>
      </c>
      <c r="AG54" s="203">
        <v>36.36</v>
      </c>
      <c r="AH54" s="203">
        <v>0</v>
      </c>
      <c r="AI54" s="203">
        <v>10.31</v>
      </c>
      <c r="AJ54" s="203">
        <v>0</v>
      </c>
      <c r="AK54" s="203">
        <v>29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2.0699999999999998</v>
      </c>
      <c r="AD55" s="203">
        <v>0</v>
      </c>
      <c r="AE55" s="203">
        <v>0</v>
      </c>
      <c r="AF55" s="203">
        <v>0</v>
      </c>
      <c r="AG55" s="203">
        <v>36.36</v>
      </c>
      <c r="AH55" s="203">
        <v>0</v>
      </c>
      <c r="AI55" s="203">
        <v>10.31</v>
      </c>
      <c r="AJ55" s="203">
        <v>0</v>
      </c>
      <c r="AK55" s="203">
        <v>29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1.35</v>
      </c>
      <c r="AD56" s="203">
        <v>0</v>
      </c>
      <c r="AE56" s="203">
        <v>0</v>
      </c>
      <c r="AF56" s="203">
        <v>0</v>
      </c>
      <c r="AG56" s="203">
        <v>36.36</v>
      </c>
      <c r="AH56" s="203">
        <v>0</v>
      </c>
      <c r="AI56" s="203">
        <v>7.14</v>
      </c>
      <c r="AJ56" s="203">
        <v>0</v>
      </c>
      <c r="AK56" s="203">
        <v>29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2.0699999999999998</v>
      </c>
      <c r="AD57" s="203">
        <v>0</v>
      </c>
      <c r="AE57" s="203">
        <v>0</v>
      </c>
      <c r="AF57" s="203">
        <v>0</v>
      </c>
      <c r="AG57" s="203">
        <v>36.36</v>
      </c>
      <c r="AH57" s="203">
        <v>0</v>
      </c>
      <c r="AI57" s="203">
        <v>10</v>
      </c>
      <c r="AJ57" s="203">
        <v>0</v>
      </c>
      <c r="AK57" s="203">
        <v>29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1.35</v>
      </c>
      <c r="AD58" s="203">
        <v>0</v>
      </c>
      <c r="AE58" s="203">
        <v>0</v>
      </c>
      <c r="AF58" s="203">
        <v>0</v>
      </c>
      <c r="AG58" s="203">
        <v>36.36</v>
      </c>
      <c r="AH58" s="203">
        <v>0</v>
      </c>
      <c r="AI58" s="203">
        <v>6.33</v>
      </c>
      <c r="AJ58" s="203">
        <v>0</v>
      </c>
      <c r="AK58" s="203">
        <v>29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1.35</v>
      </c>
      <c r="AD59" s="203">
        <v>0</v>
      </c>
      <c r="AE59" s="203">
        <v>0</v>
      </c>
      <c r="AF59" s="203">
        <v>0</v>
      </c>
      <c r="AG59" s="203">
        <v>36.36</v>
      </c>
      <c r="AH59" s="203">
        <v>0</v>
      </c>
      <c r="AI59" s="203">
        <v>6.33</v>
      </c>
      <c r="AJ59" s="203">
        <v>0</v>
      </c>
      <c r="AK59" s="203">
        <v>29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1.35</v>
      </c>
      <c r="AD60" s="203">
        <v>0</v>
      </c>
      <c r="AE60" s="203">
        <v>0</v>
      </c>
      <c r="AF60" s="203">
        <v>0</v>
      </c>
      <c r="AG60" s="203">
        <v>36.36</v>
      </c>
      <c r="AH60" s="203">
        <v>0</v>
      </c>
      <c r="AI60" s="203">
        <v>6.33</v>
      </c>
      <c r="AJ60" s="203">
        <v>0</v>
      </c>
      <c r="AK60" s="203">
        <v>29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1.35</v>
      </c>
      <c r="AD61" s="203">
        <v>0</v>
      </c>
      <c r="AE61" s="203">
        <v>0</v>
      </c>
      <c r="AF61" s="203">
        <v>0</v>
      </c>
      <c r="AG61" s="203">
        <v>36.36</v>
      </c>
      <c r="AH61" s="203">
        <v>0</v>
      </c>
      <c r="AI61" s="203">
        <v>6.08</v>
      </c>
      <c r="AJ61" s="203">
        <v>0</v>
      </c>
      <c r="AK61" s="203">
        <v>27.82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1.35</v>
      </c>
      <c r="AD62" s="203">
        <v>0</v>
      </c>
      <c r="AE62" s="203">
        <v>0</v>
      </c>
      <c r="AF62" s="203">
        <v>0</v>
      </c>
      <c r="AG62" s="203">
        <v>36.36</v>
      </c>
      <c r="AH62" s="203">
        <v>0</v>
      </c>
      <c r="AI62" s="203">
        <v>6.33</v>
      </c>
      <c r="AJ62" s="203">
        <v>0</v>
      </c>
      <c r="AK62" s="203">
        <v>27.82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1.35</v>
      </c>
      <c r="AD63" s="203">
        <v>0</v>
      </c>
      <c r="AE63" s="203">
        <v>0</v>
      </c>
      <c r="AF63" s="203">
        <v>0</v>
      </c>
      <c r="AG63" s="203">
        <v>36.36</v>
      </c>
      <c r="AH63" s="203">
        <v>0</v>
      </c>
      <c r="AI63" s="203">
        <v>5.71</v>
      </c>
      <c r="AJ63" s="203">
        <v>0</v>
      </c>
      <c r="AK63" s="203">
        <v>27.73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2.0699999999999998</v>
      </c>
      <c r="AD64" s="203">
        <v>0</v>
      </c>
      <c r="AE64" s="203">
        <v>0</v>
      </c>
      <c r="AF64" s="203">
        <v>0</v>
      </c>
      <c r="AG64" s="203">
        <v>36.36</v>
      </c>
      <c r="AH64" s="203">
        <v>0</v>
      </c>
      <c r="AI64" s="203">
        <v>9.66</v>
      </c>
      <c r="AJ64" s="203">
        <v>0</v>
      </c>
      <c r="AK64" s="203">
        <v>27.73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2.0699999999999998</v>
      </c>
      <c r="AD65" s="203">
        <v>0</v>
      </c>
      <c r="AE65" s="203">
        <v>0</v>
      </c>
      <c r="AF65" s="203">
        <v>0</v>
      </c>
      <c r="AG65" s="203">
        <v>36.36</v>
      </c>
      <c r="AH65" s="203">
        <v>0</v>
      </c>
      <c r="AI65" s="203">
        <v>9.66</v>
      </c>
      <c r="AJ65" s="203">
        <v>0</v>
      </c>
      <c r="AK65" s="203">
        <v>27.73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2.0699999999999998</v>
      </c>
      <c r="AD66" s="203">
        <v>0</v>
      </c>
      <c r="AE66" s="203">
        <v>0</v>
      </c>
      <c r="AF66" s="203">
        <v>0</v>
      </c>
      <c r="AG66" s="203">
        <v>36.36</v>
      </c>
      <c r="AH66" s="203">
        <v>0</v>
      </c>
      <c r="AI66" s="203">
        <v>9.66</v>
      </c>
      <c r="AJ66" s="203">
        <v>0</v>
      </c>
      <c r="AK66" s="203">
        <v>27.73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2.0699999999999998</v>
      </c>
      <c r="AD67" s="203">
        <v>0</v>
      </c>
      <c r="AE67" s="203">
        <v>0</v>
      </c>
      <c r="AF67" s="203">
        <v>0</v>
      </c>
      <c r="AG67" s="203">
        <v>36.36</v>
      </c>
      <c r="AH67" s="203">
        <v>0</v>
      </c>
      <c r="AI67" s="203">
        <v>9.0299999999999994</v>
      </c>
      <c r="AJ67" s="203">
        <v>0</v>
      </c>
      <c r="AK67" s="203">
        <v>27.73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2.0699999999999998</v>
      </c>
      <c r="AD68" s="203">
        <v>0</v>
      </c>
      <c r="AE68" s="203">
        <v>0</v>
      </c>
      <c r="AF68" s="203">
        <v>0</v>
      </c>
      <c r="AG68" s="203">
        <v>36.36</v>
      </c>
      <c r="AH68" s="203">
        <v>0</v>
      </c>
      <c r="AI68" s="203">
        <v>9.66</v>
      </c>
      <c r="AJ68" s="203">
        <v>0</v>
      </c>
      <c r="AK68" s="203">
        <v>27.73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2.0699999999999998</v>
      </c>
      <c r="AD69" s="203">
        <v>0</v>
      </c>
      <c r="AE69" s="203">
        <v>0</v>
      </c>
      <c r="AF69" s="203">
        <v>0</v>
      </c>
      <c r="AG69" s="203">
        <v>36.36</v>
      </c>
      <c r="AH69" s="203">
        <v>0</v>
      </c>
      <c r="AI69" s="203">
        <v>9.66</v>
      </c>
      <c r="AJ69" s="203">
        <v>0</v>
      </c>
      <c r="AK69" s="203">
        <v>27.73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2.0699999999999998</v>
      </c>
      <c r="AD70" s="203">
        <v>0</v>
      </c>
      <c r="AE70" s="203">
        <v>0</v>
      </c>
      <c r="AF70" s="203">
        <v>0</v>
      </c>
      <c r="AG70" s="203">
        <v>36.36</v>
      </c>
      <c r="AH70" s="203">
        <v>0</v>
      </c>
      <c r="AI70" s="203">
        <v>9.66</v>
      </c>
      <c r="AJ70" s="203">
        <v>0</v>
      </c>
      <c r="AK70" s="203">
        <v>27.73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1.1100000000000001</v>
      </c>
      <c r="AD71" s="203">
        <v>0</v>
      </c>
      <c r="AE71" s="203">
        <v>0</v>
      </c>
      <c r="AF71" s="203">
        <v>0</v>
      </c>
      <c r="AG71" s="203">
        <v>36.36</v>
      </c>
      <c r="AH71" s="203">
        <v>0</v>
      </c>
      <c r="AI71" s="203">
        <v>4.4400000000000004</v>
      </c>
      <c r="AJ71" s="203">
        <v>0</v>
      </c>
      <c r="AK71" s="203">
        <v>27.82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2.0699999999999998</v>
      </c>
      <c r="AD72" s="203">
        <v>0</v>
      </c>
      <c r="AE72" s="203">
        <v>0</v>
      </c>
      <c r="AF72" s="203">
        <v>0</v>
      </c>
      <c r="AG72" s="203">
        <v>36.36</v>
      </c>
      <c r="AH72" s="203">
        <v>0</v>
      </c>
      <c r="AI72" s="203">
        <v>10</v>
      </c>
      <c r="AJ72" s="203">
        <v>0</v>
      </c>
      <c r="AK72" s="203">
        <v>27.82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2.0699999999999998</v>
      </c>
      <c r="AD73" s="203">
        <v>0</v>
      </c>
      <c r="AE73" s="203">
        <v>0</v>
      </c>
      <c r="AF73" s="203">
        <v>0</v>
      </c>
      <c r="AG73" s="203">
        <v>36.36</v>
      </c>
      <c r="AH73" s="203">
        <v>0</v>
      </c>
      <c r="AI73" s="203">
        <v>10</v>
      </c>
      <c r="AJ73" s="203">
        <v>0</v>
      </c>
      <c r="AK73" s="203">
        <v>27.82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2.0699999999999998</v>
      </c>
      <c r="AD74" s="203">
        <v>0</v>
      </c>
      <c r="AE74" s="203">
        <v>0</v>
      </c>
      <c r="AF74" s="203">
        <v>0</v>
      </c>
      <c r="AG74" s="203">
        <v>36.36</v>
      </c>
      <c r="AH74" s="203">
        <v>0</v>
      </c>
      <c r="AI74" s="203">
        <v>10</v>
      </c>
      <c r="AJ74" s="203">
        <v>0</v>
      </c>
      <c r="AK74" s="203">
        <v>27.82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2.0699999999999998</v>
      </c>
      <c r="AD75" s="203">
        <v>0</v>
      </c>
      <c r="AE75" s="203">
        <v>0</v>
      </c>
      <c r="AF75" s="203">
        <v>0</v>
      </c>
      <c r="AG75" s="203">
        <v>36.36</v>
      </c>
      <c r="AH75" s="203">
        <v>0</v>
      </c>
      <c r="AI75" s="203">
        <v>10</v>
      </c>
      <c r="AJ75" s="203">
        <v>0</v>
      </c>
      <c r="AK75" s="203">
        <v>27.82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2.0699999999999998</v>
      </c>
      <c r="AD76" s="203">
        <v>0</v>
      </c>
      <c r="AE76" s="203">
        <v>0</v>
      </c>
      <c r="AF76" s="203">
        <v>0</v>
      </c>
      <c r="AG76" s="203">
        <v>36.36</v>
      </c>
      <c r="AH76" s="203">
        <v>0</v>
      </c>
      <c r="AI76" s="203">
        <v>10</v>
      </c>
      <c r="AJ76" s="203">
        <v>0</v>
      </c>
      <c r="AK76" s="203">
        <v>27.82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2.0699999999999998</v>
      </c>
      <c r="AD77" s="203">
        <v>0</v>
      </c>
      <c r="AE77" s="203">
        <v>0</v>
      </c>
      <c r="AF77" s="203">
        <v>0</v>
      </c>
      <c r="AG77" s="203">
        <v>36.36</v>
      </c>
      <c r="AH77" s="203">
        <v>0</v>
      </c>
      <c r="AI77" s="203">
        <v>10</v>
      </c>
      <c r="AJ77" s="203">
        <v>0</v>
      </c>
      <c r="AK77" s="203">
        <v>27.91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2.0699999999999998</v>
      </c>
      <c r="AD78" s="203">
        <v>0</v>
      </c>
      <c r="AE78" s="203">
        <v>0</v>
      </c>
      <c r="AF78" s="203">
        <v>0</v>
      </c>
      <c r="AG78" s="203">
        <v>36.36</v>
      </c>
      <c r="AH78" s="203">
        <v>0</v>
      </c>
      <c r="AI78" s="203">
        <v>10</v>
      </c>
      <c r="AJ78" s="203">
        <v>0</v>
      </c>
      <c r="AK78" s="203">
        <v>27.91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2.0699999999999998</v>
      </c>
      <c r="AD79" s="203">
        <v>0</v>
      </c>
      <c r="AE79" s="203">
        <v>0</v>
      </c>
      <c r="AF79" s="203">
        <v>0</v>
      </c>
      <c r="AG79" s="203">
        <v>36.36</v>
      </c>
      <c r="AH79" s="203">
        <v>0</v>
      </c>
      <c r="AI79" s="203">
        <v>10</v>
      </c>
      <c r="AJ79" s="203">
        <v>0</v>
      </c>
      <c r="AK79" s="203">
        <v>27.91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2.0699999999999998</v>
      </c>
      <c r="AD80" s="203">
        <v>0</v>
      </c>
      <c r="AE80" s="203">
        <v>0</v>
      </c>
      <c r="AF80" s="203">
        <v>0</v>
      </c>
      <c r="AG80" s="203">
        <v>36.36</v>
      </c>
      <c r="AH80" s="203">
        <v>0</v>
      </c>
      <c r="AI80" s="203">
        <v>10</v>
      </c>
      <c r="AJ80" s="203">
        <v>0</v>
      </c>
      <c r="AK80" s="203">
        <v>27.91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2.0699999999999998</v>
      </c>
      <c r="AD81" s="203">
        <v>0</v>
      </c>
      <c r="AE81" s="203">
        <v>0</v>
      </c>
      <c r="AF81" s="203">
        <v>0</v>
      </c>
      <c r="AG81" s="203">
        <v>36.36</v>
      </c>
      <c r="AH81" s="203">
        <v>0</v>
      </c>
      <c r="AI81" s="203">
        <v>10</v>
      </c>
      <c r="AJ81" s="203">
        <v>0</v>
      </c>
      <c r="AK81" s="203">
        <v>28.09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2.0699999999999998</v>
      </c>
      <c r="AD82" s="203">
        <v>0</v>
      </c>
      <c r="AE82" s="203">
        <v>0</v>
      </c>
      <c r="AF82" s="203">
        <v>0</v>
      </c>
      <c r="AG82" s="203">
        <v>36.36</v>
      </c>
      <c r="AH82" s="203">
        <v>0</v>
      </c>
      <c r="AI82" s="203">
        <v>10</v>
      </c>
      <c r="AJ82" s="203">
        <v>0</v>
      </c>
      <c r="AK82" s="203">
        <v>28.09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1.53</v>
      </c>
      <c r="AD83" s="203">
        <v>0</v>
      </c>
      <c r="AE83" s="203">
        <v>0</v>
      </c>
      <c r="AF83" s="203">
        <v>0</v>
      </c>
      <c r="AG83" s="203">
        <v>36.36</v>
      </c>
      <c r="AH83" s="203">
        <v>0</v>
      </c>
      <c r="AI83" s="203">
        <v>7.21</v>
      </c>
      <c r="AJ83" s="203">
        <v>0</v>
      </c>
      <c r="AK83" s="203">
        <v>28.09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1.73</v>
      </c>
      <c r="AD84" s="203">
        <v>0</v>
      </c>
      <c r="AE84" s="203">
        <v>0</v>
      </c>
      <c r="AF84" s="203">
        <v>0</v>
      </c>
      <c r="AG84" s="203">
        <v>36.36</v>
      </c>
      <c r="AH84" s="203">
        <v>0</v>
      </c>
      <c r="AI84" s="203">
        <v>8.2799999999999994</v>
      </c>
      <c r="AJ84" s="203">
        <v>0</v>
      </c>
      <c r="AK84" s="203">
        <v>28.09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1.73</v>
      </c>
      <c r="AD85" s="203">
        <v>0</v>
      </c>
      <c r="AE85" s="203">
        <v>0</v>
      </c>
      <c r="AF85" s="203">
        <v>0</v>
      </c>
      <c r="AG85" s="203">
        <v>36.36</v>
      </c>
      <c r="AH85" s="203">
        <v>0</v>
      </c>
      <c r="AI85" s="203">
        <v>7.99</v>
      </c>
      <c r="AJ85" s="203">
        <v>0</v>
      </c>
      <c r="AK85" s="203">
        <v>28.09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1.73</v>
      </c>
      <c r="AD86" s="203">
        <v>0</v>
      </c>
      <c r="AE86" s="203">
        <v>0</v>
      </c>
      <c r="AF86" s="203">
        <v>0</v>
      </c>
      <c r="AG86" s="203">
        <v>36.36</v>
      </c>
      <c r="AH86" s="203">
        <v>0</v>
      </c>
      <c r="AI86" s="203">
        <v>8.2799999999999994</v>
      </c>
      <c r="AJ86" s="203">
        <v>0</v>
      </c>
      <c r="AK86" s="203">
        <v>28.09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1.73</v>
      </c>
      <c r="AD87" s="203">
        <v>0</v>
      </c>
      <c r="AE87" s="203">
        <v>0</v>
      </c>
      <c r="AF87" s="203">
        <v>0</v>
      </c>
      <c r="AG87" s="203">
        <v>36.36</v>
      </c>
      <c r="AH87" s="203">
        <v>0</v>
      </c>
      <c r="AI87" s="203">
        <v>8.61</v>
      </c>
      <c r="AJ87" s="203">
        <v>0</v>
      </c>
      <c r="AK87" s="203">
        <v>28.27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1.73</v>
      </c>
      <c r="AD88" s="203">
        <v>0</v>
      </c>
      <c r="AE88" s="203">
        <v>0</v>
      </c>
      <c r="AF88" s="203">
        <v>0</v>
      </c>
      <c r="AG88" s="203">
        <v>36.36</v>
      </c>
      <c r="AH88" s="203">
        <v>0</v>
      </c>
      <c r="AI88" s="203">
        <v>8.8699999999999992</v>
      </c>
      <c r="AJ88" s="203">
        <v>0</v>
      </c>
      <c r="AK88" s="203">
        <v>28.27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1.73</v>
      </c>
      <c r="AD89" s="203">
        <v>0</v>
      </c>
      <c r="AE89" s="203">
        <v>0</v>
      </c>
      <c r="AF89" s="203">
        <v>0</v>
      </c>
      <c r="AG89" s="203">
        <v>36.36</v>
      </c>
      <c r="AH89" s="203">
        <v>0</v>
      </c>
      <c r="AI89" s="203">
        <v>8.8699999999999992</v>
      </c>
      <c r="AJ89" s="203">
        <v>0</v>
      </c>
      <c r="AK89" s="203">
        <v>28.27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1.76</v>
      </c>
      <c r="AD90" s="203">
        <v>0</v>
      </c>
      <c r="AE90" s="203">
        <v>0</v>
      </c>
      <c r="AF90" s="203">
        <v>0</v>
      </c>
      <c r="AG90" s="203">
        <v>36.36</v>
      </c>
      <c r="AH90" s="203">
        <v>0</v>
      </c>
      <c r="AI90" s="203">
        <v>8.8699999999999992</v>
      </c>
      <c r="AJ90" s="203">
        <v>0</v>
      </c>
      <c r="AK90" s="203">
        <v>28.27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2.0699999999999998</v>
      </c>
      <c r="AD91" s="203">
        <v>0</v>
      </c>
      <c r="AE91" s="203">
        <v>0</v>
      </c>
      <c r="AF91" s="203">
        <v>0</v>
      </c>
      <c r="AG91" s="203">
        <v>36.36</v>
      </c>
      <c r="AH91" s="203">
        <v>0</v>
      </c>
      <c r="AI91" s="203">
        <v>10.14</v>
      </c>
      <c r="AJ91" s="203">
        <v>0</v>
      </c>
      <c r="AK91" s="203">
        <v>28.46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2.0699999999999998</v>
      </c>
      <c r="AD92" s="203">
        <v>0</v>
      </c>
      <c r="AE92" s="203">
        <v>0</v>
      </c>
      <c r="AF92" s="203">
        <v>0</v>
      </c>
      <c r="AG92" s="203">
        <v>36.36</v>
      </c>
      <c r="AH92" s="203">
        <v>0</v>
      </c>
      <c r="AI92" s="203">
        <v>10.14</v>
      </c>
      <c r="AJ92" s="203">
        <v>0</v>
      </c>
      <c r="AK92" s="203">
        <v>28.46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2.0699999999999998</v>
      </c>
      <c r="AD93" s="203">
        <v>0</v>
      </c>
      <c r="AE93" s="203">
        <v>0</v>
      </c>
      <c r="AF93" s="203">
        <v>0</v>
      </c>
      <c r="AG93" s="203">
        <v>36.36</v>
      </c>
      <c r="AH93" s="203">
        <v>0</v>
      </c>
      <c r="AI93" s="203">
        <v>10.14</v>
      </c>
      <c r="AJ93" s="203">
        <v>0</v>
      </c>
      <c r="AK93" s="203">
        <v>28.46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2.0699999999999998</v>
      </c>
      <c r="AD94" s="203">
        <v>0</v>
      </c>
      <c r="AE94" s="203">
        <v>0</v>
      </c>
      <c r="AF94" s="203">
        <v>0</v>
      </c>
      <c r="AG94" s="203">
        <v>36.36</v>
      </c>
      <c r="AH94" s="203">
        <v>0</v>
      </c>
      <c r="AI94" s="203">
        <v>10.14</v>
      </c>
      <c r="AJ94" s="203">
        <v>0</v>
      </c>
      <c r="AK94" s="203">
        <v>28.46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2.0699999999999998</v>
      </c>
      <c r="AD95" s="203">
        <v>0</v>
      </c>
      <c r="AE95" s="203">
        <v>0</v>
      </c>
      <c r="AF95" s="203">
        <v>0</v>
      </c>
      <c r="AG95" s="203">
        <v>36.36</v>
      </c>
      <c r="AH95" s="203">
        <v>0</v>
      </c>
      <c r="AI95" s="203">
        <v>10.14</v>
      </c>
      <c r="AJ95" s="203">
        <v>0</v>
      </c>
      <c r="AK95" s="203">
        <v>28.55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2.0699999999999998</v>
      </c>
      <c r="AD96" s="203">
        <v>0</v>
      </c>
      <c r="AE96" s="203">
        <v>0</v>
      </c>
      <c r="AF96" s="203">
        <v>0</v>
      </c>
      <c r="AG96" s="203">
        <v>36.36</v>
      </c>
      <c r="AH96" s="203">
        <v>0</v>
      </c>
      <c r="AI96" s="203">
        <v>10.14</v>
      </c>
      <c r="AJ96" s="203">
        <v>0</v>
      </c>
      <c r="AK96" s="203">
        <v>28.55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2.0699999999999998</v>
      </c>
      <c r="AD97" s="203">
        <v>0</v>
      </c>
      <c r="AE97" s="203">
        <v>0</v>
      </c>
      <c r="AF97" s="203">
        <v>0</v>
      </c>
      <c r="AG97" s="203">
        <v>36.36</v>
      </c>
      <c r="AH97" s="203">
        <v>0</v>
      </c>
      <c r="AI97" s="203">
        <v>10.14</v>
      </c>
      <c r="AJ97" s="203">
        <v>0</v>
      </c>
      <c r="AK97" s="203">
        <v>28.55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2.0699999999999998</v>
      </c>
      <c r="AD98" s="203">
        <v>0</v>
      </c>
      <c r="AE98" s="203">
        <v>0</v>
      </c>
      <c r="AF98" s="203">
        <v>0</v>
      </c>
      <c r="AG98" s="203">
        <v>36.36</v>
      </c>
      <c r="AH98" s="203">
        <v>0</v>
      </c>
      <c r="AI98" s="203">
        <v>10.14</v>
      </c>
      <c r="AJ98" s="203">
        <v>0</v>
      </c>
      <c r="AK98" s="203">
        <v>28.55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4.3527499999999907E-2</v>
      </c>
      <c r="AD99">
        <f t="shared" si="0"/>
        <v>1.1299999999999999E-3</v>
      </c>
      <c r="AE99">
        <f t="shared" si="0"/>
        <v>0</v>
      </c>
      <c r="AF99">
        <f t="shared" si="0"/>
        <v>0</v>
      </c>
      <c r="AG99">
        <f t="shared" si="0"/>
        <v>0.87264000000000064</v>
      </c>
      <c r="AH99">
        <f t="shared" si="0"/>
        <v>0</v>
      </c>
      <c r="AI99">
        <f t="shared" si="0"/>
        <v>0.21361749999999993</v>
      </c>
      <c r="AJ99">
        <f t="shared" si="0"/>
        <v>0</v>
      </c>
      <c r="AK99">
        <f t="shared" si="0"/>
        <v>0.68481000000000036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7.27</v>
      </c>
      <c r="AH3" s="203">
        <v>0</v>
      </c>
      <c r="AI3" s="203">
        <v>1.76</v>
      </c>
      <c r="AJ3" s="203">
        <v>0</v>
      </c>
      <c r="AK3" s="203">
        <v>5.75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7.27</v>
      </c>
      <c r="AH4" s="203">
        <v>0</v>
      </c>
      <c r="AI4" s="203">
        <v>1.76</v>
      </c>
      <c r="AJ4" s="203">
        <v>0</v>
      </c>
      <c r="AK4" s="203">
        <v>5.75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7.27</v>
      </c>
      <c r="AH5" s="203">
        <v>0</v>
      </c>
      <c r="AI5" s="203">
        <v>1.76</v>
      </c>
      <c r="AJ5" s="203">
        <v>0</v>
      </c>
      <c r="AK5" s="203">
        <v>5.75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7.27</v>
      </c>
      <c r="AH6" s="203">
        <v>0</v>
      </c>
      <c r="AI6" s="203">
        <v>1.76</v>
      </c>
      <c r="AJ6" s="203">
        <v>0</v>
      </c>
      <c r="AK6" s="203">
        <v>5.75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7.27</v>
      </c>
      <c r="AH7" s="203">
        <v>0</v>
      </c>
      <c r="AI7" s="203">
        <v>1.39</v>
      </c>
      <c r="AJ7" s="203">
        <v>0</v>
      </c>
      <c r="AK7" s="203">
        <v>5.75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7.27</v>
      </c>
      <c r="AH8" s="203">
        <v>0</v>
      </c>
      <c r="AI8" s="203">
        <v>0</v>
      </c>
      <c r="AJ8" s="203">
        <v>0</v>
      </c>
      <c r="AK8" s="203">
        <v>5.75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7.27</v>
      </c>
      <c r="AH9" s="203">
        <v>0</v>
      </c>
      <c r="AI9" s="203">
        <v>0</v>
      </c>
      <c r="AJ9" s="203">
        <v>0</v>
      </c>
      <c r="AK9" s="203">
        <v>5.75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7.27</v>
      </c>
      <c r="AH10" s="203">
        <v>0</v>
      </c>
      <c r="AI10" s="203">
        <v>0</v>
      </c>
      <c r="AJ10" s="203">
        <v>0</v>
      </c>
      <c r="AK10" s="203">
        <v>5.75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7.27</v>
      </c>
      <c r="AH11" s="203">
        <v>0</v>
      </c>
      <c r="AI11" s="203">
        <v>0</v>
      </c>
      <c r="AJ11" s="203">
        <v>0</v>
      </c>
      <c r="AK11" s="203">
        <v>5.79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7.27</v>
      </c>
      <c r="AH12" s="203">
        <v>0</v>
      </c>
      <c r="AI12" s="203">
        <v>0</v>
      </c>
      <c r="AJ12" s="203">
        <v>0</v>
      </c>
      <c r="AK12" s="203">
        <v>5.79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7.27</v>
      </c>
      <c r="AH13" s="203">
        <v>0</v>
      </c>
      <c r="AI13" s="203">
        <v>1.39</v>
      </c>
      <c r="AJ13" s="203">
        <v>0</v>
      </c>
      <c r="AK13" s="203">
        <v>5.79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7.27</v>
      </c>
      <c r="AH14" s="203">
        <v>0</v>
      </c>
      <c r="AI14" s="203">
        <v>0</v>
      </c>
      <c r="AJ14" s="203">
        <v>0</v>
      </c>
      <c r="AK14" s="203">
        <v>5.79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7.27</v>
      </c>
      <c r="AH15" s="203">
        <v>0</v>
      </c>
      <c r="AI15" s="203">
        <v>0</v>
      </c>
      <c r="AJ15" s="203">
        <v>0</v>
      </c>
      <c r="AK15" s="203">
        <v>5.79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7.27</v>
      </c>
      <c r="AH16" s="203">
        <v>0</v>
      </c>
      <c r="AI16" s="203">
        <v>0</v>
      </c>
      <c r="AJ16" s="203">
        <v>0</v>
      </c>
      <c r="AK16" s="203">
        <v>5.79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7.27</v>
      </c>
      <c r="AH17" s="203">
        <v>0</v>
      </c>
      <c r="AI17" s="203">
        <v>0</v>
      </c>
      <c r="AJ17" s="203">
        <v>0</v>
      </c>
      <c r="AK17" s="203">
        <v>5.79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7.27</v>
      </c>
      <c r="AH18" s="203">
        <v>0</v>
      </c>
      <c r="AI18" s="203">
        <v>0</v>
      </c>
      <c r="AJ18" s="203">
        <v>0</v>
      </c>
      <c r="AK18" s="203">
        <v>5.79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7.27</v>
      </c>
      <c r="AH19" s="203">
        <v>0</v>
      </c>
      <c r="AI19" s="203">
        <v>1.48</v>
      </c>
      <c r="AJ19" s="203">
        <v>0</v>
      </c>
      <c r="AK19" s="203">
        <v>5.79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7.27</v>
      </c>
      <c r="AH20" s="203">
        <v>0</v>
      </c>
      <c r="AI20" s="203">
        <v>0</v>
      </c>
      <c r="AJ20" s="203">
        <v>0</v>
      </c>
      <c r="AK20" s="203">
        <v>5.79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7.27</v>
      </c>
      <c r="AH21" s="203">
        <v>0</v>
      </c>
      <c r="AI21" s="203">
        <v>0</v>
      </c>
      <c r="AJ21" s="203">
        <v>0</v>
      </c>
      <c r="AK21" s="203">
        <v>5.79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7.27</v>
      </c>
      <c r="AH22" s="203">
        <v>0</v>
      </c>
      <c r="AI22" s="203">
        <v>0</v>
      </c>
      <c r="AJ22" s="203">
        <v>0</v>
      </c>
      <c r="AK22" s="203">
        <v>5.79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7.27</v>
      </c>
      <c r="AH23" s="203">
        <v>0</v>
      </c>
      <c r="AI23" s="203">
        <v>0</v>
      </c>
      <c r="AJ23" s="203">
        <v>0</v>
      </c>
      <c r="AK23" s="203">
        <v>5.81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7.27</v>
      </c>
      <c r="AH24" s="203">
        <v>0</v>
      </c>
      <c r="AI24" s="203">
        <v>0</v>
      </c>
      <c r="AJ24" s="203">
        <v>0</v>
      </c>
      <c r="AK24" s="203">
        <v>5.81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7.27</v>
      </c>
      <c r="AH25" s="203">
        <v>0</v>
      </c>
      <c r="AI25" s="203">
        <v>1.48</v>
      </c>
      <c r="AJ25" s="203">
        <v>0</v>
      </c>
      <c r="AK25" s="203">
        <v>5.79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7.27</v>
      </c>
      <c r="AH26" s="203">
        <v>0</v>
      </c>
      <c r="AI26" s="203">
        <v>0</v>
      </c>
      <c r="AJ26" s="203">
        <v>0</v>
      </c>
      <c r="AK26" s="203">
        <v>5.79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7.27</v>
      </c>
      <c r="AH27" s="203">
        <v>0</v>
      </c>
      <c r="AI27" s="203">
        <v>0</v>
      </c>
      <c r="AJ27" s="203">
        <v>0</v>
      </c>
      <c r="AK27" s="203">
        <v>5.79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7.27</v>
      </c>
      <c r="AH28" s="203">
        <v>0</v>
      </c>
      <c r="AI28" s="203">
        <v>0</v>
      </c>
      <c r="AJ28" s="203">
        <v>0</v>
      </c>
      <c r="AK28" s="203">
        <v>5.79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7.27</v>
      </c>
      <c r="AH29" s="203">
        <v>0</v>
      </c>
      <c r="AI29" s="203">
        <v>0</v>
      </c>
      <c r="AJ29" s="203">
        <v>0</v>
      </c>
      <c r="AK29" s="203">
        <v>5.79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7.27</v>
      </c>
      <c r="AH30" s="203">
        <v>0</v>
      </c>
      <c r="AI30" s="203">
        <v>0</v>
      </c>
      <c r="AJ30" s="203">
        <v>0</v>
      </c>
      <c r="AK30" s="203">
        <v>5.79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7.27</v>
      </c>
      <c r="AH31" s="203">
        <v>0</v>
      </c>
      <c r="AI31" s="203">
        <v>1.57</v>
      </c>
      <c r="AJ31" s="203">
        <v>0</v>
      </c>
      <c r="AK31" s="203">
        <v>5.77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7.27</v>
      </c>
      <c r="AH32" s="203">
        <v>0</v>
      </c>
      <c r="AI32" s="203">
        <v>0</v>
      </c>
      <c r="AJ32" s="203">
        <v>0</v>
      </c>
      <c r="AK32" s="203">
        <v>5.77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7.27</v>
      </c>
      <c r="AH33" s="203">
        <v>0</v>
      </c>
      <c r="AI33" s="203">
        <v>2.16</v>
      </c>
      <c r="AJ33" s="203">
        <v>0</v>
      </c>
      <c r="AK33" s="203">
        <v>5.77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7.27</v>
      </c>
      <c r="AH34" s="203">
        <v>0</v>
      </c>
      <c r="AI34" s="203">
        <v>2.16</v>
      </c>
      <c r="AJ34" s="203">
        <v>0</v>
      </c>
      <c r="AK34" s="203">
        <v>5.77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7.27</v>
      </c>
      <c r="AH35" s="203">
        <v>0</v>
      </c>
      <c r="AI35" s="203">
        <v>1.94</v>
      </c>
      <c r="AJ35" s="203">
        <v>0</v>
      </c>
      <c r="AK35" s="203">
        <v>5.71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7.27</v>
      </c>
      <c r="AH36" s="203">
        <v>0</v>
      </c>
      <c r="AI36" s="203">
        <v>1.94</v>
      </c>
      <c r="AJ36" s="203">
        <v>0</v>
      </c>
      <c r="AK36" s="203">
        <v>5.71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7.27</v>
      </c>
      <c r="AH37" s="203">
        <v>0</v>
      </c>
      <c r="AI37" s="203">
        <v>2</v>
      </c>
      <c r="AJ37" s="203">
        <v>0</v>
      </c>
      <c r="AK37" s="203">
        <v>5.82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7.27</v>
      </c>
      <c r="AH38" s="203">
        <v>0</v>
      </c>
      <c r="AI38" s="203">
        <v>1.94</v>
      </c>
      <c r="AJ38" s="203">
        <v>0</v>
      </c>
      <c r="AK38" s="203">
        <v>5.82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7.27</v>
      </c>
      <c r="AH39" s="203">
        <v>0</v>
      </c>
      <c r="AI39" s="203">
        <v>1.94</v>
      </c>
      <c r="AJ39" s="203">
        <v>0</v>
      </c>
      <c r="AK39" s="203">
        <v>5.82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7.27</v>
      </c>
      <c r="AH40" s="203">
        <v>0</v>
      </c>
      <c r="AI40" s="203">
        <v>1.94</v>
      </c>
      <c r="AJ40" s="203">
        <v>0</v>
      </c>
      <c r="AK40" s="203">
        <v>5.82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7.27</v>
      </c>
      <c r="AH41" s="203">
        <v>0</v>
      </c>
      <c r="AI41" s="203">
        <v>1.94</v>
      </c>
      <c r="AJ41" s="203">
        <v>0</v>
      </c>
      <c r="AK41" s="203">
        <v>5.82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7.27</v>
      </c>
      <c r="AH42" s="203">
        <v>0</v>
      </c>
      <c r="AI42" s="203">
        <v>1.94</v>
      </c>
      <c r="AJ42" s="203">
        <v>0</v>
      </c>
      <c r="AK42" s="203">
        <v>5.82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7.27</v>
      </c>
      <c r="AH43" s="203">
        <v>0</v>
      </c>
      <c r="AI43" s="203">
        <v>2</v>
      </c>
      <c r="AJ43" s="203">
        <v>0</v>
      </c>
      <c r="AK43" s="203">
        <v>5.82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7.27</v>
      </c>
      <c r="AH44" s="203">
        <v>0</v>
      </c>
      <c r="AI44" s="203">
        <v>1.59</v>
      </c>
      <c r="AJ44" s="203">
        <v>0</v>
      </c>
      <c r="AK44" s="203">
        <v>5.82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7.27</v>
      </c>
      <c r="AH45" s="203">
        <v>0</v>
      </c>
      <c r="AI45" s="203">
        <v>1.59</v>
      </c>
      <c r="AJ45" s="203">
        <v>0</v>
      </c>
      <c r="AK45" s="203">
        <v>5.82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7.27</v>
      </c>
      <c r="AH46" s="203">
        <v>0</v>
      </c>
      <c r="AI46" s="203">
        <v>1.59</v>
      </c>
      <c r="AJ46" s="203">
        <v>0</v>
      </c>
      <c r="AK46" s="203">
        <v>5.82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7.27</v>
      </c>
      <c r="AH47" s="203">
        <v>0</v>
      </c>
      <c r="AI47" s="203">
        <v>1.59</v>
      </c>
      <c r="AJ47" s="203">
        <v>0</v>
      </c>
      <c r="AK47" s="203">
        <v>5.82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7.27</v>
      </c>
      <c r="AH48" s="203">
        <v>0</v>
      </c>
      <c r="AI48" s="203">
        <v>1.59</v>
      </c>
      <c r="AJ48" s="203">
        <v>0</v>
      </c>
      <c r="AK48" s="203">
        <v>5.82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7.27</v>
      </c>
      <c r="AH49" s="203">
        <v>0</v>
      </c>
      <c r="AI49" s="203">
        <v>2</v>
      </c>
      <c r="AJ49" s="203">
        <v>0</v>
      </c>
      <c r="AK49" s="203">
        <v>5.82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7.27</v>
      </c>
      <c r="AH50" s="203">
        <v>0</v>
      </c>
      <c r="AI50" s="203">
        <v>1.59</v>
      </c>
      <c r="AJ50" s="203">
        <v>0</v>
      </c>
      <c r="AK50" s="203">
        <v>5.82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7.27</v>
      </c>
      <c r="AH51" s="203">
        <v>0</v>
      </c>
      <c r="AI51" s="203">
        <v>1</v>
      </c>
      <c r="AJ51" s="203">
        <v>0</v>
      </c>
      <c r="AK51" s="203">
        <v>5.82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7.27</v>
      </c>
      <c r="AH52" s="203">
        <v>0</v>
      </c>
      <c r="AI52" s="203">
        <v>2.06</v>
      </c>
      <c r="AJ52" s="203">
        <v>0</v>
      </c>
      <c r="AK52" s="203">
        <v>5.82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7.27</v>
      </c>
      <c r="AH53" s="203">
        <v>0</v>
      </c>
      <c r="AI53" s="203">
        <v>2.06</v>
      </c>
      <c r="AJ53" s="203">
        <v>0</v>
      </c>
      <c r="AK53" s="203">
        <v>5.82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7.27</v>
      </c>
      <c r="AH54" s="203">
        <v>0</v>
      </c>
      <c r="AI54" s="203">
        <v>2.06</v>
      </c>
      <c r="AJ54" s="203">
        <v>0</v>
      </c>
      <c r="AK54" s="203">
        <v>5.82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7.27</v>
      </c>
      <c r="AH55" s="203">
        <v>0</v>
      </c>
      <c r="AI55" s="203">
        <v>2.06</v>
      </c>
      <c r="AJ55" s="203">
        <v>0</v>
      </c>
      <c r="AK55" s="203">
        <v>5.82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7.27</v>
      </c>
      <c r="AH56" s="203">
        <v>0</v>
      </c>
      <c r="AI56" s="203">
        <v>0</v>
      </c>
      <c r="AJ56" s="203">
        <v>0</v>
      </c>
      <c r="AK56" s="203">
        <v>5.82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7.27</v>
      </c>
      <c r="AH57" s="203">
        <v>0</v>
      </c>
      <c r="AI57" s="203">
        <v>1.41</v>
      </c>
      <c r="AJ57" s="203">
        <v>0</v>
      </c>
      <c r="AK57" s="203">
        <v>5.82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7.27</v>
      </c>
      <c r="AH58" s="203">
        <v>0</v>
      </c>
      <c r="AI58" s="203">
        <v>0</v>
      </c>
      <c r="AJ58" s="203">
        <v>0</v>
      </c>
      <c r="AK58" s="203">
        <v>5.82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7.27</v>
      </c>
      <c r="AH59" s="203">
        <v>0</v>
      </c>
      <c r="AI59" s="203">
        <v>0</v>
      </c>
      <c r="AJ59" s="203">
        <v>0</v>
      </c>
      <c r="AK59" s="203">
        <v>5.82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7.27</v>
      </c>
      <c r="AH60" s="203">
        <v>0</v>
      </c>
      <c r="AI60" s="203">
        <v>0</v>
      </c>
      <c r="AJ60" s="203">
        <v>0</v>
      </c>
      <c r="AK60" s="203">
        <v>5.82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7.27</v>
      </c>
      <c r="AH61" s="203">
        <v>0</v>
      </c>
      <c r="AI61" s="203">
        <v>1.22</v>
      </c>
      <c r="AJ61" s="203">
        <v>0</v>
      </c>
      <c r="AK61" s="203">
        <v>5.59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7.27</v>
      </c>
      <c r="AH62" s="203">
        <v>0</v>
      </c>
      <c r="AI62" s="203">
        <v>0</v>
      </c>
      <c r="AJ62" s="203">
        <v>0</v>
      </c>
      <c r="AK62" s="203">
        <v>5.59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7.27</v>
      </c>
      <c r="AH63" s="203">
        <v>0</v>
      </c>
      <c r="AI63" s="203">
        <v>0</v>
      </c>
      <c r="AJ63" s="203">
        <v>0</v>
      </c>
      <c r="AK63" s="203">
        <v>5.57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7.27</v>
      </c>
      <c r="AH64" s="203">
        <v>0</v>
      </c>
      <c r="AI64" s="203">
        <v>0</v>
      </c>
      <c r="AJ64" s="203">
        <v>0</v>
      </c>
      <c r="AK64" s="203">
        <v>5.57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7.27</v>
      </c>
      <c r="AH65" s="203">
        <v>0</v>
      </c>
      <c r="AI65" s="203">
        <v>0</v>
      </c>
      <c r="AJ65" s="203">
        <v>0</v>
      </c>
      <c r="AK65" s="203">
        <v>5.57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7.27</v>
      </c>
      <c r="AH66" s="203">
        <v>0</v>
      </c>
      <c r="AI66" s="203">
        <v>0</v>
      </c>
      <c r="AJ66" s="203">
        <v>0</v>
      </c>
      <c r="AK66" s="203">
        <v>5.57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7.27</v>
      </c>
      <c r="AH67" s="203">
        <v>0</v>
      </c>
      <c r="AI67" s="203">
        <v>1.81</v>
      </c>
      <c r="AJ67" s="203">
        <v>0</v>
      </c>
      <c r="AK67" s="203">
        <v>5.57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7.27</v>
      </c>
      <c r="AH68" s="203">
        <v>0</v>
      </c>
      <c r="AI68" s="203">
        <v>0</v>
      </c>
      <c r="AJ68" s="203">
        <v>0</v>
      </c>
      <c r="AK68" s="203">
        <v>5.57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7.27</v>
      </c>
      <c r="AH69" s="203">
        <v>0</v>
      </c>
      <c r="AI69" s="203">
        <v>0</v>
      </c>
      <c r="AJ69" s="203">
        <v>0</v>
      </c>
      <c r="AK69" s="203">
        <v>5.57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7.27</v>
      </c>
      <c r="AH70" s="203">
        <v>0</v>
      </c>
      <c r="AI70" s="203">
        <v>0</v>
      </c>
      <c r="AJ70" s="203">
        <v>0</v>
      </c>
      <c r="AK70" s="203">
        <v>5.57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7.27</v>
      </c>
      <c r="AH71" s="203">
        <v>0</v>
      </c>
      <c r="AI71" s="203">
        <v>0</v>
      </c>
      <c r="AJ71" s="203">
        <v>0</v>
      </c>
      <c r="AK71" s="203">
        <v>5.59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7.27</v>
      </c>
      <c r="AH72" s="203">
        <v>0</v>
      </c>
      <c r="AI72" s="203">
        <v>1.44</v>
      </c>
      <c r="AJ72" s="203">
        <v>0</v>
      </c>
      <c r="AK72" s="203">
        <v>5.59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7.27</v>
      </c>
      <c r="AH73" s="203">
        <v>0</v>
      </c>
      <c r="AI73" s="203">
        <v>2</v>
      </c>
      <c r="AJ73" s="203">
        <v>0</v>
      </c>
      <c r="AK73" s="203">
        <v>5.59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7.27</v>
      </c>
      <c r="AH74" s="203">
        <v>0</v>
      </c>
      <c r="AI74" s="203">
        <v>1.44</v>
      </c>
      <c r="AJ74" s="203">
        <v>0</v>
      </c>
      <c r="AK74" s="203">
        <v>5.59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7.27</v>
      </c>
      <c r="AH75" s="203">
        <v>0</v>
      </c>
      <c r="AI75" s="203">
        <v>1.44</v>
      </c>
      <c r="AJ75" s="203">
        <v>0</v>
      </c>
      <c r="AK75" s="203">
        <v>5.59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7.27</v>
      </c>
      <c r="AH76" s="203">
        <v>0</v>
      </c>
      <c r="AI76" s="203">
        <v>1.44</v>
      </c>
      <c r="AJ76" s="203">
        <v>0</v>
      </c>
      <c r="AK76" s="203">
        <v>5.59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7.27</v>
      </c>
      <c r="AH77" s="203">
        <v>0</v>
      </c>
      <c r="AI77" s="203">
        <v>1.44</v>
      </c>
      <c r="AJ77" s="203">
        <v>0</v>
      </c>
      <c r="AK77" s="203">
        <v>5.6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7.27</v>
      </c>
      <c r="AH78" s="203">
        <v>0</v>
      </c>
      <c r="AI78" s="203">
        <v>1.44</v>
      </c>
      <c r="AJ78" s="203">
        <v>0</v>
      </c>
      <c r="AK78" s="203">
        <v>5.6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7.27</v>
      </c>
      <c r="AH79" s="203">
        <v>0</v>
      </c>
      <c r="AI79" s="203">
        <v>2</v>
      </c>
      <c r="AJ79" s="203">
        <v>0</v>
      </c>
      <c r="AK79" s="203">
        <v>5.6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7.27</v>
      </c>
      <c r="AH80" s="203">
        <v>0</v>
      </c>
      <c r="AI80" s="203">
        <v>1.68</v>
      </c>
      <c r="AJ80" s="203">
        <v>0</v>
      </c>
      <c r="AK80" s="203">
        <v>5.6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7.27</v>
      </c>
      <c r="AH81" s="203">
        <v>0</v>
      </c>
      <c r="AI81" s="203">
        <v>1.68</v>
      </c>
      <c r="AJ81" s="203">
        <v>0</v>
      </c>
      <c r="AK81" s="203">
        <v>5.64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7.27</v>
      </c>
      <c r="AH82" s="203">
        <v>0</v>
      </c>
      <c r="AI82" s="203">
        <v>1.68</v>
      </c>
      <c r="AJ82" s="203">
        <v>0</v>
      </c>
      <c r="AK82" s="203">
        <v>5.64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7.27</v>
      </c>
      <c r="AH83" s="203">
        <v>0</v>
      </c>
      <c r="AI83" s="203">
        <v>0</v>
      </c>
      <c r="AJ83" s="203">
        <v>0</v>
      </c>
      <c r="AK83" s="203">
        <v>5.64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7.27</v>
      </c>
      <c r="AH84" s="203">
        <v>0</v>
      </c>
      <c r="AI84" s="203">
        <v>0</v>
      </c>
      <c r="AJ84" s="203">
        <v>0</v>
      </c>
      <c r="AK84" s="203">
        <v>5.64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7.27</v>
      </c>
      <c r="AH85" s="203">
        <v>0</v>
      </c>
      <c r="AI85" s="203">
        <v>1.6</v>
      </c>
      <c r="AJ85" s="203">
        <v>0</v>
      </c>
      <c r="AK85" s="203">
        <v>5.64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7.27</v>
      </c>
      <c r="AH86" s="203">
        <v>0</v>
      </c>
      <c r="AI86" s="203">
        <v>0</v>
      </c>
      <c r="AJ86" s="203">
        <v>0</v>
      </c>
      <c r="AK86" s="203">
        <v>5.64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7.27</v>
      </c>
      <c r="AH87" s="203">
        <v>0</v>
      </c>
      <c r="AI87" s="203">
        <v>0</v>
      </c>
      <c r="AJ87" s="203">
        <v>0</v>
      </c>
      <c r="AK87" s="203">
        <v>5.68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7.27</v>
      </c>
      <c r="AH88" s="203">
        <v>0</v>
      </c>
      <c r="AI88" s="203">
        <v>0</v>
      </c>
      <c r="AJ88" s="203">
        <v>0</v>
      </c>
      <c r="AK88" s="203">
        <v>5.68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7.27</v>
      </c>
      <c r="AH89" s="203">
        <v>0</v>
      </c>
      <c r="AI89" s="203">
        <v>0</v>
      </c>
      <c r="AJ89" s="203">
        <v>0</v>
      </c>
      <c r="AK89" s="203">
        <v>5.68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7.27</v>
      </c>
      <c r="AH90" s="203">
        <v>0</v>
      </c>
      <c r="AI90" s="203">
        <v>0</v>
      </c>
      <c r="AJ90" s="203">
        <v>0</v>
      </c>
      <c r="AK90" s="203">
        <v>5.68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7.27</v>
      </c>
      <c r="AH91" s="203">
        <v>0</v>
      </c>
      <c r="AI91" s="203">
        <v>2.0299999999999998</v>
      </c>
      <c r="AJ91" s="203">
        <v>0</v>
      </c>
      <c r="AK91" s="203">
        <v>5.71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7.27</v>
      </c>
      <c r="AH92" s="203">
        <v>0</v>
      </c>
      <c r="AI92" s="203">
        <v>2.0299999999999998</v>
      </c>
      <c r="AJ92" s="203">
        <v>0</v>
      </c>
      <c r="AK92" s="203">
        <v>5.71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7.27</v>
      </c>
      <c r="AH93" s="203">
        <v>0</v>
      </c>
      <c r="AI93" s="203">
        <v>2.0299999999999998</v>
      </c>
      <c r="AJ93" s="203">
        <v>0</v>
      </c>
      <c r="AK93" s="203">
        <v>5.71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7.27</v>
      </c>
      <c r="AH94" s="203">
        <v>0</v>
      </c>
      <c r="AI94" s="203">
        <v>2.0299999999999998</v>
      </c>
      <c r="AJ94" s="203">
        <v>0</v>
      </c>
      <c r="AK94" s="203">
        <v>5.71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7.27</v>
      </c>
      <c r="AH95" s="203">
        <v>0</v>
      </c>
      <c r="AI95" s="203">
        <v>2.0299999999999998</v>
      </c>
      <c r="AJ95" s="203">
        <v>0</v>
      </c>
      <c r="AK95" s="203">
        <v>5.73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7.27</v>
      </c>
      <c r="AH96" s="203">
        <v>0</v>
      </c>
      <c r="AI96" s="203">
        <v>2.0299999999999998</v>
      </c>
      <c r="AJ96" s="203">
        <v>0</v>
      </c>
      <c r="AK96" s="203">
        <v>5.73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7.27</v>
      </c>
      <c r="AH97" s="203">
        <v>0</v>
      </c>
      <c r="AI97" s="203">
        <v>2.0299999999999998</v>
      </c>
      <c r="AJ97" s="203">
        <v>0</v>
      </c>
      <c r="AK97" s="203">
        <v>5.73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7.27</v>
      </c>
      <c r="AH98" s="203">
        <v>0</v>
      </c>
      <c r="AI98" s="203">
        <v>2.0299999999999998</v>
      </c>
      <c r="AJ98" s="203">
        <v>0</v>
      </c>
      <c r="AK98" s="203">
        <v>5.73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0.17447999999999977</v>
      </c>
      <c r="AH99">
        <f t="shared" si="0"/>
        <v>0</v>
      </c>
      <c r="AI99">
        <f t="shared" si="0"/>
        <v>2.4247500000000009E-2</v>
      </c>
      <c r="AJ99">
        <f t="shared" si="0"/>
        <v>0</v>
      </c>
      <c r="AK99">
        <f t="shared" si="0"/>
        <v>0.13750499999999996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452</v>
      </c>
      <c r="D2" t="s">
        <v>452</v>
      </c>
      <c r="E2" t="s">
        <v>452</v>
      </c>
      <c r="F2" t="s">
        <v>452</v>
      </c>
      <c r="G2" t="s">
        <v>452</v>
      </c>
      <c r="H2" t="s">
        <v>452</v>
      </c>
      <c r="I2" t="s">
        <v>452</v>
      </c>
      <c r="J2" t="s">
        <v>452</v>
      </c>
      <c r="K2" t="s">
        <v>452</v>
      </c>
      <c r="L2" t="s">
        <v>452</v>
      </c>
      <c r="M2" t="s">
        <v>452</v>
      </c>
      <c r="N2" t="s">
        <v>452</v>
      </c>
      <c r="O2" t="s">
        <v>452</v>
      </c>
      <c r="P2" t="s">
        <v>452</v>
      </c>
    </row>
    <row r="3" spans="1:17">
      <c r="A3" t="s">
        <v>45</v>
      </c>
      <c r="C3" s="26">
        <v>33.07</v>
      </c>
      <c r="D3" s="26">
        <v>0</v>
      </c>
      <c r="E3" s="26">
        <v>0</v>
      </c>
      <c r="F3" s="26">
        <v>0</v>
      </c>
      <c r="G3" s="203">
        <v>120</v>
      </c>
      <c r="H3" s="203">
        <v>0</v>
      </c>
      <c r="I3" s="203">
        <v>32</v>
      </c>
      <c r="J3" s="203">
        <v>0</v>
      </c>
      <c r="K3" s="203">
        <v>250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</row>
    <row r="4" spans="1:17">
      <c r="A4" t="s">
        <v>46</v>
      </c>
      <c r="C4" s="26">
        <v>34</v>
      </c>
      <c r="D4" s="26">
        <v>0</v>
      </c>
      <c r="E4" s="26">
        <v>0</v>
      </c>
      <c r="F4" s="26">
        <v>0</v>
      </c>
      <c r="G4" s="203">
        <v>120</v>
      </c>
      <c r="H4" s="203">
        <v>0</v>
      </c>
      <c r="I4" s="203">
        <v>32</v>
      </c>
      <c r="J4" s="203">
        <v>0</v>
      </c>
      <c r="K4" s="203">
        <v>314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</row>
    <row r="5" spans="1:17">
      <c r="A5" t="s">
        <v>47</v>
      </c>
      <c r="C5" s="26">
        <v>34</v>
      </c>
      <c r="D5" s="26">
        <v>0</v>
      </c>
      <c r="E5" s="26">
        <v>0</v>
      </c>
      <c r="F5" s="26">
        <v>0</v>
      </c>
      <c r="G5" s="203">
        <v>120</v>
      </c>
      <c r="H5" s="203">
        <v>0</v>
      </c>
      <c r="I5" s="203">
        <v>32</v>
      </c>
      <c r="J5" s="203">
        <v>0</v>
      </c>
      <c r="K5" s="203">
        <v>314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</row>
    <row r="6" spans="1:17">
      <c r="A6" t="s">
        <v>48</v>
      </c>
      <c r="C6" s="26">
        <v>34</v>
      </c>
      <c r="D6" s="26">
        <v>0</v>
      </c>
      <c r="E6" s="26">
        <v>0</v>
      </c>
      <c r="F6" s="26">
        <v>0</v>
      </c>
      <c r="G6" s="203">
        <v>120</v>
      </c>
      <c r="H6" s="203">
        <v>0</v>
      </c>
      <c r="I6" s="203">
        <v>32</v>
      </c>
      <c r="J6" s="203">
        <v>0</v>
      </c>
      <c r="K6" s="203">
        <v>314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</row>
    <row r="7" spans="1:17">
      <c r="A7" t="s">
        <v>49</v>
      </c>
      <c r="C7" s="26">
        <v>34</v>
      </c>
      <c r="D7" s="26">
        <v>0</v>
      </c>
      <c r="E7" s="26">
        <v>0</v>
      </c>
      <c r="F7" s="26">
        <v>0</v>
      </c>
      <c r="G7" s="203">
        <v>120</v>
      </c>
      <c r="H7" s="203">
        <v>0</v>
      </c>
      <c r="I7" s="203">
        <v>32</v>
      </c>
      <c r="J7" s="203">
        <v>0</v>
      </c>
      <c r="K7" s="203">
        <v>314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</row>
    <row r="8" spans="1:17">
      <c r="A8" t="s">
        <v>50</v>
      </c>
      <c r="C8" s="26">
        <v>34</v>
      </c>
      <c r="D8" s="26">
        <v>0</v>
      </c>
      <c r="E8" s="26">
        <v>0</v>
      </c>
      <c r="F8" s="26">
        <v>0</v>
      </c>
      <c r="G8" s="203">
        <v>120</v>
      </c>
      <c r="H8" s="203">
        <v>0</v>
      </c>
      <c r="I8" s="203">
        <v>32</v>
      </c>
      <c r="J8" s="203">
        <v>0</v>
      </c>
      <c r="K8" s="203">
        <v>314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</row>
    <row r="9" spans="1:17">
      <c r="A9" t="s">
        <v>51</v>
      </c>
      <c r="C9" s="26">
        <v>34</v>
      </c>
      <c r="D9" s="26">
        <v>0</v>
      </c>
      <c r="E9" s="26">
        <v>0</v>
      </c>
      <c r="F9" s="26">
        <v>0</v>
      </c>
      <c r="G9" s="203">
        <v>120</v>
      </c>
      <c r="H9" s="203">
        <v>0</v>
      </c>
      <c r="I9" s="203">
        <v>32</v>
      </c>
      <c r="J9" s="203">
        <v>0</v>
      </c>
      <c r="K9" s="203">
        <v>314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</row>
    <row r="10" spans="1:17">
      <c r="A10" t="s">
        <v>52</v>
      </c>
      <c r="C10" s="26">
        <v>34</v>
      </c>
      <c r="D10" s="26">
        <v>0</v>
      </c>
      <c r="E10" s="26">
        <v>0</v>
      </c>
      <c r="F10" s="26">
        <v>0</v>
      </c>
      <c r="G10" s="203">
        <v>120</v>
      </c>
      <c r="H10" s="203">
        <v>0</v>
      </c>
      <c r="I10" s="203">
        <v>32</v>
      </c>
      <c r="J10" s="203">
        <v>0</v>
      </c>
      <c r="K10" s="203">
        <v>314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</row>
    <row r="11" spans="1:17">
      <c r="A11" t="s">
        <v>53</v>
      </c>
      <c r="C11" s="26">
        <v>33</v>
      </c>
      <c r="D11" s="26">
        <v>0</v>
      </c>
      <c r="E11" s="26">
        <v>0</v>
      </c>
      <c r="F11" s="26">
        <v>0</v>
      </c>
      <c r="G11" s="203">
        <v>120</v>
      </c>
      <c r="H11" s="203">
        <v>0</v>
      </c>
      <c r="I11" s="203">
        <v>32</v>
      </c>
      <c r="J11" s="203">
        <v>0</v>
      </c>
      <c r="K11" s="203">
        <v>316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</row>
    <row r="12" spans="1:17">
      <c r="A12" t="s">
        <v>54</v>
      </c>
      <c r="C12" s="26">
        <v>33</v>
      </c>
      <c r="D12" s="26">
        <v>0</v>
      </c>
      <c r="E12" s="26">
        <v>0</v>
      </c>
      <c r="F12" s="26">
        <v>0</v>
      </c>
      <c r="G12" s="203">
        <v>120</v>
      </c>
      <c r="H12" s="203">
        <v>0</v>
      </c>
      <c r="I12" s="203">
        <v>32</v>
      </c>
      <c r="J12" s="203">
        <v>0</v>
      </c>
      <c r="K12" s="203">
        <v>316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</row>
    <row r="13" spans="1:17">
      <c r="A13" t="s">
        <v>55</v>
      </c>
      <c r="C13" s="26">
        <v>33</v>
      </c>
      <c r="D13" s="26">
        <v>0</v>
      </c>
      <c r="E13" s="26">
        <v>0</v>
      </c>
      <c r="F13" s="26">
        <v>0</v>
      </c>
      <c r="G13" s="203">
        <v>120</v>
      </c>
      <c r="H13" s="203">
        <v>0</v>
      </c>
      <c r="I13" s="203">
        <v>32</v>
      </c>
      <c r="J13" s="203">
        <v>0</v>
      </c>
      <c r="K13" s="203">
        <v>316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</row>
    <row r="14" spans="1:17">
      <c r="A14" t="s">
        <v>56</v>
      </c>
      <c r="C14" s="26">
        <v>33</v>
      </c>
      <c r="D14" s="26">
        <v>0</v>
      </c>
      <c r="E14" s="26">
        <v>0</v>
      </c>
      <c r="F14" s="26">
        <v>0</v>
      </c>
      <c r="G14" s="203">
        <v>120</v>
      </c>
      <c r="H14" s="203">
        <v>0</v>
      </c>
      <c r="I14" s="203">
        <v>32</v>
      </c>
      <c r="J14" s="203">
        <v>0</v>
      </c>
      <c r="K14" s="203">
        <v>316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</row>
    <row r="15" spans="1:17">
      <c r="A15" t="s">
        <v>57</v>
      </c>
      <c r="C15" s="26">
        <v>33</v>
      </c>
      <c r="D15" s="26">
        <v>0</v>
      </c>
      <c r="E15" s="26">
        <v>0</v>
      </c>
      <c r="F15" s="26">
        <v>0</v>
      </c>
      <c r="G15" s="203">
        <v>120</v>
      </c>
      <c r="H15" s="203">
        <v>0</v>
      </c>
      <c r="I15" s="203">
        <v>32</v>
      </c>
      <c r="J15" s="203">
        <v>0</v>
      </c>
      <c r="K15" s="203">
        <v>316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</row>
    <row r="16" spans="1:17">
      <c r="A16" t="s">
        <v>58</v>
      </c>
      <c r="C16" s="26">
        <v>33</v>
      </c>
      <c r="D16" s="26">
        <v>0</v>
      </c>
      <c r="E16" s="26">
        <v>0</v>
      </c>
      <c r="F16" s="26">
        <v>0</v>
      </c>
      <c r="G16" s="203">
        <v>120</v>
      </c>
      <c r="H16" s="203">
        <v>0</v>
      </c>
      <c r="I16" s="203">
        <v>32</v>
      </c>
      <c r="J16" s="203">
        <v>0</v>
      </c>
      <c r="K16" s="203">
        <v>316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</row>
    <row r="17" spans="1:16">
      <c r="A17" t="s">
        <v>59</v>
      </c>
      <c r="C17" s="26">
        <v>33</v>
      </c>
      <c r="D17" s="26">
        <v>0</v>
      </c>
      <c r="E17" s="26">
        <v>0</v>
      </c>
      <c r="F17" s="26">
        <v>0</v>
      </c>
      <c r="G17" s="203">
        <v>120</v>
      </c>
      <c r="H17" s="203">
        <v>0</v>
      </c>
      <c r="I17" s="203">
        <v>34</v>
      </c>
      <c r="J17" s="203">
        <v>0</v>
      </c>
      <c r="K17" s="203">
        <v>316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</row>
    <row r="18" spans="1:16">
      <c r="A18" t="s">
        <v>60</v>
      </c>
      <c r="C18" s="26">
        <v>33</v>
      </c>
      <c r="D18" s="26">
        <v>0</v>
      </c>
      <c r="E18" s="26">
        <v>0</v>
      </c>
      <c r="F18" s="26">
        <v>0</v>
      </c>
      <c r="G18" s="203">
        <v>120</v>
      </c>
      <c r="H18" s="203">
        <v>0</v>
      </c>
      <c r="I18" s="203">
        <v>34</v>
      </c>
      <c r="J18" s="203">
        <v>0</v>
      </c>
      <c r="K18" s="203">
        <v>316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</row>
    <row r="19" spans="1:16">
      <c r="A19" t="s">
        <v>61</v>
      </c>
      <c r="C19" s="26">
        <v>33</v>
      </c>
      <c r="D19" s="26">
        <v>0</v>
      </c>
      <c r="E19" s="26">
        <v>0</v>
      </c>
      <c r="F19" s="26">
        <v>0</v>
      </c>
      <c r="G19" s="203">
        <v>120</v>
      </c>
      <c r="H19" s="203">
        <v>0</v>
      </c>
      <c r="I19" s="203">
        <v>34</v>
      </c>
      <c r="J19" s="203">
        <v>0</v>
      </c>
      <c r="K19" s="203">
        <v>316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</row>
    <row r="20" spans="1:16">
      <c r="A20" t="s">
        <v>62</v>
      </c>
      <c r="C20" s="26">
        <v>33</v>
      </c>
      <c r="D20" s="26">
        <v>0</v>
      </c>
      <c r="E20" s="26">
        <v>0</v>
      </c>
      <c r="F20" s="26">
        <v>0</v>
      </c>
      <c r="G20" s="203">
        <v>120</v>
      </c>
      <c r="H20" s="203">
        <v>0</v>
      </c>
      <c r="I20" s="203">
        <v>34</v>
      </c>
      <c r="J20" s="203">
        <v>0</v>
      </c>
      <c r="K20" s="203">
        <v>316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</row>
    <row r="21" spans="1:16">
      <c r="A21" t="s">
        <v>63</v>
      </c>
      <c r="C21" s="26">
        <v>33</v>
      </c>
      <c r="D21" s="26">
        <v>0</v>
      </c>
      <c r="E21" s="26">
        <v>0</v>
      </c>
      <c r="F21" s="26">
        <v>0</v>
      </c>
      <c r="G21" s="203">
        <v>120</v>
      </c>
      <c r="H21" s="203">
        <v>0</v>
      </c>
      <c r="I21" s="203">
        <v>34</v>
      </c>
      <c r="J21" s="203">
        <v>0</v>
      </c>
      <c r="K21" s="203">
        <v>316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</row>
    <row r="22" spans="1:16">
      <c r="A22" t="s">
        <v>64</v>
      </c>
      <c r="C22" s="26">
        <v>33</v>
      </c>
      <c r="D22" s="26">
        <v>0</v>
      </c>
      <c r="E22" s="26">
        <v>0</v>
      </c>
      <c r="F22" s="26">
        <v>0</v>
      </c>
      <c r="G22" s="203">
        <v>120</v>
      </c>
      <c r="H22" s="203">
        <v>0</v>
      </c>
      <c r="I22" s="203">
        <v>34</v>
      </c>
      <c r="J22" s="203">
        <v>0</v>
      </c>
      <c r="K22" s="203">
        <v>316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</row>
    <row r="23" spans="1:16">
      <c r="A23" t="s">
        <v>65</v>
      </c>
      <c r="C23" s="26">
        <v>33</v>
      </c>
      <c r="D23" s="26">
        <v>0</v>
      </c>
      <c r="E23" s="26">
        <v>0</v>
      </c>
      <c r="F23" s="26">
        <v>0</v>
      </c>
      <c r="G23" s="203">
        <v>120</v>
      </c>
      <c r="H23" s="203">
        <v>0</v>
      </c>
      <c r="I23" s="203">
        <v>34</v>
      </c>
      <c r="J23" s="203">
        <v>0</v>
      </c>
      <c r="K23" s="203">
        <v>317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</row>
    <row r="24" spans="1:16">
      <c r="A24" t="s">
        <v>66</v>
      </c>
      <c r="C24" s="26">
        <v>33</v>
      </c>
      <c r="D24" s="26">
        <v>0</v>
      </c>
      <c r="E24" s="26">
        <v>0</v>
      </c>
      <c r="F24" s="26">
        <v>0</v>
      </c>
      <c r="G24" s="203">
        <v>120</v>
      </c>
      <c r="H24" s="203">
        <v>0</v>
      </c>
      <c r="I24" s="203">
        <v>34</v>
      </c>
      <c r="J24" s="203">
        <v>0</v>
      </c>
      <c r="K24" s="203">
        <v>317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</row>
    <row r="25" spans="1:16">
      <c r="A25" t="s">
        <v>67</v>
      </c>
      <c r="C25" s="26">
        <v>33</v>
      </c>
      <c r="D25" s="26">
        <v>0</v>
      </c>
      <c r="E25" s="26">
        <v>0</v>
      </c>
      <c r="F25" s="26">
        <v>0</v>
      </c>
      <c r="G25" s="203">
        <v>120</v>
      </c>
      <c r="H25" s="203">
        <v>0</v>
      </c>
      <c r="I25" s="203">
        <v>34</v>
      </c>
      <c r="J25" s="203">
        <v>0</v>
      </c>
      <c r="K25" s="203">
        <v>317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</row>
    <row r="26" spans="1:16">
      <c r="A26" t="s">
        <v>68</v>
      </c>
      <c r="C26" s="26">
        <v>33</v>
      </c>
      <c r="D26" s="26">
        <v>0</v>
      </c>
      <c r="E26" s="26">
        <v>0</v>
      </c>
      <c r="F26" s="26">
        <v>0</v>
      </c>
      <c r="G26" s="203">
        <v>120</v>
      </c>
      <c r="H26" s="203">
        <v>0</v>
      </c>
      <c r="I26" s="203">
        <v>34</v>
      </c>
      <c r="J26" s="203">
        <v>0</v>
      </c>
      <c r="K26" s="203">
        <v>317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</row>
    <row r="27" spans="1:16">
      <c r="A27" t="s">
        <v>69</v>
      </c>
      <c r="C27" s="26">
        <v>34</v>
      </c>
      <c r="D27" s="26">
        <v>0</v>
      </c>
      <c r="E27" s="26">
        <v>0</v>
      </c>
      <c r="F27" s="26">
        <v>0</v>
      </c>
      <c r="G27" s="203">
        <v>120</v>
      </c>
      <c r="H27" s="203">
        <v>0</v>
      </c>
      <c r="I27" s="203">
        <v>36</v>
      </c>
      <c r="J27" s="203">
        <v>0</v>
      </c>
      <c r="K27" s="203">
        <v>317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</row>
    <row r="28" spans="1:16">
      <c r="A28" t="s">
        <v>70</v>
      </c>
      <c r="C28" s="26">
        <v>34</v>
      </c>
      <c r="D28" s="26">
        <v>0</v>
      </c>
      <c r="E28" s="26">
        <v>0</v>
      </c>
      <c r="F28" s="26">
        <v>0</v>
      </c>
      <c r="G28" s="203">
        <v>120</v>
      </c>
      <c r="H28" s="203">
        <v>0</v>
      </c>
      <c r="I28" s="203">
        <v>36</v>
      </c>
      <c r="J28" s="203">
        <v>0</v>
      </c>
      <c r="K28" s="203">
        <v>317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</row>
    <row r="29" spans="1:16">
      <c r="A29" t="s">
        <v>71</v>
      </c>
      <c r="C29" s="26">
        <v>34</v>
      </c>
      <c r="D29" s="26">
        <v>0</v>
      </c>
      <c r="E29" s="26">
        <v>0</v>
      </c>
      <c r="F29" s="26">
        <v>0</v>
      </c>
      <c r="G29" s="203">
        <v>120</v>
      </c>
      <c r="H29" s="203">
        <v>0</v>
      </c>
      <c r="I29" s="203">
        <v>36</v>
      </c>
      <c r="J29" s="203">
        <v>0</v>
      </c>
      <c r="K29" s="203">
        <v>316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</row>
    <row r="30" spans="1:16">
      <c r="A30" t="s">
        <v>72</v>
      </c>
      <c r="C30" s="26">
        <v>34</v>
      </c>
      <c r="D30" s="26">
        <v>0</v>
      </c>
      <c r="E30" s="26">
        <v>0</v>
      </c>
      <c r="F30" s="26">
        <v>0</v>
      </c>
      <c r="G30" s="203">
        <v>120</v>
      </c>
      <c r="H30" s="203">
        <v>0</v>
      </c>
      <c r="I30" s="203">
        <v>36</v>
      </c>
      <c r="J30" s="203">
        <v>0</v>
      </c>
      <c r="K30" s="203">
        <v>316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</row>
    <row r="31" spans="1:16">
      <c r="A31" t="s">
        <v>73</v>
      </c>
      <c r="C31" s="26">
        <v>34</v>
      </c>
      <c r="D31" s="26">
        <v>0</v>
      </c>
      <c r="E31" s="26">
        <v>0</v>
      </c>
      <c r="F31" s="26">
        <v>0</v>
      </c>
      <c r="G31" s="203">
        <v>120</v>
      </c>
      <c r="H31" s="203">
        <v>0</v>
      </c>
      <c r="I31" s="203">
        <v>36</v>
      </c>
      <c r="J31" s="203">
        <v>0</v>
      </c>
      <c r="K31" s="203">
        <v>315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</row>
    <row r="32" spans="1:16">
      <c r="A32" t="s">
        <v>74</v>
      </c>
      <c r="C32" s="26">
        <v>34</v>
      </c>
      <c r="D32" s="26">
        <v>0</v>
      </c>
      <c r="E32" s="26">
        <v>0</v>
      </c>
      <c r="F32" s="26">
        <v>0</v>
      </c>
      <c r="G32" s="203">
        <v>120</v>
      </c>
      <c r="H32" s="203">
        <v>0</v>
      </c>
      <c r="I32" s="203">
        <v>36</v>
      </c>
      <c r="J32" s="203">
        <v>0</v>
      </c>
      <c r="K32" s="203">
        <v>315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</row>
    <row r="33" spans="1:16">
      <c r="A33" t="s">
        <v>75</v>
      </c>
      <c r="C33" s="26">
        <v>34</v>
      </c>
      <c r="D33" s="26">
        <v>0</v>
      </c>
      <c r="E33" s="26">
        <v>0</v>
      </c>
      <c r="F33" s="26">
        <v>0</v>
      </c>
      <c r="G33" s="203">
        <v>120</v>
      </c>
      <c r="H33" s="203">
        <v>0</v>
      </c>
      <c r="I33" s="203">
        <v>36</v>
      </c>
      <c r="J33" s="203">
        <v>0</v>
      </c>
      <c r="K33" s="203">
        <v>315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</row>
    <row r="34" spans="1:16">
      <c r="A34" t="s">
        <v>76</v>
      </c>
      <c r="C34" s="26">
        <v>34</v>
      </c>
      <c r="D34" s="26">
        <v>0</v>
      </c>
      <c r="E34" s="26">
        <v>0</v>
      </c>
      <c r="F34" s="26">
        <v>0</v>
      </c>
      <c r="G34" s="203">
        <v>120</v>
      </c>
      <c r="H34" s="203">
        <v>0</v>
      </c>
      <c r="I34" s="203">
        <v>36</v>
      </c>
      <c r="J34" s="203">
        <v>0</v>
      </c>
      <c r="K34" s="203">
        <v>315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</row>
    <row r="35" spans="1:16">
      <c r="A35" t="s">
        <v>77</v>
      </c>
      <c r="C35" s="26">
        <v>33</v>
      </c>
      <c r="D35" s="26">
        <v>0</v>
      </c>
      <c r="E35" s="26">
        <v>0</v>
      </c>
      <c r="F35" s="26">
        <v>0</v>
      </c>
      <c r="G35" s="203">
        <v>120</v>
      </c>
      <c r="H35" s="203">
        <v>0</v>
      </c>
      <c r="I35" s="203">
        <v>34</v>
      </c>
      <c r="J35" s="203">
        <v>0</v>
      </c>
      <c r="K35" s="203">
        <v>312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</row>
    <row r="36" spans="1:16">
      <c r="A36" t="s">
        <v>78</v>
      </c>
      <c r="C36" s="26">
        <v>33</v>
      </c>
      <c r="D36" s="26">
        <v>0</v>
      </c>
      <c r="E36" s="26">
        <v>0</v>
      </c>
      <c r="F36" s="26">
        <v>0</v>
      </c>
      <c r="G36" s="203">
        <v>120</v>
      </c>
      <c r="H36" s="203">
        <v>0</v>
      </c>
      <c r="I36" s="203">
        <v>34</v>
      </c>
      <c r="J36" s="203">
        <v>0</v>
      </c>
      <c r="K36" s="203">
        <v>312.39999999999998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6">
      <c r="A37" t="s">
        <v>79</v>
      </c>
      <c r="C37" s="26">
        <v>33</v>
      </c>
      <c r="D37" s="26">
        <v>0</v>
      </c>
      <c r="E37" s="26">
        <v>0</v>
      </c>
      <c r="F37" s="26">
        <v>0</v>
      </c>
      <c r="G37" s="203">
        <v>120</v>
      </c>
      <c r="H37" s="203">
        <v>0</v>
      </c>
      <c r="I37" s="203">
        <v>34</v>
      </c>
      <c r="J37" s="203">
        <v>0</v>
      </c>
      <c r="K37" s="203">
        <v>298.36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</row>
    <row r="38" spans="1:16">
      <c r="A38" t="s">
        <v>80</v>
      </c>
      <c r="C38" s="26">
        <v>33</v>
      </c>
      <c r="D38" s="26">
        <v>0</v>
      </c>
      <c r="E38" s="26">
        <v>0</v>
      </c>
      <c r="F38" s="26">
        <v>0</v>
      </c>
      <c r="G38" s="203">
        <v>120</v>
      </c>
      <c r="H38" s="203">
        <v>0</v>
      </c>
      <c r="I38" s="203">
        <v>34</v>
      </c>
      <c r="J38" s="203">
        <v>0</v>
      </c>
      <c r="K38" s="203">
        <v>298.36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</row>
    <row r="39" spans="1:16">
      <c r="A39" t="s">
        <v>81</v>
      </c>
      <c r="C39" s="26">
        <v>33</v>
      </c>
      <c r="D39" s="26">
        <v>0</v>
      </c>
      <c r="E39" s="26">
        <v>0</v>
      </c>
      <c r="F39" s="26">
        <v>0</v>
      </c>
      <c r="G39" s="203">
        <v>120</v>
      </c>
      <c r="H39" s="203">
        <v>0</v>
      </c>
      <c r="I39" s="203">
        <v>34</v>
      </c>
      <c r="J39" s="203">
        <v>0</v>
      </c>
      <c r="K39" s="203">
        <v>298.36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</row>
    <row r="40" spans="1:16">
      <c r="A40" t="s">
        <v>82</v>
      </c>
      <c r="C40" s="26">
        <v>33</v>
      </c>
      <c r="D40" s="26">
        <v>0</v>
      </c>
      <c r="E40" s="26">
        <v>0</v>
      </c>
      <c r="F40" s="26">
        <v>0</v>
      </c>
      <c r="G40" s="203">
        <v>120</v>
      </c>
      <c r="H40" s="203">
        <v>0</v>
      </c>
      <c r="I40" s="203">
        <v>34</v>
      </c>
      <c r="J40" s="203">
        <v>0</v>
      </c>
      <c r="K40" s="203">
        <v>298.36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</row>
    <row r="41" spans="1:16">
      <c r="A41" t="s">
        <v>83</v>
      </c>
      <c r="C41" s="26">
        <v>33</v>
      </c>
      <c r="D41" s="26">
        <v>25</v>
      </c>
      <c r="E41" s="26">
        <v>0</v>
      </c>
      <c r="F41" s="26">
        <v>0</v>
      </c>
      <c r="G41" s="203">
        <v>120</v>
      </c>
      <c r="H41" s="203">
        <v>0</v>
      </c>
      <c r="I41" s="203">
        <v>34</v>
      </c>
      <c r="J41" s="203">
        <v>0</v>
      </c>
      <c r="K41" s="203">
        <v>270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</row>
    <row r="42" spans="1:16">
      <c r="A42" t="s">
        <v>84</v>
      </c>
      <c r="C42" s="26">
        <v>33</v>
      </c>
      <c r="D42" s="26">
        <v>25</v>
      </c>
      <c r="E42" s="26">
        <v>0</v>
      </c>
      <c r="F42" s="26">
        <v>0</v>
      </c>
      <c r="G42" s="203">
        <v>120</v>
      </c>
      <c r="H42" s="203">
        <v>0</v>
      </c>
      <c r="I42" s="203">
        <v>34</v>
      </c>
      <c r="J42" s="203">
        <v>0</v>
      </c>
      <c r="K42" s="203">
        <v>285.95999999999998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</row>
    <row r="43" spans="1:16">
      <c r="A43" t="s">
        <v>85</v>
      </c>
      <c r="C43" s="26">
        <v>33</v>
      </c>
      <c r="D43" s="26">
        <v>25</v>
      </c>
      <c r="E43" s="26">
        <v>0</v>
      </c>
      <c r="F43" s="26">
        <v>0</v>
      </c>
      <c r="G43" s="203">
        <v>120</v>
      </c>
      <c r="H43" s="203">
        <v>0</v>
      </c>
      <c r="I43" s="203">
        <v>32</v>
      </c>
      <c r="J43" s="203">
        <v>0</v>
      </c>
      <c r="K43" s="203">
        <v>285.95999999999998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</row>
    <row r="44" spans="1:16">
      <c r="A44" t="s">
        <v>86</v>
      </c>
      <c r="C44" s="26">
        <v>33</v>
      </c>
      <c r="D44" s="26">
        <v>25</v>
      </c>
      <c r="E44" s="26">
        <v>0</v>
      </c>
      <c r="F44" s="26">
        <v>0</v>
      </c>
      <c r="G44" s="203">
        <v>120</v>
      </c>
      <c r="H44" s="203">
        <v>0</v>
      </c>
      <c r="I44" s="203">
        <v>32</v>
      </c>
      <c r="J44" s="203">
        <v>0</v>
      </c>
      <c r="K44" s="203">
        <v>285.95999999999998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</row>
    <row r="45" spans="1:16">
      <c r="A45" t="s">
        <v>87</v>
      </c>
      <c r="C45" s="26">
        <v>33</v>
      </c>
      <c r="D45" s="26">
        <v>0</v>
      </c>
      <c r="E45" s="26">
        <v>0</v>
      </c>
      <c r="F45" s="26">
        <v>0</v>
      </c>
      <c r="G45" s="203">
        <v>120</v>
      </c>
      <c r="H45" s="203">
        <v>0</v>
      </c>
      <c r="I45" s="203">
        <v>32</v>
      </c>
      <c r="J45" s="203">
        <v>0</v>
      </c>
      <c r="K45" s="203">
        <v>285.95999999999998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</row>
    <row r="46" spans="1:16">
      <c r="A46" t="s">
        <v>88</v>
      </c>
      <c r="C46" s="26">
        <v>33</v>
      </c>
      <c r="D46" s="26">
        <v>0</v>
      </c>
      <c r="E46" s="26">
        <v>0</v>
      </c>
      <c r="F46" s="26">
        <v>0</v>
      </c>
      <c r="G46" s="203">
        <v>120</v>
      </c>
      <c r="H46" s="203">
        <v>0</v>
      </c>
      <c r="I46" s="203">
        <v>32</v>
      </c>
      <c r="J46" s="203">
        <v>0</v>
      </c>
      <c r="K46" s="203">
        <v>285.95999999999998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</row>
    <row r="47" spans="1:16">
      <c r="A47" t="s">
        <v>89</v>
      </c>
      <c r="C47" s="26">
        <v>33</v>
      </c>
      <c r="D47" s="26">
        <v>0</v>
      </c>
      <c r="E47" s="26">
        <v>0</v>
      </c>
      <c r="F47" s="26">
        <v>0</v>
      </c>
      <c r="G47" s="203">
        <v>120</v>
      </c>
      <c r="H47" s="203">
        <v>0</v>
      </c>
      <c r="I47" s="203">
        <v>32</v>
      </c>
      <c r="J47" s="203">
        <v>0</v>
      </c>
      <c r="K47" s="203">
        <v>285.95999999999998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</row>
    <row r="48" spans="1:16">
      <c r="A48" t="s">
        <v>90</v>
      </c>
      <c r="C48" s="26">
        <v>33</v>
      </c>
      <c r="D48" s="26">
        <v>0</v>
      </c>
      <c r="E48" s="26">
        <v>0</v>
      </c>
      <c r="F48" s="26">
        <v>0</v>
      </c>
      <c r="G48" s="203">
        <v>120</v>
      </c>
      <c r="H48" s="203">
        <v>0</v>
      </c>
      <c r="I48" s="203">
        <v>32</v>
      </c>
      <c r="J48" s="203">
        <v>0</v>
      </c>
      <c r="K48" s="203">
        <v>285.95999999999998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</row>
    <row r="49" spans="1:16">
      <c r="A49" t="s">
        <v>91</v>
      </c>
      <c r="C49" s="26">
        <v>34</v>
      </c>
      <c r="D49" s="26">
        <v>0</v>
      </c>
      <c r="E49" s="26">
        <v>0</v>
      </c>
      <c r="F49" s="26">
        <v>0</v>
      </c>
      <c r="G49" s="203">
        <v>120</v>
      </c>
      <c r="H49" s="203">
        <v>0</v>
      </c>
      <c r="I49" s="203">
        <v>32</v>
      </c>
      <c r="J49" s="203">
        <v>0</v>
      </c>
      <c r="K49" s="203">
        <v>285.95999999999998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</row>
    <row r="50" spans="1:16">
      <c r="A50" t="s">
        <v>92</v>
      </c>
      <c r="C50" s="26">
        <v>34</v>
      </c>
      <c r="D50" s="26">
        <v>0</v>
      </c>
      <c r="E50" s="26">
        <v>0</v>
      </c>
      <c r="F50" s="26">
        <v>0</v>
      </c>
      <c r="G50" s="203">
        <v>120</v>
      </c>
      <c r="H50" s="203">
        <v>0</v>
      </c>
      <c r="I50" s="203">
        <v>32</v>
      </c>
      <c r="J50" s="203">
        <v>0</v>
      </c>
      <c r="K50" s="203">
        <v>285.95999999999998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</row>
    <row r="51" spans="1:16">
      <c r="A51" t="s">
        <v>93</v>
      </c>
      <c r="C51" s="26">
        <v>34</v>
      </c>
      <c r="D51" s="26">
        <v>0</v>
      </c>
      <c r="E51" s="26">
        <v>0</v>
      </c>
      <c r="F51" s="26">
        <v>0</v>
      </c>
      <c r="G51" s="203">
        <v>120</v>
      </c>
      <c r="H51" s="203">
        <v>0</v>
      </c>
      <c r="I51" s="203">
        <v>30</v>
      </c>
      <c r="J51" s="203">
        <v>0</v>
      </c>
      <c r="K51" s="203">
        <v>285.95999999999998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</row>
    <row r="52" spans="1:16">
      <c r="A52" t="s">
        <v>94</v>
      </c>
      <c r="C52" s="26">
        <v>34</v>
      </c>
      <c r="D52" s="26">
        <v>0</v>
      </c>
      <c r="E52" s="26">
        <v>0</v>
      </c>
      <c r="F52" s="26">
        <v>0</v>
      </c>
      <c r="G52" s="203">
        <v>120</v>
      </c>
      <c r="H52" s="203">
        <v>0</v>
      </c>
      <c r="I52" s="203">
        <v>35</v>
      </c>
      <c r="J52" s="203">
        <v>0</v>
      </c>
      <c r="K52" s="203">
        <v>285.95999999999998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</row>
    <row r="53" spans="1:16">
      <c r="A53" t="s">
        <v>95</v>
      </c>
      <c r="C53" s="26">
        <v>34</v>
      </c>
      <c r="D53" s="26">
        <v>0</v>
      </c>
      <c r="E53" s="26">
        <v>0</v>
      </c>
      <c r="F53" s="26">
        <v>0</v>
      </c>
      <c r="G53" s="203">
        <v>120</v>
      </c>
      <c r="H53" s="203">
        <v>0</v>
      </c>
      <c r="I53" s="203">
        <v>35</v>
      </c>
      <c r="J53" s="203">
        <v>0</v>
      </c>
      <c r="K53" s="203">
        <v>285.95999999999998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</row>
    <row r="54" spans="1:16">
      <c r="A54" t="s">
        <v>96</v>
      </c>
      <c r="C54" s="26">
        <v>34</v>
      </c>
      <c r="D54" s="26">
        <v>0</v>
      </c>
      <c r="E54" s="26">
        <v>0</v>
      </c>
      <c r="F54" s="26">
        <v>0</v>
      </c>
      <c r="G54" s="203">
        <v>120</v>
      </c>
      <c r="H54" s="203">
        <v>0</v>
      </c>
      <c r="I54" s="203">
        <v>35</v>
      </c>
      <c r="J54" s="203">
        <v>0</v>
      </c>
      <c r="K54" s="203">
        <v>285.95999999999998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</row>
    <row r="55" spans="1:16">
      <c r="A55" t="s">
        <v>97</v>
      </c>
      <c r="C55" s="26">
        <v>34</v>
      </c>
      <c r="D55" s="26">
        <v>0</v>
      </c>
      <c r="E55" s="26">
        <v>0</v>
      </c>
      <c r="F55" s="26">
        <v>0</v>
      </c>
      <c r="G55" s="203">
        <v>120</v>
      </c>
      <c r="H55" s="203">
        <v>0</v>
      </c>
      <c r="I55" s="203">
        <v>35</v>
      </c>
      <c r="J55" s="203">
        <v>0</v>
      </c>
      <c r="K55" s="203">
        <v>285.95999999999998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</row>
    <row r="56" spans="1:16">
      <c r="A56" t="s">
        <v>98</v>
      </c>
      <c r="C56" s="26">
        <v>34</v>
      </c>
      <c r="D56" s="26">
        <v>0</v>
      </c>
      <c r="E56" s="26">
        <v>0</v>
      </c>
      <c r="F56" s="26">
        <v>0</v>
      </c>
      <c r="G56" s="203">
        <v>120</v>
      </c>
      <c r="H56" s="203">
        <v>0</v>
      </c>
      <c r="I56" s="203">
        <v>35</v>
      </c>
      <c r="J56" s="203">
        <v>0</v>
      </c>
      <c r="K56" s="203">
        <v>285.95999999999998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</row>
    <row r="57" spans="1:16">
      <c r="A57" t="s">
        <v>99</v>
      </c>
      <c r="C57" s="26">
        <v>34</v>
      </c>
      <c r="D57" s="26">
        <v>0</v>
      </c>
      <c r="E57" s="26">
        <v>0</v>
      </c>
      <c r="F57" s="26">
        <v>0</v>
      </c>
      <c r="G57" s="203">
        <v>120</v>
      </c>
      <c r="H57" s="203">
        <v>0</v>
      </c>
      <c r="I57" s="203">
        <v>31</v>
      </c>
      <c r="J57" s="203">
        <v>0</v>
      </c>
      <c r="K57" s="203">
        <v>285.95999999999998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</row>
    <row r="58" spans="1:16">
      <c r="A58" t="s">
        <v>100</v>
      </c>
      <c r="C58" s="26">
        <v>34</v>
      </c>
      <c r="D58" s="26">
        <v>0</v>
      </c>
      <c r="E58" s="26">
        <v>0</v>
      </c>
      <c r="F58" s="26">
        <v>0</v>
      </c>
      <c r="G58" s="203">
        <v>120</v>
      </c>
      <c r="H58" s="203">
        <v>0</v>
      </c>
      <c r="I58" s="203">
        <v>31</v>
      </c>
      <c r="J58" s="203">
        <v>0</v>
      </c>
      <c r="K58" s="203">
        <v>285.95999999999998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</row>
    <row r="59" spans="1:16">
      <c r="A59" t="s">
        <v>101</v>
      </c>
      <c r="C59" s="26">
        <v>34</v>
      </c>
      <c r="D59" s="26">
        <v>0</v>
      </c>
      <c r="E59" s="26">
        <v>0</v>
      </c>
      <c r="F59" s="26">
        <v>0</v>
      </c>
      <c r="G59" s="203">
        <v>120</v>
      </c>
      <c r="H59" s="203">
        <v>0</v>
      </c>
      <c r="I59" s="203">
        <v>31</v>
      </c>
      <c r="J59" s="203">
        <v>0</v>
      </c>
      <c r="K59" s="203">
        <v>285.95999999999998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</row>
    <row r="60" spans="1:16">
      <c r="A60" t="s">
        <v>102</v>
      </c>
      <c r="C60" s="26">
        <v>34</v>
      </c>
      <c r="D60" s="26">
        <v>0</v>
      </c>
      <c r="E60" s="26">
        <v>0</v>
      </c>
      <c r="F60" s="26">
        <v>0</v>
      </c>
      <c r="G60" s="203">
        <v>120</v>
      </c>
      <c r="H60" s="203">
        <v>0</v>
      </c>
      <c r="I60" s="203">
        <v>31</v>
      </c>
      <c r="J60" s="203">
        <v>0</v>
      </c>
      <c r="K60" s="203">
        <v>285.95999999999998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</row>
    <row r="61" spans="1:16">
      <c r="A61" t="s">
        <v>103</v>
      </c>
      <c r="C61" s="26">
        <v>34</v>
      </c>
      <c r="D61" s="26">
        <v>0</v>
      </c>
      <c r="E61" s="26">
        <v>0</v>
      </c>
      <c r="F61" s="26">
        <v>0</v>
      </c>
      <c r="G61" s="203">
        <v>120</v>
      </c>
      <c r="H61" s="203">
        <v>0</v>
      </c>
      <c r="I61" s="203">
        <v>31</v>
      </c>
      <c r="J61" s="203">
        <v>0</v>
      </c>
      <c r="K61" s="203">
        <v>305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</row>
    <row r="62" spans="1:16">
      <c r="A62" t="s">
        <v>104</v>
      </c>
      <c r="C62" s="26">
        <v>34</v>
      </c>
      <c r="D62" s="26">
        <v>0</v>
      </c>
      <c r="E62" s="26">
        <v>0</v>
      </c>
      <c r="F62" s="26">
        <v>0</v>
      </c>
      <c r="G62" s="203">
        <v>120</v>
      </c>
      <c r="H62" s="203">
        <v>0</v>
      </c>
      <c r="I62" s="203">
        <v>31</v>
      </c>
      <c r="J62" s="203">
        <v>0</v>
      </c>
      <c r="K62" s="203">
        <v>305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</row>
    <row r="63" spans="1:16">
      <c r="A63" t="s">
        <v>105</v>
      </c>
      <c r="C63" s="26">
        <v>34</v>
      </c>
      <c r="D63" s="26">
        <v>0</v>
      </c>
      <c r="E63" s="26">
        <v>0</v>
      </c>
      <c r="F63" s="26">
        <v>0</v>
      </c>
      <c r="G63" s="203">
        <v>120</v>
      </c>
      <c r="H63" s="203">
        <v>0</v>
      </c>
      <c r="I63" s="203">
        <v>28</v>
      </c>
      <c r="J63" s="203">
        <v>0</v>
      </c>
      <c r="K63" s="203">
        <v>304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</row>
    <row r="64" spans="1:16">
      <c r="A64" t="s">
        <v>106</v>
      </c>
      <c r="C64" s="26">
        <v>34</v>
      </c>
      <c r="D64" s="26">
        <v>0</v>
      </c>
      <c r="E64" s="26">
        <v>0</v>
      </c>
      <c r="F64" s="26">
        <v>0</v>
      </c>
      <c r="G64" s="203">
        <v>120</v>
      </c>
      <c r="H64" s="203">
        <v>0</v>
      </c>
      <c r="I64" s="203">
        <v>28</v>
      </c>
      <c r="J64" s="203">
        <v>0</v>
      </c>
      <c r="K64" s="203">
        <v>304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</row>
    <row r="65" spans="1:16">
      <c r="A65" t="s">
        <v>107</v>
      </c>
      <c r="C65" s="26">
        <v>35</v>
      </c>
      <c r="D65" s="26">
        <v>0</v>
      </c>
      <c r="E65" s="26">
        <v>0</v>
      </c>
      <c r="F65" s="26">
        <v>0</v>
      </c>
      <c r="G65" s="203">
        <v>120</v>
      </c>
      <c r="H65" s="203">
        <v>0</v>
      </c>
      <c r="I65" s="203">
        <v>28</v>
      </c>
      <c r="J65" s="203">
        <v>0</v>
      </c>
      <c r="K65" s="203">
        <v>304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</row>
    <row r="66" spans="1:16">
      <c r="A66" t="s">
        <v>108</v>
      </c>
      <c r="C66" s="26">
        <v>35</v>
      </c>
      <c r="D66" s="26">
        <v>0</v>
      </c>
      <c r="E66" s="26">
        <v>0</v>
      </c>
      <c r="F66" s="26">
        <v>0</v>
      </c>
      <c r="G66" s="203">
        <v>120</v>
      </c>
      <c r="H66" s="203">
        <v>0</v>
      </c>
      <c r="I66" s="203">
        <v>28</v>
      </c>
      <c r="J66" s="203">
        <v>0</v>
      </c>
      <c r="K66" s="203">
        <v>304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</row>
    <row r="67" spans="1:16">
      <c r="A67" t="s">
        <v>109</v>
      </c>
      <c r="C67" s="26">
        <v>35</v>
      </c>
      <c r="D67" s="26">
        <v>0</v>
      </c>
      <c r="E67" s="26">
        <v>0</v>
      </c>
      <c r="F67" s="26">
        <v>0</v>
      </c>
      <c r="G67" s="203">
        <v>120</v>
      </c>
      <c r="H67" s="203">
        <v>0</v>
      </c>
      <c r="I67" s="203">
        <v>28</v>
      </c>
      <c r="J67" s="203">
        <v>0</v>
      </c>
      <c r="K67" s="203">
        <v>304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</row>
    <row r="68" spans="1:16">
      <c r="A68" t="s">
        <v>110</v>
      </c>
      <c r="C68" s="26">
        <v>35</v>
      </c>
      <c r="D68" s="26">
        <v>0</v>
      </c>
      <c r="E68" s="26">
        <v>0</v>
      </c>
      <c r="F68" s="26">
        <v>0</v>
      </c>
      <c r="G68" s="203">
        <v>120</v>
      </c>
      <c r="H68" s="203">
        <v>0</v>
      </c>
      <c r="I68" s="203">
        <v>28</v>
      </c>
      <c r="J68" s="203">
        <v>0</v>
      </c>
      <c r="K68" s="203">
        <v>304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</row>
    <row r="69" spans="1:16">
      <c r="A69" t="s">
        <v>111</v>
      </c>
      <c r="C69" s="26">
        <v>35</v>
      </c>
      <c r="D69" s="26">
        <v>0</v>
      </c>
      <c r="E69" s="26">
        <v>0</v>
      </c>
      <c r="F69" s="26">
        <v>0</v>
      </c>
      <c r="G69" s="203">
        <v>120</v>
      </c>
      <c r="H69" s="203">
        <v>0</v>
      </c>
      <c r="I69" s="203">
        <v>28</v>
      </c>
      <c r="J69" s="203">
        <v>0</v>
      </c>
      <c r="K69" s="203">
        <v>304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</row>
    <row r="70" spans="1:16">
      <c r="A70" t="s">
        <v>112</v>
      </c>
      <c r="C70" s="26">
        <v>35</v>
      </c>
      <c r="D70" s="26">
        <v>0</v>
      </c>
      <c r="E70" s="26">
        <v>0</v>
      </c>
      <c r="F70" s="26">
        <v>0</v>
      </c>
      <c r="G70" s="203">
        <v>120</v>
      </c>
      <c r="H70" s="203">
        <v>0</v>
      </c>
      <c r="I70" s="203">
        <v>28</v>
      </c>
      <c r="J70" s="203">
        <v>0</v>
      </c>
      <c r="K70" s="203">
        <v>304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</row>
    <row r="71" spans="1:16">
      <c r="A71" t="s">
        <v>113</v>
      </c>
      <c r="C71" s="26">
        <v>35</v>
      </c>
      <c r="D71" s="26">
        <v>0</v>
      </c>
      <c r="E71" s="26">
        <v>0</v>
      </c>
      <c r="F71" s="26">
        <v>0</v>
      </c>
      <c r="G71" s="203">
        <v>120</v>
      </c>
      <c r="H71" s="203">
        <v>0</v>
      </c>
      <c r="I71" s="203">
        <v>28</v>
      </c>
      <c r="J71" s="203">
        <v>0</v>
      </c>
      <c r="K71" s="203">
        <v>305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</row>
    <row r="72" spans="1:16">
      <c r="A72" t="s">
        <v>114</v>
      </c>
      <c r="C72" s="26">
        <v>35</v>
      </c>
      <c r="D72" s="26">
        <v>0</v>
      </c>
      <c r="E72" s="26">
        <v>0</v>
      </c>
      <c r="F72" s="26">
        <v>0</v>
      </c>
      <c r="G72" s="203">
        <v>120</v>
      </c>
      <c r="H72" s="203">
        <v>0</v>
      </c>
      <c r="I72" s="203">
        <v>29</v>
      </c>
      <c r="J72" s="203">
        <v>0</v>
      </c>
      <c r="K72" s="203">
        <v>305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</row>
    <row r="73" spans="1:16">
      <c r="A73" t="s">
        <v>115</v>
      </c>
      <c r="C73" s="26">
        <v>35</v>
      </c>
      <c r="D73" s="26">
        <v>0</v>
      </c>
      <c r="E73" s="26">
        <v>0</v>
      </c>
      <c r="F73" s="26">
        <v>0</v>
      </c>
      <c r="G73" s="203">
        <v>120</v>
      </c>
      <c r="H73" s="203">
        <v>0</v>
      </c>
      <c r="I73" s="203">
        <v>29</v>
      </c>
      <c r="J73" s="203">
        <v>0</v>
      </c>
      <c r="K73" s="203">
        <v>305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</row>
    <row r="74" spans="1:16">
      <c r="A74" t="s">
        <v>116</v>
      </c>
      <c r="C74" s="26">
        <v>35</v>
      </c>
      <c r="D74" s="26">
        <v>0</v>
      </c>
      <c r="E74" s="26">
        <v>0</v>
      </c>
      <c r="F74" s="26">
        <v>0</v>
      </c>
      <c r="G74" s="203">
        <v>120</v>
      </c>
      <c r="H74" s="203">
        <v>0</v>
      </c>
      <c r="I74" s="203">
        <v>29</v>
      </c>
      <c r="J74" s="203">
        <v>0</v>
      </c>
      <c r="K74" s="203">
        <v>305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</row>
    <row r="75" spans="1:16">
      <c r="A75" t="s">
        <v>117</v>
      </c>
      <c r="C75" s="26">
        <v>35</v>
      </c>
      <c r="D75" s="26">
        <v>0</v>
      </c>
      <c r="E75" s="26">
        <v>0</v>
      </c>
      <c r="F75" s="26">
        <v>0</v>
      </c>
      <c r="G75" s="203">
        <v>120</v>
      </c>
      <c r="H75" s="203">
        <v>0</v>
      </c>
      <c r="I75" s="203">
        <v>29</v>
      </c>
      <c r="J75" s="203">
        <v>0</v>
      </c>
      <c r="K75" s="203">
        <v>305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</row>
    <row r="76" spans="1:16">
      <c r="A76" t="s">
        <v>118</v>
      </c>
      <c r="C76" s="26">
        <v>35</v>
      </c>
      <c r="D76" s="26">
        <v>0</v>
      </c>
      <c r="E76" s="26">
        <v>0</v>
      </c>
      <c r="F76" s="26">
        <v>0</v>
      </c>
      <c r="G76" s="203">
        <v>120</v>
      </c>
      <c r="H76" s="203">
        <v>0</v>
      </c>
      <c r="I76" s="203">
        <v>29</v>
      </c>
      <c r="J76" s="203">
        <v>0</v>
      </c>
      <c r="K76" s="203">
        <v>305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</row>
    <row r="77" spans="1:16">
      <c r="A77" t="s">
        <v>119</v>
      </c>
      <c r="C77" s="26">
        <v>35</v>
      </c>
      <c r="D77" s="26">
        <v>0</v>
      </c>
      <c r="E77" s="26">
        <v>0</v>
      </c>
      <c r="F77" s="26">
        <v>0</v>
      </c>
      <c r="G77" s="203">
        <v>120</v>
      </c>
      <c r="H77" s="203">
        <v>0</v>
      </c>
      <c r="I77" s="203">
        <v>29</v>
      </c>
      <c r="J77" s="203">
        <v>0</v>
      </c>
      <c r="K77" s="203">
        <v>306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</row>
    <row r="78" spans="1:16">
      <c r="A78" t="s">
        <v>120</v>
      </c>
      <c r="C78" s="26">
        <v>35</v>
      </c>
      <c r="D78" s="26">
        <v>0</v>
      </c>
      <c r="E78" s="26">
        <v>0</v>
      </c>
      <c r="F78" s="26">
        <v>0</v>
      </c>
      <c r="G78" s="203">
        <v>120</v>
      </c>
      <c r="H78" s="203">
        <v>0</v>
      </c>
      <c r="I78" s="203">
        <v>29</v>
      </c>
      <c r="J78" s="203">
        <v>0</v>
      </c>
      <c r="K78" s="203">
        <v>306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</row>
    <row r="79" spans="1:16">
      <c r="A79" t="s">
        <v>121</v>
      </c>
      <c r="C79" s="26">
        <v>35</v>
      </c>
      <c r="D79" s="26">
        <v>0</v>
      </c>
      <c r="E79" s="26">
        <v>0</v>
      </c>
      <c r="F79" s="26">
        <v>0</v>
      </c>
      <c r="G79" s="203">
        <v>120</v>
      </c>
      <c r="H79" s="203">
        <v>0</v>
      </c>
      <c r="I79" s="203">
        <v>29</v>
      </c>
      <c r="J79" s="203">
        <v>0</v>
      </c>
      <c r="K79" s="203">
        <v>306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</row>
    <row r="80" spans="1:16">
      <c r="A80" t="s">
        <v>122</v>
      </c>
      <c r="C80" s="26">
        <v>35</v>
      </c>
      <c r="D80" s="26">
        <v>0</v>
      </c>
      <c r="E80" s="26">
        <v>0</v>
      </c>
      <c r="F80" s="26">
        <v>0</v>
      </c>
      <c r="G80" s="203">
        <v>120</v>
      </c>
      <c r="H80" s="203">
        <v>0</v>
      </c>
      <c r="I80" s="203">
        <v>31</v>
      </c>
      <c r="J80" s="203">
        <v>0</v>
      </c>
      <c r="K80" s="203">
        <v>306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</row>
    <row r="81" spans="1:16">
      <c r="A81" t="s">
        <v>123</v>
      </c>
      <c r="C81" s="26">
        <v>35</v>
      </c>
      <c r="D81" s="26">
        <v>0</v>
      </c>
      <c r="E81" s="26">
        <v>0</v>
      </c>
      <c r="F81" s="26">
        <v>0</v>
      </c>
      <c r="G81" s="203">
        <v>120</v>
      </c>
      <c r="H81" s="203">
        <v>0</v>
      </c>
      <c r="I81" s="203">
        <v>31</v>
      </c>
      <c r="J81" s="203">
        <v>0</v>
      </c>
      <c r="K81" s="203">
        <v>308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</row>
    <row r="82" spans="1:16">
      <c r="A82" t="s">
        <v>124</v>
      </c>
      <c r="C82" s="26">
        <v>34</v>
      </c>
      <c r="D82" s="26">
        <v>0</v>
      </c>
      <c r="E82" s="26">
        <v>0</v>
      </c>
      <c r="F82" s="26">
        <v>0</v>
      </c>
      <c r="G82" s="203">
        <v>120</v>
      </c>
      <c r="H82" s="203">
        <v>0</v>
      </c>
      <c r="I82" s="203">
        <v>31</v>
      </c>
      <c r="J82" s="203">
        <v>0</v>
      </c>
      <c r="K82" s="203">
        <v>308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</row>
    <row r="83" spans="1:16">
      <c r="A83" t="s">
        <v>125</v>
      </c>
      <c r="C83" s="26">
        <v>34</v>
      </c>
      <c r="D83" s="26">
        <v>0</v>
      </c>
      <c r="E83" s="26">
        <v>0</v>
      </c>
      <c r="F83" s="26">
        <v>0</v>
      </c>
      <c r="G83" s="203">
        <v>120</v>
      </c>
      <c r="H83" s="203">
        <v>0</v>
      </c>
      <c r="I83" s="203">
        <v>31</v>
      </c>
      <c r="J83" s="203">
        <v>0</v>
      </c>
      <c r="K83" s="203">
        <v>308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</row>
    <row r="84" spans="1:16">
      <c r="A84" t="s">
        <v>126</v>
      </c>
      <c r="C84" s="26">
        <v>34</v>
      </c>
      <c r="D84" s="26">
        <v>0</v>
      </c>
      <c r="E84" s="26">
        <v>0</v>
      </c>
      <c r="F84" s="26">
        <v>0</v>
      </c>
      <c r="G84" s="203">
        <v>120</v>
      </c>
      <c r="H84" s="203">
        <v>0</v>
      </c>
      <c r="I84" s="203">
        <v>31</v>
      </c>
      <c r="J84" s="203">
        <v>0</v>
      </c>
      <c r="K84" s="203">
        <v>308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</row>
    <row r="85" spans="1:16">
      <c r="A85" t="s">
        <v>127</v>
      </c>
      <c r="C85" s="26">
        <v>34</v>
      </c>
      <c r="D85" s="26">
        <v>0</v>
      </c>
      <c r="E85" s="26">
        <v>0</v>
      </c>
      <c r="F85" s="26">
        <v>0</v>
      </c>
      <c r="G85" s="203">
        <v>120</v>
      </c>
      <c r="H85" s="203">
        <v>0</v>
      </c>
      <c r="I85" s="203">
        <v>31</v>
      </c>
      <c r="J85" s="203">
        <v>0</v>
      </c>
      <c r="K85" s="203">
        <v>308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</row>
    <row r="86" spans="1:16">
      <c r="A86" t="s">
        <v>128</v>
      </c>
      <c r="C86" s="26">
        <v>34</v>
      </c>
      <c r="D86" s="26">
        <v>0</v>
      </c>
      <c r="E86" s="26">
        <v>0</v>
      </c>
      <c r="F86" s="26">
        <v>0</v>
      </c>
      <c r="G86" s="203">
        <v>120</v>
      </c>
      <c r="H86" s="203">
        <v>0</v>
      </c>
      <c r="I86" s="203">
        <v>31</v>
      </c>
      <c r="J86" s="203">
        <v>0</v>
      </c>
      <c r="K86" s="203">
        <v>308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</row>
    <row r="87" spans="1:16">
      <c r="A87" t="s">
        <v>129</v>
      </c>
      <c r="C87" s="26">
        <v>34</v>
      </c>
      <c r="D87" s="26">
        <v>0</v>
      </c>
      <c r="E87" s="26">
        <v>0</v>
      </c>
      <c r="F87" s="26">
        <v>0</v>
      </c>
      <c r="G87" s="203">
        <v>120</v>
      </c>
      <c r="H87" s="203">
        <v>0</v>
      </c>
      <c r="I87" s="203">
        <v>33</v>
      </c>
      <c r="J87" s="203">
        <v>0</v>
      </c>
      <c r="K87" s="203">
        <v>310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</row>
    <row r="88" spans="1:16">
      <c r="A88" t="s">
        <v>130</v>
      </c>
      <c r="C88" s="26">
        <v>34</v>
      </c>
      <c r="D88" s="26">
        <v>0</v>
      </c>
      <c r="E88" s="26">
        <v>0</v>
      </c>
      <c r="F88" s="26">
        <v>0</v>
      </c>
      <c r="G88" s="203">
        <v>120</v>
      </c>
      <c r="H88" s="203">
        <v>0</v>
      </c>
      <c r="I88" s="203">
        <v>34</v>
      </c>
      <c r="J88" s="203">
        <v>0</v>
      </c>
      <c r="K88" s="203">
        <v>310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</row>
    <row r="89" spans="1:16">
      <c r="A89" t="s">
        <v>131</v>
      </c>
      <c r="C89" s="26">
        <v>34</v>
      </c>
      <c r="D89" s="26">
        <v>0</v>
      </c>
      <c r="E89" s="26">
        <v>0</v>
      </c>
      <c r="F89" s="26">
        <v>0</v>
      </c>
      <c r="G89" s="203">
        <v>120</v>
      </c>
      <c r="H89" s="203">
        <v>0</v>
      </c>
      <c r="I89" s="203">
        <v>34</v>
      </c>
      <c r="J89" s="203">
        <v>0</v>
      </c>
      <c r="K89" s="203">
        <v>310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</row>
    <row r="90" spans="1:16">
      <c r="A90" t="s">
        <v>132</v>
      </c>
      <c r="C90" s="26">
        <v>35</v>
      </c>
      <c r="D90" s="26">
        <v>0</v>
      </c>
      <c r="E90" s="26">
        <v>0</v>
      </c>
      <c r="F90" s="26">
        <v>0</v>
      </c>
      <c r="G90" s="203">
        <v>120</v>
      </c>
      <c r="H90" s="203">
        <v>0</v>
      </c>
      <c r="I90" s="203">
        <v>34</v>
      </c>
      <c r="J90" s="203">
        <v>0</v>
      </c>
      <c r="K90" s="203">
        <v>310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</row>
    <row r="91" spans="1:16">
      <c r="A91" t="s">
        <v>133</v>
      </c>
      <c r="C91" s="26">
        <v>35</v>
      </c>
      <c r="D91" s="26">
        <v>0</v>
      </c>
      <c r="E91" s="26">
        <v>0</v>
      </c>
      <c r="F91" s="26">
        <v>0</v>
      </c>
      <c r="G91" s="203">
        <v>120</v>
      </c>
      <c r="H91" s="203">
        <v>0</v>
      </c>
      <c r="I91" s="203">
        <v>34</v>
      </c>
      <c r="J91" s="203">
        <v>0</v>
      </c>
      <c r="K91" s="203">
        <v>312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</row>
    <row r="92" spans="1:16">
      <c r="A92" t="s">
        <v>134</v>
      </c>
      <c r="C92" s="26">
        <v>35</v>
      </c>
      <c r="D92" s="26">
        <v>0</v>
      </c>
      <c r="E92" s="26">
        <v>0</v>
      </c>
      <c r="F92" s="26">
        <v>0</v>
      </c>
      <c r="G92" s="203">
        <v>120</v>
      </c>
      <c r="H92" s="203">
        <v>0</v>
      </c>
      <c r="I92" s="203">
        <v>34</v>
      </c>
      <c r="J92" s="203">
        <v>0</v>
      </c>
      <c r="K92" s="203">
        <v>312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</row>
    <row r="93" spans="1:16">
      <c r="A93" t="s">
        <v>135</v>
      </c>
      <c r="C93" s="26">
        <v>35</v>
      </c>
      <c r="D93" s="26">
        <v>0</v>
      </c>
      <c r="E93" s="26">
        <v>0</v>
      </c>
      <c r="F93" s="26">
        <v>0</v>
      </c>
      <c r="G93" s="203">
        <v>120</v>
      </c>
      <c r="H93" s="203">
        <v>0</v>
      </c>
      <c r="I93" s="203">
        <v>34</v>
      </c>
      <c r="J93" s="203">
        <v>0</v>
      </c>
      <c r="K93" s="203">
        <v>312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</row>
    <row r="94" spans="1:16">
      <c r="A94" t="s">
        <v>136</v>
      </c>
      <c r="C94" s="26">
        <v>35</v>
      </c>
      <c r="D94" s="26">
        <v>0</v>
      </c>
      <c r="E94" s="26">
        <v>0</v>
      </c>
      <c r="F94" s="26">
        <v>0</v>
      </c>
      <c r="G94" s="203">
        <v>120</v>
      </c>
      <c r="H94" s="203">
        <v>0</v>
      </c>
      <c r="I94" s="203">
        <v>34</v>
      </c>
      <c r="J94" s="203">
        <v>0</v>
      </c>
      <c r="K94" s="203">
        <v>312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</row>
    <row r="95" spans="1:16">
      <c r="A95" t="s">
        <v>137</v>
      </c>
      <c r="C95" s="26">
        <v>35</v>
      </c>
      <c r="D95" s="26">
        <v>0</v>
      </c>
      <c r="E95" s="26">
        <v>0</v>
      </c>
      <c r="F95" s="26">
        <v>0</v>
      </c>
      <c r="G95" s="203">
        <v>120</v>
      </c>
      <c r="H95" s="203">
        <v>0</v>
      </c>
      <c r="I95" s="203">
        <v>34</v>
      </c>
      <c r="J95" s="203">
        <v>0</v>
      </c>
      <c r="K95" s="203">
        <v>313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</row>
    <row r="96" spans="1:16">
      <c r="A96" t="s">
        <v>138</v>
      </c>
      <c r="C96" s="26">
        <v>35</v>
      </c>
      <c r="D96" s="26">
        <v>0</v>
      </c>
      <c r="E96" s="26">
        <v>0</v>
      </c>
      <c r="F96" s="26">
        <v>0</v>
      </c>
      <c r="G96" s="203">
        <v>120</v>
      </c>
      <c r="H96" s="203">
        <v>0</v>
      </c>
      <c r="I96" s="203">
        <v>34</v>
      </c>
      <c r="J96" s="203">
        <v>0</v>
      </c>
      <c r="K96" s="203">
        <v>313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</row>
    <row r="97" spans="1:17">
      <c r="A97" t="s">
        <v>139</v>
      </c>
      <c r="C97" s="26">
        <v>35</v>
      </c>
      <c r="D97" s="26">
        <v>0</v>
      </c>
      <c r="E97" s="26">
        <v>0</v>
      </c>
      <c r="F97" s="26">
        <v>0</v>
      </c>
      <c r="G97" s="203">
        <v>120</v>
      </c>
      <c r="H97" s="203">
        <v>0</v>
      </c>
      <c r="I97" s="203">
        <v>34</v>
      </c>
      <c r="J97" s="203">
        <v>0</v>
      </c>
      <c r="K97" s="203">
        <v>313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</row>
    <row r="98" spans="1:17">
      <c r="A98" t="s">
        <v>140</v>
      </c>
      <c r="C98" s="26">
        <v>35</v>
      </c>
      <c r="D98" s="26">
        <v>0</v>
      </c>
      <c r="E98" s="26">
        <v>0</v>
      </c>
      <c r="F98" s="26">
        <v>0</v>
      </c>
      <c r="G98" s="203">
        <v>120</v>
      </c>
      <c r="H98" s="203">
        <v>0</v>
      </c>
      <c r="I98" s="203">
        <v>34</v>
      </c>
      <c r="J98" s="203">
        <v>0</v>
      </c>
      <c r="K98" s="203">
        <v>313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</row>
    <row r="99" spans="1:17">
      <c r="A99" s="156" t="s">
        <v>349</v>
      </c>
      <c r="B99" s="156">
        <f t="shared" ref="B99:Q99" si="0">SUM(B3:B98)/4000</f>
        <v>0</v>
      </c>
      <c r="C99" s="156">
        <f t="shared" si="0"/>
        <v>0.81476749999999998</v>
      </c>
      <c r="D99" s="156">
        <f t="shared" si="0"/>
        <v>2.5000000000000001E-2</v>
      </c>
      <c r="E99" s="156">
        <f t="shared" si="0"/>
        <v>0</v>
      </c>
      <c r="F99" s="156">
        <f t="shared" si="0"/>
        <v>0</v>
      </c>
      <c r="G99" s="156">
        <f t="shared" si="0"/>
        <v>2.88</v>
      </c>
      <c r="H99" s="156">
        <f t="shared" si="0"/>
        <v>0</v>
      </c>
      <c r="I99" s="156">
        <f t="shared" si="0"/>
        <v>0.77575000000000005</v>
      </c>
      <c r="J99" s="156">
        <f t="shared" si="0"/>
        <v>0</v>
      </c>
      <c r="K99" s="156">
        <f t="shared" si="0"/>
        <v>7.3097699999999968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18.68</v>
      </c>
      <c r="D3" s="203">
        <v>0</v>
      </c>
      <c r="E3" s="203">
        <v>0</v>
      </c>
      <c r="F3" s="203">
        <v>22.9</v>
      </c>
      <c r="G3" s="203">
        <v>7.63</v>
      </c>
      <c r="H3" s="203">
        <v>0</v>
      </c>
      <c r="I3" s="203">
        <v>25.51</v>
      </c>
      <c r="J3" s="203">
        <v>0.96</v>
      </c>
      <c r="K3" s="203">
        <v>4.8899999999999997</v>
      </c>
      <c r="L3" s="203">
        <v>3.86</v>
      </c>
      <c r="M3" s="203">
        <v>0.97</v>
      </c>
      <c r="N3" s="203">
        <v>1.58</v>
      </c>
      <c r="O3" s="203">
        <v>2.23</v>
      </c>
      <c r="P3" s="203">
        <v>0.75</v>
      </c>
      <c r="Q3" s="203">
        <v>0.28999999999999998</v>
      </c>
      <c r="R3" s="203">
        <v>0.56999999999999995</v>
      </c>
      <c r="S3" s="203">
        <v>0.35</v>
      </c>
      <c r="T3" s="203">
        <v>0</v>
      </c>
      <c r="U3" s="203">
        <v>1.26</v>
      </c>
      <c r="V3" s="203">
        <v>0.28000000000000003</v>
      </c>
      <c r="W3" s="203">
        <v>0.47</v>
      </c>
      <c r="X3" s="203">
        <v>1.97</v>
      </c>
      <c r="Y3" s="203">
        <v>0</v>
      </c>
      <c r="Z3" s="203">
        <v>3.13</v>
      </c>
      <c r="AA3" s="203">
        <v>0.91</v>
      </c>
      <c r="AB3" s="203">
        <v>0</v>
      </c>
      <c r="AC3" s="203">
        <v>25.89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48.34</v>
      </c>
      <c r="AJ3" s="203">
        <v>0</v>
      </c>
      <c r="AK3" s="203">
        <v>1.24</v>
      </c>
      <c r="AL3" s="203">
        <v>0</v>
      </c>
      <c r="AM3" s="203">
        <v>0</v>
      </c>
      <c r="AN3" s="203">
        <v>0</v>
      </c>
      <c r="AO3" s="203">
        <v>295.74</v>
      </c>
      <c r="AP3" s="203">
        <v>0</v>
      </c>
    </row>
    <row r="4" spans="1:42">
      <c r="A4" t="s">
        <v>46</v>
      </c>
      <c r="B4" s="203">
        <v>0</v>
      </c>
      <c r="C4" s="203">
        <v>18.68</v>
      </c>
      <c r="D4" s="203">
        <v>0</v>
      </c>
      <c r="E4" s="203">
        <v>0</v>
      </c>
      <c r="F4" s="203">
        <v>22.9</v>
      </c>
      <c r="G4" s="203">
        <v>7.63</v>
      </c>
      <c r="H4" s="203">
        <v>0</v>
      </c>
      <c r="I4" s="203">
        <v>25.51</v>
      </c>
      <c r="J4" s="203">
        <v>0.96</v>
      </c>
      <c r="K4" s="203">
        <v>4.8899999999999997</v>
      </c>
      <c r="L4" s="203">
        <v>3.86</v>
      </c>
      <c r="M4" s="203">
        <v>0.97</v>
      </c>
      <c r="N4" s="203">
        <v>1.58</v>
      </c>
      <c r="O4" s="203">
        <v>2.23</v>
      </c>
      <c r="P4" s="203">
        <v>0.75</v>
      </c>
      <c r="Q4" s="203">
        <v>0.28999999999999998</v>
      </c>
      <c r="R4" s="203">
        <v>0.56999999999999995</v>
      </c>
      <c r="S4" s="203">
        <v>0.35</v>
      </c>
      <c r="T4" s="203">
        <v>0</v>
      </c>
      <c r="U4" s="203">
        <v>1.26</v>
      </c>
      <c r="V4" s="203">
        <v>0.28000000000000003</v>
      </c>
      <c r="W4" s="203">
        <v>0.47</v>
      </c>
      <c r="X4" s="203">
        <v>1.97</v>
      </c>
      <c r="Y4" s="203">
        <v>0</v>
      </c>
      <c r="Z4" s="203">
        <v>3.13</v>
      </c>
      <c r="AA4" s="203">
        <v>0.91</v>
      </c>
      <c r="AB4" s="203">
        <v>0</v>
      </c>
      <c r="AC4" s="203">
        <v>25.89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48.34</v>
      </c>
      <c r="AJ4" s="203">
        <v>0</v>
      </c>
      <c r="AK4" s="203">
        <v>1.24</v>
      </c>
      <c r="AL4" s="203">
        <v>0</v>
      </c>
      <c r="AM4" s="203">
        <v>0</v>
      </c>
      <c r="AN4" s="203">
        <v>0</v>
      </c>
      <c r="AO4" s="203">
        <v>295.74</v>
      </c>
      <c r="AP4" s="203">
        <v>0</v>
      </c>
    </row>
    <row r="5" spans="1:42">
      <c r="A5" t="s">
        <v>47</v>
      </c>
      <c r="B5" s="203">
        <v>0</v>
      </c>
      <c r="C5" s="203">
        <v>18.68</v>
      </c>
      <c r="D5" s="203">
        <v>0</v>
      </c>
      <c r="E5" s="203">
        <v>0</v>
      </c>
      <c r="F5" s="203">
        <v>22.9</v>
      </c>
      <c r="G5" s="203">
        <v>7.63</v>
      </c>
      <c r="H5" s="203">
        <v>0</v>
      </c>
      <c r="I5" s="203">
        <v>25.51</v>
      </c>
      <c r="J5" s="203">
        <v>0.96</v>
      </c>
      <c r="K5" s="203">
        <v>4.8899999999999997</v>
      </c>
      <c r="L5" s="203">
        <v>3.86</v>
      </c>
      <c r="M5" s="203">
        <v>0.97</v>
      </c>
      <c r="N5" s="203">
        <v>1.58</v>
      </c>
      <c r="O5" s="203">
        <v>2.23</v>
      </c>
      <c r="P5" s="203">
        <v>0.75</v>
      </c>
      <c r="Q5" s="203">
        <v>0.28999999999999998</v>
      </c>
      <c r="R5" s="203">
        <v>0.56999999999999995</v>
      </c>
      <c r="S5" s="203">
        <v>0.35</v>
      </c>
      <c r="T5" s="203">
        <v>0</v>
      </c>
      <c r="U5" s="203">
        <v>1.26</v>
      </c>
      <c r="V5" s="203">
        <v>0.28000000000000003</v>
      </c>
      <c r="W5" s="203">
        <v>0.47</v>
      </c>
      <c r="X5" s="203">
        <v>1.97</v>
      </c>
      <c r="Y5" s="203">
        <v>0</v>
      </c>
      <c r="Z5" s="203">
        <v>3.13</v>
      </c>
      <c r="AA5" s="203">
        <v>0.91</v>
      </c>
      <c r="AB5" s="203">
        <v>0</v>
      </c>
      <c r="AC5" s="203">
        <v>25.89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48.34</v>
      </c>
      <c r="AJ5" s="203">
        <v>0</v>
      </c>
      <c r="AK5" s="203">
        <v>1.24</v>
      </c>
      <c r="AL5" s="203">
        <v>0</v>
      </c>
      <c r="AM5" s="203">
        <v>0</v>
      </c>
      <c r="AN5" s="203">
        <v>0</v>
      </c>
      <c r="AO5" s="203">
        <v>295.74</v>
      </c>
      <c r="AP5" s="203">
        <v>0</v>
      </c>
    </row>
    <row r="6" spans="1:42">
      <c r="A6" t="s">
        <v>48</v>
      </c>
      <c r="B6" s="203">
        <v>0</v>
      </c>
      <c r="C6" s="203">
        <v>18.68</v>
      </c>
      <c r="D6" s="203">
        <v>0</v>
      </c>
      <c r="E6" s="203">
        <v>0</v>
      </c>
      <c r="F6" s="203">
        <v>22.9</v>
      </c>
      <c r="G6" s="203">
        <v>7.63</v>
      </c>
      <c r="H6" s="203">
        <v>0</v>
      </c>
      <c r="I6" s="203">
        <v>25.51</v>
      </c>
      <c r="J6" s="203">
        <v>0.96</v>
      </c>
      <c r="K6" s="203">
        <v>4.8899999999999997</v>
      </c>
      <c r="L6" s="203">
        <v>3.86</v>
      </c>
      <c r="M6" s="203">
        <v>0.97</v>
      </c>
      <c r="N6" s="203">
        <v>1.58</v>
      </c>
      <c r="O6" s="203">
        <v>2.23</v>
      </c>
      <c r="P6" s="203">
        <v>0.75</v>
      </c>
      <c r="Q6" s="203">
        <v>0.28999999999999998</v>
      </c>
      <c r="R6" s="203">
        <v>0.56999999999999995</v>
      </c>
      <c r="S6" s="203">
        <v>0.35</v>
      </c>
      <c r="T6" s="203">
        <v>0</v>
      </c>
      <c r="U6" s="203">
        <v>1.26</v>
      </c>
      <c r="V6" s="203">
        <v>0.28000000000000003</v>
      </c>
      <c r="W6" s="203">
        <v>0.47</v>
      </c>
      <c r="X6" s="203">
        <v>1.97</v>
      </c>
      <c r="Y6" s="203">
        <v>0</v>
      </c>
      <c r="Z6" s="203">
        <v>3.13</v>
      </c>
      <c r="AA6" s="203">
        <v>0.91</v>
      </c>
      <c r="AB6" s="203">
        <v>0</v>
      </c>
      <c r="AC6" s="203">
        <v>25.89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48.34</v>
      </c>
      <c r="AJ6" s="203">
        <v>0</v>
      </c>
      <c r="AK6" s="203">
        <v>1.24</v>
      </c>
      <c r="AL6" s="203">
        <v>0</v>
      </c>
      <c r="AM6" s="203">
        <v>0</v>
      </c>
      <c r="AN6" s="203">
        <v>0</v>
      </c>
      <c r="AO6" s="203">
        <v>295.74</v>
      </c>
      <c r="AP6" s="203">
        <v>0</v>
      </c>
    </row>
    <row r="7" spans="1:42">
      <c r="A7" t="s">
        <v>49</v>
      </c>
      <c r="B7" s="203">
        <v>0</v>
      </c>
      <c r="C7" s="203">
        <v>18.68</v>
      </c>
      <c r="D7" s="203">
        <v>0</v>
      </c>
      <c r="E7" s="203">
        <v>0</v>
      </c>
      <c r="F7" s="203">
        <v>22.9</v>
      </c>
      <c r="G7" s="203">
        <v>7.63</v>
      </c>
      <c r="H7" s="203">
        <v>0</v>
      </c>
      <c r="I7" s="203">
        <v>25.51</v>
      </c>
      <c r="J7" s="203">
        <v>0.96</v>
      </c>
      <c r="K7" s="203">
        <v>4.8899999999999997</v>
      </c>
      <c r="L7" s="203">
        <v>3.86</v>
      </c>
      <c r="M7" s="203">
        <v>0.97</v>
      </c>
      <c r="N7" s="203">
        <v>1.58</v>
      </c>
      <c r="O7" s="203">
        <v>2.23</v>
      </c>
      <c r="P7" s="203">
        <v>0.75</v>
      </c>
      <c r="Q7" s="203">
        <v>0.28999999999999998</v>
      </c>
      <c r="R7" s="203">
        <v>0.56999999999999995</v>
      </c>
      <c r="S7" s="203">
        <v>0.35</v>
      </c>
      <c r="T7" s="203">
        <v>0</v>
      </c>
      <c r="U7" s="203">
        <v>1.26</v>
      </c>
      <c r="V7" s="203">
        <v>0.28000000000000003</v>
      </c>
      <c r="W7" s="203">
        <v>0.47</v>
      </c>
      <c r="X7" s="203">
        <v>1.97</v>
      </c>
      <c r="Y7" s="203">
        <v>0</v>
      </c>
      <c r="Z7" s="203">
        <v>3.13</v>
      </c>
      <c r="AA7" s="203">
        <v>0.91</v>
      </c>
      <c r="AB7" s="203">
        <v>0</v>
      </c>
      <c r="AC7" s="203">
        <v>29.1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52.41</v>
      </c>
      <c r="AJ7" s="203">
        <v>0</v>
      </c>
      <c r="AK7" s="203">
        <v>1.24</v>
      </c>
      <c r="AL7" s="203">
        <v>0</v>
      </c>
      <c r="AM7" s="203">
        <v>0</v>
      </c>
      <c r="AN7" s="203">
        <v>0</v>
      </c>
      <c r="AO7" s="203">
        <v>295.74</v>
      </c>
      <c r="AP7" s="203">
        <v>0</v>
      </c>
    </row>
    <row r="8" spans="1:42">
      <c r="A8" t="s">
        <v>50</v>
      </c>
      <c r="B8" s="203">
        <v>0</v>
      </c>
      <c r="C8" s="203">
        <v>18.68</v>
      </c>
      <c r="D8" s="203">
        <v>0</v>
      </c>
      <c r="E8" s="203">
        <v>0</v>
      </c>
      <c r="F8" s="203">
        <v>22.9</v>
      </c>
      <c r="G8" s="203">
        <v>7.63</v>
      </c>
      <c r="H8" s="203">
        <v>0</v>
      </c>
      <c r="I8" s="203">
        <v>25.51</v>
      </c>
      <c r="J8" s="203">
        <v>0.96</v>
      </c>
      <c r="K8" s="203">
        <v>4.8899999999999997</v>
      </c>
      <c r="L8" s="203">
        <v>3.86</v>
      </c>
      <c r="M8" s="203">
        <v>0.97</v>
      </c>
      <c r="N8" s="203">
        <v>1.58</v>
      </c>
      <c r="O8" s="203">
        <v>2.23</v>
      </c>
      <c r="P8" s="203">
        <v>0.75</v>
      </c>
      <c r="Q8" s="203">
        <v>0.28999999999999998</v>
      </c>
      <c r="R8" s="203">
        <v>0.56999999999999995</v>
      </c>
      <c r="S8" s="203">
        <v>0.35</v>
      </c>
      <c r="T8" s="203">
        <v>0</v>
      </c>
      <c r="U8" s="203">
        <v>1.26</v>
      </c>
      <c r="V8" s="203">
        <v>0.28000000000000003</v>
      </c>
      <c r="W8" s="203">
        <v>0.47</v>
      </c>
      <c r="X8" s="203">
        <v>1.97</v>
      </c>
      <c r="Y8" s="203">
        <v>0</v>
      </c>
      <c r="Z8" s="203">
        <v>3.13</v>
      </c>
      <c r="AA8" s="203">
        <v>0.91</v>
      </c>
      <c r="AB8" s="203">
        <v>0</v>
      </c>
      <c r="AC8" s="203">
        <v>29.1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52.22</v>
      </c>
      <c r="AJ8" s="203">
        <v>0</v>
      </c>
      <c r="AK8" s="203">
        <v>1.24</v>
      </c>
      <c r="AL8" s="203">
        <v>0</v>
      </c>
      <c r="AM8" s="203">
        <v>0</v>
      </c>
      <c r="AN8" s="203">
        <v>0</v>
      </c>
      <c r="AO8" s="203">
        <v>295.74</v>
      </c>
      <c r="AP8" s="203">
        <v>0</v>
      </c>
    </row>
    <row r="9" spans="1:42">
      <c r="A9" t="s">
        <v>51</v>
      </c>
      <c r="B9" s="203">
        <v>0</v>
      </c>
      <c r="C9" s="203">
        <v>18.68</v>
      </c>
      <c r="D9" s="203">
        <v>0</v>
      </c>
      <c r="E9" s="203">
        <v>0</v>
      </c>
      <c r="F9" s="203">
        <v>22.9</v>
      </c>
      <c r="G9" s="203">
        <v>7.63</v>
      </c>
      <c r="H9" s="203">
        <v>0</v>
      </c>
      <c r="I9" s="203">
        <v>25.51</v>
      </c>
      <c r="J9" s="203">
        <v>0.96</v>
      </c>
      <c r="K9" s="203">
        <v>4.8899999999999997</v>
      </c>
      <c r="L9" s="203">
        <v>3.86</v>
      </c>
      <c r="M9" s="203">
        <v>0.97</v>
      </c>
      <c r="N9" s="203">
        <v>1.58</v>
      </c>
      <c r="O9" s="203">
        <v>2.23</v>
      </c>
      <c r="P9" s="203">
        <v>0.75</v>
      </c>
      <c r="Q9" s="203">
        <v>0.28999999999999998</v>
      </c>
      <c r="R9" s="203">
        <v>0.56999999999999995</v>
      </c>
      <c r="S9" s="203">
        <v>0.35</v>
      </c>
      <c r="T9" s="203">
        <v>0</v>
      </c>
      <c r="U9" s="203">
        <v>1.26</v>
      </c>
      <c r="V9" s="203">
        <v>0.28000000000000003</v>
      </c>
      <c r="W9" s="203">
        <v>0.47</v>
      </c>
      <c r="X9" s="203">
        <v>1.97</v>
      </c>
      <c r="Y9" s="203">
        <v>0</v>
      </c>
      <c r="Z9" s="203">
        <v>3.13</v>
      </c>
      <c r="AA9" s="203">
        <v>0.91</v>
      </c>
      <c r="AB9" s="203">
        <v>0</v>
      </c>
      <c r="AC9" s="203">
        <v>29.1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52.22</v>
      </c>
      <c r="AJ9" s="203">
        <v>0</v>
      </c>
      <c r="AK9" s="203">
        <v>1.24</v>
      </c>
      <c r="AL9" s="203">
        <v>0</v>
      </c>
      <c r="AM9" s="203">
        <v>0</v>
      </c>
      <c r="AN9" s="203">
        <v>0</v>
      </c>
      <c r="AO9" s="203">
        <v>295.74</v>
      </c>
      <c r="AP9" s="203">
        <v>0</v>
      </c>
    </row>
    <row r="10" spans="1:42">
      <c r="A10" t="s">
        <v>52</v>
      </c>
      <c r="B10" s="203">
        <v>0</v>
      </c>
      <c r="C10" s="203">
        <v>18.68</v>
      </c>
      <c r="D10" s="203">
        <v>0</v>
      </c>
      <c r="E10" s="203">
        <v>0</v>
      </c>
      <c r="F10" s="203">
        <v>22.9</v>
      </c>
      <c r="G10" s="203">
        <v>7.63</v>
      </c>
      <c r="H10" s="203">
        <v>0</v>
      </c>
      <c r="I10" s="203">
        <v>25.51</v>
      </c>
      <c r="J10" s="203">
        <v>0.96</v>
      </c>
      <c r="K10" s="203">
        <v>4.8899999999999997</v>
      </c>
      <c r="L10" s="203">
        <v>3.86</v>
      </c>
      <c r="M10" s="203">
        <v>0.97</v>
      </c>
      <c r="N10" s="203">
        <v>1.58</v>
      </c>
      <c r="O10" s="203">
        <v>2.23</v>
      </c>
      <c r="P10" s="203">
        <v>0.75</v>
      </c>
      <c r="Q10" s="203">
        <v>0.28999999999999998</v>
      </c>
      <c r="R10" s="203">
        <v>0.56999999999999995</v>
      </c>
      <c r="S10" s="203">
        <v>0.35</v>
      </c>
      <c r="T10" s="203">
        <v>0</v>
      </c>
      <c r="U10" s="203">
        <v>1.26</v>
      </c>
      <c r="V10" s="203">
        <v>0.28000000000000003</v>
      </c>
      <c r="W10" s="203">
        <v>0.47</v>
      </c>
      <c r="X10" s="203">
        <v>1.97</v>
      </c>
      <c r="Y10" s="203">
        <v>0</v>
      </c>
      <c r="Z10" s="203">
        <v>3.13</v>
      </c>
      <c r="AA10" s="203">
        <v>0.91</v>
      </c>
      <c r="AB10" s="203">
        <v>0</v>
      </c>
      <c r="AC10" s="203">
        <v>29.1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52.22</v>
      </c>
      <c r="AJ10" s="203">
        <v>0</v>
      </c>
      <c r="AK10" s="203">
        <v>1.24</v>
      </c>
      <c r="AL10" s="203">
        <v>0</v>
      </c>
      <c r="AM10" s="203">
        <v>0</v>
      </c>
      <c r="AN10" s="203">
        <v>0</v>
      </c>
      <c r="AO10" s="203">
        <v>295.74</v>
      </c>
      <c r="AP10" s="203">
        <v>0</v>
      </c>
    </row>
    <row r="11" spans="1:42">
      <c r="A11" t="s">
        <v>53</v>
      </c>
      <c r="B11" s="203">
        <v>0</v>
      </c>
      <c r="C11" s="203">
        <v>18.68</v>
      </c>
      <c r="D11" s="203">
        <v>0</v>
      </c>
      <c r="E11" s="203">
        <v>0</v>
      </c>
      <c r="F11" s="203">
        <v>22.9</v>
      </c>
      <c r="G11" s="203">
        <v>7.63</v>
      </c>
      <c r="H11" s="203">
        <v>0</v>
      </c>
      <c r="I11" s="203">
        <v>25.51</v>
      </c>
      <c r="J11" s="203">
        <v>0.96</v>
      </c>
      <c r="K11" s="203">
        <v>4.8899999999999997</v>
      </c>
      <c r="L11" s="203">
        <v>3.86</v>
      </c>
      <c r="M11" s="203">
        <v>0.97</v>
      </c>
      <c r="N11" s="203">
        <v>1.58</v>
      </c>
      <c r="O11" s="203">
        <v>2.23</v>
      </c>
      <c r="P11" s="203">
        <v>0.75</v>
      </c>
      <c r="Q11" s="203">
        <v>0.28999999999999998</v>
      </c>
      <c r="R11" s="203">
        <v>0.56999999999999995</v>
      </c>
      <c r="S11" s="203">
        <v>0.35</v>
      </c>
      <c r="T11" s="203">
        <v>0</v>
      </c>
      <c r="U11" s="203">
        <v>1.37</v>
      </c>
      <c r="V11" s="203">
        <v>0.28000000000000003</v>
      </c>
      <c r="W11" s="203">
        <v>0.47</v>
      </c>
      <c r="X11" s="203">
        <v>1.97</v>
      </c>
      <c r="Y11" s="203">
        <v>0</v>
      </c>
      <c r="Z11" s="203">
        <v>3.13</v>
      </c>
      <c r="AA11" s="203">
        <v>0.91</v>
      </c>
      <c r="AB11" s="203">
        <v>0</v>
      </c>
      <c r="AC11" s="203">
        <v>29.27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52.22</v>
      </c>
      <c r="AJ11" s="203">
        <v>0</v>
      </c>
      <c r="AK11" s="203">
        <v>0.61</v>
      </c>
      <c r="AL11" s="203">
        <v>0</v>
      </c>
      <c r="AM11" s="203">
        <v>0</v>
      </c>
      <c r="AN11" s="203">
        <v>0</v>
      </c>
      <c r="AO11" s="203">
        <v>295.74</v>
      </c>
      <c r="AP11" s="203">
        <v>0</v>
      </c>
    </row>
    <row r="12" spans="1:42">
      <c r="A12" t="s">
        <v>54</v>
      </c>
      <c r="B12" s="203">
        <v>0</v>
      </c>
      <c r="C12" s="203">
        <v>18.68</v>
      </c>
      <c r="D12" s="203">
        <v>0</v>
      </c>
      <c r="E12" s="203">
        <v>0</v>
      </c>
      <c r="F12" s="203">
        <v>22.9</v>
      </c>
      <c r="G12" s="203">
        <v>7.63</v>
      </c>
      <c r="H12" s="203">
        <v>0</v>
      </c>
      <c r="I12" s="203">
        <v>25.51</v>
      </c>
      <c r="J12" s="203">
        <v>0.96</v>
      </c>
      <c r="K12" s="203">
        <v>4.8899999999999997</v>
      </c>
      <c r="L12" s="203">
        <v>3.86</v>
      </c>
      <c r="M12" s="203">
        <v>0.97</v>
      </c>
      <c r="N12" s="203">
        <v>1.58</v>
      </c>
      <c r="O12" s="203">
        <v>2.23</v>
      </c>
      <c r="P12" s="203">
        <v>0.75</v>
      </c>
      <c r="Q12" s="203">
        <v>0.28999999999999998</v>
      </c>
      <c r="R12" s="203">
        <v>0.56999999999999995</v>
      </c>
      <c r="S12" s="203">
        <v>0.35</v>
      </c>
      <c r="T12" s="203">
        <v>0</v>
      </c>
      <c r="U12" s="203">
        <v>1.4</v>
      </c>
      <c r="V12" s="203">
        <v>0.28000000000000003</v>
      </c>
      <c r="W12" s="203">
        <v>0.47</v>
      </c>
      <c r="X12" s="203">
        <v>1.97</v>
      </c>
      <c r="Y12" s="203">
        <v>0</v>
      </c>
      <c r="Z12" s="203">
        <v>3.13</v>
      </c>
      <c r="AA12" s="203">
        <v>0.91</v>
      </c>
      <c r="AB12" s="203">
        <v>0</v>
      </c>
      <c r="AC12" s="203">
        <v>29.27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52.22</v>
      </c>
      <c r="AJ12" s="203">
        <v>0</v>
      </c>
      <c r="AK12" s="203">
        <v>0.61</v>
      </c>
      <c r="AL12" s="203">
        <v>0</v>
      </c>
      <c r="AM12" s="203">
        <v>0</v>
      </c>
      <c r="AN12" s="203">
        <v>0</v>
      </c>
      <c r="AO12" s="203">
        <v>295.74</v>
      </c>
      <c r="AP12" s="203">
        <v>0</v>
      </c>
    </row>
    <row r="13" spans="1:42">
      <c r="A13" t="s">
        <v>55</v>
      </c>
      <c r="B13" s="203">
        <v>0</v>
      </c>
      <c r="C13" s="203">
        <v>18.68</v>
      </c>
      <c r="D13" s="203">
        <v>0</v>
      </c>
      <c r="E13" s="203">
        <v>0</v>
      </c>
      <c r="F13" s="203">
        <v>22.9</v>
      </c>
      <c r="G13" s="203">
        <v>7.63</v>
      </c>
      <c r="H13" s="203">
        <v>0</v>
      </c>
      <c r="I13" s="203">
        <v>25.51</v>
      </c>
      <c r="J13" s="203">
        <v>0.96</v>
      </c>
      <c r="K13" s="203">
        <v>4.8899999999999997</v>
      </c>
      <c r="L13" s="203">
        <v>3.86</v>
      </c>
      <c r="M13" s="203">
        <v>0.97</v>
      </c>
      <c r="N13" s="203">
        <v>1.58</v>
      </c>
      <c r="O13" s="203">
        <v>2.23</v>
      </c>
      <c r="P13" s="203">
        <v>0.75</v>
      </c>
      <c r="Q13" s="203">
        <v>0.28999999999999998</v>
      </c>
      <c r="R13" s="203">
        <v>0.56999999999999995</v>
      </c>
      <c r="S13" s="203">
        <v>0.35</v>
      </c>
      <c r="T13" s="203">
        <v>0</v>
      </c>
      <c r="U13" s="203">
        <v>1.42</v>
      </c>
      <c r="V13" s="203">
        <v>0.28000000000000003</v>
      </c>
      <c r="W13" s="203">
        <v>0.47</v>
      </c>
      <c r="X13" s="203">
        <v>1.97</v>
      </c>
      <c r="Y13" s="203">
        <v>0</v>
      </c>
      <c r="Z13" s="203">
        <v>3.13</v>
      </c>
      <c r="AA13" s="203">
        <v>0.91</v>
      </c>
      <c r="AB13" s="203">
        <v>0</v>
      </c>
      <c r="AC13" s="203">
        <v>29.27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52.41</v>
      </c>
      <c r="AJ13" s="203">
        <v>0</v>
      </c>
      <c r="AK13" s="203">
        <v>0.61</v>
      </c>
      <c r="AL13" s="203">
        <v>0</v>
      </c>
      <c r="AM13" s="203">
        <v>0</v>
      </c>
      <c r="AN13" s="203">
        <v>0</v>
      </c>
      <c r="AO13" s="203">
        <v>295.74</v>
      </c>
      <c r="AP13" s="203">
        <v>0</v>
      </c>
    </row>
    <row r="14" spans="1:42">
      <c r="A14" t="s">
        <v>56</v>
      </c>
      <c r="B14" s="203">
        <v>0</v>
      </c>
      <c r="C14" s="203">
        <v>18.68</v>
      </c>
      <c r="D14" s="203">
        <v>0</v>
      </c>
      <c r="E14" s="203">
        <v>0</v>
      </c>
      <c r="F14" s="203">
        <v>22.9</v>
      </c>
      <c r="G14" s="203">
        <v>7.63</v>
      </c>
      <c r="H14" s="203">
        <v>0</v>
      </c>
      <c r="I14" s="203">
        <v>25.51</v>
      </c>
      <c r="J14" s="203">
        <v>0.96</v>
      </c>
      <c r="K14" s="203">
        <v>4.8899999999999997</v>
      </c>
      <c r="L14" s="203">
        <v>3.86</v>
      </c>
      <c r="M14" s="203">
        <v>0.97</v>
      </c>
      <c r="N14" s="203">
        <v>1.58</v>
      </c>
      <c r="O14" s="203">
        <v>2.23</v>
      </c>
      <c r="P14" s="203">
        <v>0.75</v>
      </c>
      <c r="Q14" s="203">
        <v>0.28999999999999998</v>
      </c>
      <c r="R14" s="203">
        <v>0.56999999999999995</v>
      </c>
      <c r="S14" s="203">
        <v>0.35</v>
      </c>
      <c r="T14" s="203">
        <v>0</v>
      </c>
      <c r="U14" s="203">
        <v>1.42</v>
      </c>
      <c r="V14" s="203">
        <v>0.28000000000000003</v>
      </c>
      <c r="W14" s="203">
        <v>0.47</v>
      </c>
      <c r="X14" s="203">
        <v>1.97</v>
      </c>
      <c r="Y14" s="203">
        <v>0</v>
      </c>
      <c r="Z14" s="203">
        <v>3.13</v>
      </c>
      <c r="AA14" s="203">
        <v>0.91</v>
      </c>
      <c r="AB14" s="203">
        <v>0</v>
      </c>
      <c r="AC14" s="203">
        <v>29.27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52.22</v>
      </c>
      <c r="AJ14" s="203">
        <v>0</v>
      </c>
      <c r="AK14" s="203">
        <v>0.61</v>
      </c>
      <c r="AL14" s="203">
        <v>0</v>
      </c>
      <c r="AM14" s="203">
        <v>0</v>
      </c>
      <c r="AN14" s="203">
        <v>0</v>
      </c>
      <c r="AO14" s="203">
        <v>295.74</v>
      </c>
      <c r="AP14" s="203">
        <v>0</v>
      </c>
    </row>
    <row r="15" spans="1:42">
      <c r="A15" t="s">
        <v>57</v>
      </c>
      <c r="B15" s="203">
        <v>0</v>
      </c>
      <c r="C15" s="203">
        <v>18.68</v>
      </c>
      <c r="D15" s="203">
        <v>0</v>
      </c>
      <c r="E15" s="203">
        <v>0</v>
      </c>
      <c r="F15" s="203">
        <v>22.9</v>
      </c>
      <c r="G15" s="203">
        <v>7.63</v>
      </c>
      <c r="H15" s="203">
        <v>0</v>
      </c>
      <c r="I15" s="203">
        <v>25.51</v>
      </c>
      <c r="J15" s="203">
        <v>0.96</v>
      </c>
      <c r="K15" s="203">
        <v>4.8899999999999997</v>
      </c>
      <c r="L15" s="203">
        <v>3.86</v>
      </c>
      <c r="M15" s="203">
        <v>0.97</v>
      </c>
      <c r="N15" s="203">
        <v>1.58</v>
      </c>
      <c r="O15" s="203">
        <v>2.23</v>
      </c>
      <c r="P15" s="203">
        <v>0.75</v>
      </c>
      <c r="Q15" s="203">
        <v>0.28999999999999998</v>
      </c>
      <c r="R15" s="203">
        <v>0.56999999999999995</v>
      </c>
      <c r="S15" s="203">
        <v>0.35</v>
      </c>
      <c r="T15" s="203">
        <v>0</v>
      </c>
      <c r="U15" s="203">
        <v>1.42</v>
      </c>
      <c r="V15" s="203">
        <v>0.28000000000000003</v>
      </c>
      <c r="W15" s="203">
        <v>0.47</v>
      </c>
      <c r="X15" s="203">
        <v>1.97</v>
      </c>
      <c r="Y15" s="203">
        <v>0</v>
      </c>
      <c r="Z15" s="203">
        <v>3.13</v>
      </c>
      <c r="AA15" s="203">
        <v>0.91</v>
      </c>
      <c r="AB15" s="203">
        <v>0</v>
      </c>
      <c r="AC15" s="203">
        <v>29.27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52.22</v>
      </c>
      <c r="AJ15" s="203">
        <v>0</v>
      </c>
      <c r="AK15" s="203">
        <v>0.61</v>
      </c>
      <c r="AL15" s="203">
        <v>0</v>
      </c>
      <c r="AM15" s="203">
        <v>0</v>
      </c>
      <c r="AN15" s="203">
        <v>0</v>
      </c>
      <c r="AO15" s="203">
        <v>295.74</v>
      </c>
      <c r="AP15" s="203">
        <v>0</v>
      </c>
    </row>
    <row r="16" spans="1:42">
      <c r="A16" t="s">
        <v>58</v>
      </c>
      <c r="B16" s="203">
        <v>0</v>
      </c>
      <c r="C16" s="203">
        <v>18.68</v>
      </c>
      <c r="D16" s="203">
        <v>0</v>
      </c>
      <c r="E16" s="203">
        <v>0</v>
      </c>
      <c r="F16" s="203">
        <v>22.9</v>
      </c>
      <c r="G16" s="203">
        <v>7.63</v>
      </c>
      <c r="H16" s="203">
        <v>0</v>
      </c>
      <c r="I16" s="203">
        <v>25.51</v>
      </c>
      <c r="J16" s="203">
        <v>0.96</v>
      </c>
      <c r="K16" s="203">
        <v>4.8899999999999997</v>
      </c>
      <c r="L16" s="203">
        <v>3.86</v>
      </c>
      <c r="M16" s="203">
        <v>0.97</v>
      </c>
      <c r="N16" s="203">
        <v>1.58</v>
      </c>
      <c r="O16" s="203">
        <v>2.23</v>
      </c>
      <c r="P16" s="203">
        <v>0.75</v>
      </c>
      <c r="Q16" s="203">
        <v>0.28999999999999998</v>
      </c>
      <c r="R16" s="203">
        <v>0.56999999999999995</v>
      </c>
      <c r="S16" s="203">
        <v>0.35</v>
      </c>
      <c r="T16" s="203">
        <v>0</v>
      </c>
      <c r="U16" s="203">
        <v>1.42</v>
      </c>
      <c r="V16" s="203">
        <v>0.28000000000000003</v>
      </c>
      <c r="W16" s="203">
        <v>0.47</v>
      </c>
      <c r="X16" s="203">
        <v>1.97</v>
      </c>
      <c r="Y16" s="203">
        <v>0</v>
      </c>
      <c r="Z16" s="203">
        <v>3.13</v>
      </c>
      <c r="AA16" s="203">
        <v>0.91</v>
      </c>
      <c r="AB16" s="203">
        <v>0</v>
      </c>
      <c r="AC16" s="203">
        <v>29.27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51.94</v>
      </c>
      <c r="AJ16" s="203">
        <v>0</v>
      </c>
      <c r="AK16" s="203">
        <v>0.61</v>
      </c>
      <c r="AL16" s="203">
        <v>0</v>
      </c>
      <c r="AM16" s="203">
        <v>0</v>
      </c>
      <c r="AN16" s="203">
        <v>0</v>
      </c>
      <c r="AO16" s="203">
        <v>295.74</v>
      </c>
      <c r="AP16" s="203">
        <v>0</v>
      </c>
    </row>
    <row r="17" spans="1:42">
      <c r="A17" t="s">
        <v>59</v>
      </c>
      <c r="B17" s="203">
        <v>0</v>
      </c>
      <c r="C17" s="203">
        <v>18.68</v>
      </c>
      <c r="D17" s="203">
        <v>0</v>
      </c>
      <c r="E17" s="203">
        <v>0</v>
      </c>
      <c r="F17" s="203">
        <v>22.9</v>
      </c>
      <c r="G17" s="203">
        <v>7.63</v>
      </c>
      <c r="H17" s="203">
        <v>0</v>
      </c>
      <c r="I17" s="203">
        <v>25.51</v>
      </c>
      <c r="J17" s="203">
        <v>0.96</v>
      </c>
      <c r="K17" s="203">
        <v>4.8899999999999997</v>
      </c>
      <c r="L17" s="203">
        <v>3.86</v>
      </c>
      <c r="M17" s="203">
        <v>0.97</v>
      </c>
      <c r="N17" s="203">
        <v>1.58</v>
      </c>
      <c r="O17" s="203">
        <v>2.23</v>
      </c>
      <c r="P17" s="203">
        <v>0.75</v>
      </c>
      <c r="Q17" s="203">
        <v>0.28999999999999998</v>
      </c>
      <c r="R17" s="203">
        <v>0.56999999999999995</v>
      </c>
      <c r="S17" s="203">
        <v>0.35</v>
      </c>
      <c r="T17" s="203">
        <v>0</v>
      </c>
      <c r="U17" s="203">
        <v>1.42</v>
      </c>
      <c r="V17" s="203">
        <v>0.28000000000000003</v>
      </c>
      <c r="W17" s="203">
        <v>0.47</v>
      </c>
      <c r="X17" s="203">
        <v>1.97</v>
      </c>
      <c r="Y17" s="203">
        <v>0</v>
      </c>
      <c r="Z17" s="203">
        <v>3.13</v>
      </c>
      <c r="AA17" s="203">
        <v>0.91</v>
      </c>
      <c r="AB17" s="203">
        <v>0</v>
      </c>
      <c r="AC17" s="203">
        <v>29.27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51.94</v>
      </c>
      <c r="AJ17" s="203">
        <v>0</v>
      </c>
      <c r="AK17" s="203">
        <v>0.61</v>
      </c>
      <c r="AL17" s="203">
        <v>0</v>
      </c>
      <c r="AM17" s="203">
        <v>0</v>
      </c>
      <c r="AN17" s="203">
        <v>0</v>
      </c>
      <c r="AO17" s="203">
        <v>295.74</v>
      </c>
      <c r="AP17" s="203">
        <v>0</v>
      </c>
    </row>
    <row r="18" spans="1:42">
      <c r="A18" t="s">
        <v>60</v>
      </c>
      <c r="B18" s="203">
        <v>0</v>
      </c>
      <c r="C18" s="203">
        <v>18.68</v>
      </c>
      <c r="D18" s="203">
        <v>0</v>
      </c>
      <c r="E18" s="203">
        <v>0</v>
      </c>
      <c r="F18" s="203">
        <v>22.9</v>
      </c>
      <c r="G18" s="203">
        <v>7.63</v>
      </c>
      <c r="H18" s="203">
        <v>0</v>
      </c>
      <c r="I18" s="203">
        <v>25.51</v>
      </c>
      <c r="J18" s="203">
        <v>0.96</v>
      </c>
      <c r="K18" s="203">
        <v>4.8899999999999997</v>
      </c>
      <c r="L18" s="203">
        <v>3.86</v>
      </c>
      <c r="M18" s="203">
        <v>0.97</v>
      </c>
      <c r="N18" s="203">
        <v>1.58</v>
      </c>
      <c r="O18" s="203">
        <v>2.23</v>
      </c>
      <c r="P18" s="203">
        <v>0.75</v>
      </c>
      <c r="Q18" s="203">
        <v>0.28999999999999998</v>
      </c>
      <c r="R18" s="203">
        <v>0.56999999999999995</v>
      </c>
      <c r="S18" s="203">
        <v>0.35</v>
      </c>
      <c r="T18" s="203">
        <v>0</v>
      </c>
      <c r="U18" s="203">
        <v>1.42</v>
      </c>
      <c r="V18" s="203">
        <v>0.28000000000000003</v>
      </c>
      <c r="W18" s="203">
        <v>0.47</v>
      </c>
      <c r="X18" s="203">
        <v>1.97</v>
      </c>
      <c r="Y18" s="203">
        <v>0</v>
      </c>
      <c r="Z18" s="203">
        <v>3.13</v>
      </c>
      <c r="AA18" s="203">
        <v>0.91</v>
      </c>
      <c r="AB18" s="203">
        <v>0</v>
      </c>
      <c r="AC18" s="203">
        <v>29.27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51.94</v>
      </c>
      <c r="AJ18" s="203">
        <v>0</v>
      </c>
      <c r="AK18" s="203">
        <v>0.61</v>
      </c>
      <c r="AL18" s="203">
        <v>0</v>
      </c>
      <c r="AM18" s="203">
        <v>0</v>
      </c>
      <c r="AN18" s="203">
        <v>0</v>
      </c>
      <c r="AO18" s="203">
        <v>295.74</v>
      </c>
      <c r="AP18" s="203">
        <v>0</v>
      </c>
    </row>
    <row r="19" spans="1:42">
      <c r="A19" t="s">
        <v>61</v>
      </c>
      <c r="B19" s="203">
        <v>0</v>
      </c>
      <c r="C19" s="203">
        <v>18.68</v>
      </c>
      <c r="D19" s="203">
        <v>0</v>
      </c>
      <c r="E19" s="203">
        <v>0</v>
      </c>
      <c r="F19" s="203">
        <v>22.9</v>
      </c>
      <c r="G19" s="203">
        <v>7.63</v>
      </c>
      <c r="H19" s="203">
        <v>0</v>
      </c>
      <c r="I19" s="203">
        <v>25.51</v>
      </c>
      <c r="J19" s="203">
        <v>0.96</v>
      </c>
      <c r="K19" s="203">
        <v>4.8899999999999997</v>
      </c>
      <c r="L19" s="203">
        <v>3.86</v>
      </c>
      <c r="M19" s="203">
        <v>0.97</v>
      </c>
      <c r="N19" s="203">
        <v>1.58</v>
      </c>
      <c r="O19" s="203">
        <v>2.23</v>
      </c>
      <c r="P19" s="203">
        <v>0.75</v>
      </c>
      <c r="Q19" s="203">
        <v>0.28999999999999998</v>
      </c>
      <c r="R19" s="203">
        <v>0.56999999999999995</v>
      </c>
      <c r="S19" s="203">
        <v>0.35</v>
      </c>
      <c r="T19" s="203">
        <v>0</v>
      </c>
      <c r="U19" s="203">
        <v>1.42</v>
      </c>
      <c r="V19" s="203">
        <v>0.28000000000000003</v>
      </c>
      <c r="W19" s="203">
        <v>0.47</v>
      </c>
      <c r="X19" s="203">
        <v>1.97</v>
      </c>
      <c r="Y19" s="203">
        <v>0</v>
      </c>
      <c r="Z19" s="203">
        <v>3.13</v>
      </c>
      <c r="AA19" s="203">
        <v>0.91</v>
      </c>
      <c r="AB19" s="203">
        <v>0</v>
      </c>
      <c r="AC19" s="203">
        <v>29.27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52.15</v>
      </c>
      <c r="AJ19" s="203">
        <v>0</v>
      </c>
      <c r="AK19" s="203">
        <v>0.61</v>
      </c>
      <c r="AL19" s="203">
        <v>0</v>
      </c>
      <c r="AM19" s="203">
        <v>0</v>
      </c>
      <c r="AN19" s="203">
        <v>0</v>
      </c>
      <c r="AO19" s="203">
        <v>295.74</v>
      </c>
      <c r="AP19" s="203">
        <v>0</v>
      </c>
    </row>
    <row r="20" spans="1:42">
      <c r="A20" t="s">
        <v>62</v>
      </c>
      <c r="B20" s="203">
        <v>0</v>
      </c>
      <c r="C20" s="203">
        <v>18.68</v>
      </c>
      <c r="D20" s="203">
        <v>0</v>
      </c>
      <c r="E20" s="203">
        <v>0</v>
      </c>
      <c r="F20" s="203">
        <v>22.9</v>
      </c>
      <c r="G20" s="203">
        <v>7.63</v>
      </c>
      <c r="H20" s="203">
        <v>0</v>
      </c>
      <c r="I20" s="203">
        <v>25.51</v>
      </c>
      <c r="J20" s="203">
        <v>0.96</v>
      </c>
      <c r="K20" s="203">
        <v>4.8899999999999997</v>
      </c>
      <c r="L20" s="203">
        <v>3.86</v>
      </c>
      <c r="M20" s="203">
        <v>0.97</v>
      </c>
      <c r="N20" s="203">
        <v>1.58</v>
      </c>
      <c r="O20" s="203">
        <v>2.23</v>
      </c>
      <c r="P20" s="203">
        <v>0.75</v>
      </c>
      <c r="Q20" s="203">
        <v>0.28999999999999998</v>
      </c>
      <c r="R20" s="203">
        <v>0.56999999999999995</v>
      </c>
      <c r="S20" s="203">
        <v>0.35</v>
      </c>
      <c r="T20" s="203">
        <v>0</v>
      </c>
      <c r="U20" s="203">
        <v>1.42</v>
      </c>
      <c r="V20" s="203">
        <v>0.28000000000000003</v>
      </c>
      <c r="W20" s="203">
        <v>0.47</v>
      </c>
      <c r="X20" s="203">
        <v>1.97</v>
      </c>
      <c r="Y20" s="203">
        <v>0</v>
      </c>
      <c r="Z20" s="203">
        <v>3.13</v>
      </c>
      <c r="AA20" s="203">
        <v>0.91</v>
      </c>
      <c r="AB20" s="203">
        <v>0</v>
      </c>
      <c r="AC20" s="203">
        <v>29.27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51.94</v>
      </c>
      <c r="AJ20" s="203">
        <v>0</v>
      </c>
      <c r="AK20" s="203">
        <v>0.61</v>
      </c>
      <c r="AL20" s="203">
        <v>0</v>
      </c>
      <c r="AM20" s="203">
        <v>0</v>
      </c>
      <c r="AN20" s="203">
        <v>0</v>
      </c>
      <c r="AO20" s="203">
        <v>295.74</v>
      </c>
      <c r="AP20" s="203">
        <v>0</v>
      </c>
    </row>
    <row r="21" spans="1:42">
      <c r="A21" t="s">
        <v>63</v>
      </c>
      <c r="B21" s="203">
        <v>0</v>
      </c>
      <c r="C21" s="203">
        <v>18.68</v>
      </c>
      <c r="D21" s="203">
        <v>0</v>
      </c>
      <c r="E21" s="203">
        <v>0</v>
      </c>
      <c r="F21" s="203">
        <v>22.9</v>
      </c>
      <c r="G21" s="203">
        <v>7.63</v>
      </c>
      <c r="H21" s="203">
        <v>0</v>
      </c>
      <c r="I21" s="203">
        <v>25.51</v>
      </c>
      <c r="J21" s="203">
        <v>0.96</v>
      </c>
      <c r="K21" s="203">
        <v>4.8899999999999997</v>
      </c>
      <c r="L21" s="203">
        <v>3.86</v>
      </c>
      <c r="M21" s="203">
        <v>0.97</v>
      </c>
      <c r="N21" s="203">
        <v>1.58</v>
      </c>
      <c r="O21" s="203">
        <v>2.23</v>
      </c>
      <c r="P21" s="203">
        <v>0.75</v>
      </c>
      <c r="Q21" s="203">
        <v>0.28999999999999998</v>
      </c>
      <c r="R21" s="203">
        <v>0.56999999999999995</v>
      </c>
      <c r="S21" s="203">
        <v>0.35</v>
      </c>
      <c r="T21" s="203">
        <v>0</v>
      </c>
      <c r="U21" s="203">
        <v>1.42</v>
      </c>
      <c r="V21" s="203">
        <v>0.28000000000000003</v>
      </c>
      <c r="W21" s="203">
        <v>0.47</v>
      </c>
      <c r="X21" s="203">
        <v>1.97</v>
      </c>
      <c r="Y21" s="203">
        <v>0</v>
      </c>
      <c r="Z21" s="203">
        <v>3.13</v>
      </c>
      <c r="AA21" s="203">
        <v>0.91</v>
      </c>
      <c r="AB21" s="203">
        <v>0</v>
      </c>
      <c r="AC21" s="203">
        <v>29.27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51.94</v>
      </c>
      <c r="AJ21" s="203">
        <v>0</v>
      </c>
      <c r="AK21" s="203">
        <v>0.61</v>
      </c>
      <c r="AL21" s="203">
        <v>0</v>
      </c>
      <c r="AM21" s="203">
        <v>0</v>
      </c>
      <c r="AN21" s="203">
        <v>0</v>
      </c>
      <c r="AO21" s="203">
        <v>295.74</v>
      </c>
      <c r="AP21" s="203">
        <v>0</v>
      </c>
    </row>
    <row r="22" spans="1:42">
      <c r="A22" t="s">
        <v>64</v>
      </c>
      <c r="B22" s="203">
        <v>0</v>
      </c>
      <c r="C22" s="203">
        <v>18.68</v>
      </c>
      <c r="D22" s="203">
        <v>0</v>
      </c>
      <c r="E22" s="203">
        <v>0</v>
      </c>
      <c r="F22" s="203">
        <v>22.9</v>
      </c>
      <c r="G22" s="203">
        <v>7.63</v>
      </c>
      <c r="H22" s="203">
        <v>0</v>
      </c>
      <c r="I22" s="203">
        <v>25.51</v>
      </c>
      <c r="J22" s="203">
        <v>0.96</v>
      </c>
      <c r="K22" s="203">
        <v>4.8899999999999997</v>
      </c>
      <c r="L22" s="203">
        <v>3.86</v>
      </c>
      <c r="M22" s="203">
        <v>0.97</v>
      </c>
      <c r="N22" s="203">
        <v>1.58</v>
      </c>
      <c r="O22" s="203">
        <v>2.23</v>
      </c>
      <c r="P22" s="203">
        <v>0.75</v>
      </c>
      <c r="Q22" s="203">
        <v>0.28999999999999998</v>
      </c>
      <c r="R22" s="203">
        <v>0.56999999999999995</v>
      </c>
      <c r="S22" s="203">
        <v>0.35</v>
      </c>
      <c r="T22" s="203">
        <v>0</v>
      </c>
      <c r="U22" s="203">
        <v>1.42</v>
      </c>
      <c r="V22" s="203">
        <v>0.28000000000000003</v>
      </c>
      <c r="W22" s="203">
        <v>0.47</v>
      </c>
      <c r="X22" s="203">
        <v>1.97</v>
      </c>
      <c r="Y22" s="203">
        <v>0</v>
      </c>
      <c r="Z22" s="203">
        <v>3.13</v>
      </c>
      <c r="AA22" s="203">
        <v>0.91</v>
      </c>
      <c r="AB22" s="203">
        <v>0</v>
      </c>
      <c r="AC22" s="203">
        <v>29.27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51.94</v>
      </c>
      <c r="AJ22" s="203">
        <v>0</v>
      </c>
      <c r="AK22" s="203">
        <v>0.61</v>
      </c>
      <c r="AL22" s="203">
        <v>0</v>
      </c>
      <c r="AM22" s="203">
        <v>0</v>
      </c>
      <c r="AN22" s="203">
        <v>0</v>
      </c>
      <c r="AO22" s="203">
        <v>295.74</v>
      </c>
      <c r="AP22" s="203">
        <v>0</v>
      </c>
    </row>
    <row r="23" spans="1:42">
      <c r="A23" t="s">
        <v>65</v>
      </c>
      <c r="B23" s="203">
        <v>0</v>
      </c>
      <c r="C23" s="203">
        <v>18.68</v>
      </c>
      <c r="D23" s="203">
        <v>0</v>
      </c>
      <c r="E23" s="203">
        <v>0</v>
      </c>
      <c r="F23" s="203">
        <v>22.9</v>
      </c>
      <c r="G23" s="203">
        <v>7.63</v>
      </c>
      <c r="H23" s="203">
        <v>0</v>
      </c>
      <c r="I23" s="203">
        <v>25.51</v>
      </c>
      <c r="J23" s="203">
        <v>0.96</v>
      </c>
      <c r="K23" s="203">
        <v>4.8899999999999997</v>
      </c>
      <c r="L23" s="203">
        <v>3.86</v>
      </c>
      <c r="M23" s="203">
        <v>0.97</v>
      </c>
      <c r="N23" s="203">
        <v>1.58</v>
      </c>
      <c r="O23" s="203">
        <v>2.23</v>
      </c>
      <c r="P23" s="203">
        <v>0.75</v>
      </c>
      <c r="Q23" s="203">
        <v>0.28999999999999998</v>
      </c>
      <c r="R23" s="203">
        <v>0.56999999999999995</v>
      </c>
      <c r="S23" s="203">
        <v>0.35</v>
      </c>
      <c r="T23" s="203">
        <v>0</v>
      </c>
      <c r="U23" s="203">
        <v>1.52</v>
      </c>
      <c r="V23" s="203">
        <v>0.28000000000000003</v>
      </c>
      <c r="W23" s="203">
        <v>0.47</v>
      </c>
      <c r="X23" s="203">
        <v>1.97</v>
      </c>
      <c r="Y23" s="203">
        <v>0</v>
      </c>
      <c r="Z23" s="203">
        <v>3.13</v>
      </c>
      <c r="AA23" s="203">
        <v>0.91</v>
      </c>
      <c r="AB23" s="203">
        <v>0</v>
      </c>
      <c r="AC23" s="203">
        <v>29.27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51.94</v>
      </c>
      <c r="AJ23" s="203">
        <v>0</v>
      </c>
      <c r="AK23" s="203">
        <v>0.3</v>
      </c>
      <c r="AL23" s="203">
        <v>0</v>
      </c>
      <c r="AM23" s="203">
        <v>0</v>
      </c>
      <c r="AN23" s="203">
        <v>0</v>
      </c>
      <c r="AO23" s="203">
        <v>295.74</v>
      </c>
      <c r="AP23" s="203">
        <v>0</v>
      </c>
    </row>
    <row r="24" spans="1:42">
      <c r="A24" t="s">
        <v>66</v>
      </c>
      <c r="B24" s="203">
        <v>0</v>
      </c>
      <c r="C24" s="203">
        <v>18.68</v>
      </c>
      <c r="D24" s="203">
        <v>0</v>
      </c>
      <c r="E24" s="203">
        <v>0</v>
      </c>
      <c r="F24" s="203">
        <v>22.9</v>
      </c>
      <c r="G24" s="203">
        <v>7.63</v>
      </c>
      <c r="H24" s="203">
        <v>0</v>
      </c>
      <c r="I24" s="203">
        <v>25.51</v>
      </c>
      <c r="J24" s="203">
        <v>0.96</v>
      </c>
      <c r="K24" s="203">
        <v>4.8899999999999997</v>
      </c>
      <c r="L24" s="203">
        <v>3.86</v>
      </c>
      <c r="M24" s="203">
        <v>0.97</v>
      </c>
      <c r="N24" s="203">
        <v>1.58</v>
      </c>
      <c r="O24" s="203">
        <v>2.23</v>
      </c>
      <c r="P24" s="203">
        <v>0.75</v>
      </c>
      <c r="Q24" s="203">
        <v>0.28999999999999998</v>
      </c>
      <c r="R24" s="203">
        <v>0.56999999999999995</v>
      </c>
      <c r="S24" s="203">
        <v>0.35</v>
      </c>
      <c r="T24" s="203">
        <v>0</v>
      </c>
      <c r="U24" s="203">
        <v>1.55</v>
      </c>
      <c r="V24" s="203">
        <v>0.28000000000000003</v>
      </c>
      <c r="W24" s="203">
        <v>0.47</v>
      </c>
      <c r="X24" s="203">
        <v>1.97</v>
      </c>
      <c r="Y24" s="203">
        <v>0</v>
      </c>
      <c r="Z24" s="203">
        <v>3.13</v>
      </c>
      <c r="AA24" s="203">
        <v>0.91</v>
      </c>
      <c r="AB24" s="203">
        <v>0</v>
      </c>
      <c r="AC24" s="203">
        <v>29.27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51.94</v>
      </c>
      <c r="AJ24" s="203">
        <v>0</v>
      </c>
      <c r="AK24" s="203">
        <v>0.3</v>
      </c>
      <c r="AL24" s="203">
        <v>0</v>
      </c>
      <c r="AM24" s="203">
        <v>0</v>
      </c>
      <c r="AN24" s="203">
        <v>0</v>
      </c>
      <c r="AO24" s="203">
        <v>295.74</v>
      </c>
      <c r="AP24" s="203">
        <v>0</v>
      </c>
    </row>
    <row r="25" spans="1:42">
      <c r="A25" t="s">
        <v>67</v>
      </c>
      <c r="B25" s="203">
        <v>0</v>
      </c>
      <c r="C25" s="203">
        <v>18.68</v>
      </c>
      <c r="D25" s="203">
        <v>0</v>
      </c>
      <c r="E25" s="203">
        <v>0</v>
      </c>
      <c r="F25" s="203">
        <v>22.9</v>
      </c>
      <c r="G25" s="203">
        <v>7.63</v>
      </c>
      <c r="H25" s="203">
        <v>0</v>
      </c>
      <c r="I25" s="203">
        <v>25.51</v>
      </c>
      <c r="J25" s="203">
        <v>0.96</v>
      </c>
      <c r="K25" s="203">
        <v>4.8899999999999997</v>
      </c>
      <c r="L25" s="203">
        <v>3.86</v>
      </c>
      <c r="M25" s="203">
        <v>0.97</v>
      </c>
      <c r="N25" s="203">
        <v>1.58</v>
      </c>
      <c r="O25" s="203">
        <v>2.23</v>
      </c>
      <c r="P25" s="203">
        <v>0.75</v>
      </c>
      <c r="Q25" s="203">
        <v>0.28999999999999998</v>
      </c>
      <c r="R25" s="203">
        <v>0.56999999999999995</v>
      </c>
      <c r="S25" s="203">
        <v>0.35</v>
      </c>
      <c r="T25" s="203">
        <v>0</v>
      </c>
      <c r="U25" s="203">
        <v>1.57</v>
      </c>
      <c r="V25" s="203">
        <v>0.28000000000000003</v>
      </c>
      <c r="W25" s="203">
        <v>0.47</v>
      </c>
      <c r="X25" s="203">
        <v>1.97</v>
      </c>
      <c r="Y25" s="203">
        <v>0</v>
      </c>
      <c r="Z25" s="203">
        <v>3.13</v>
      </c>
      <c r="AA25" s="203">
        <v>0.91</v>
      </c>
      <c r="AB25" s="203">
        <v>0</v>
      </c>
      <c r="AC25" s="203">
        <v>29.27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52.15</v>
      </c>
      <c r="AJ25" s="203">
        <v>0</v>
      </c>
      <c r="AK25" s="203">
        <v>0.61</v>
      </c>
      <c r="AL25" s="203">
        <v>0</v>
      </c>
      <c r="AM25" s="203">
        <v>0</v>
      </c>
      <c r="AN25" s="203">
        <v>0</v>
      </c>
      <c r="AO25" s="203">
        <v>295.74</v>
      </c>
      <c r="AP25" s="203">
        <v>0</v>
      </c>
    </row>
    <row r="26" spans="1:42">
      <c r="A26" t="s">
        <v>68</v>
      </c>
      <c r="B26" s="203">
        <v>0</v>
      </c>
      <c r="C26" s="203">
        <v>18.68</v>
      </c>
      <c r="D26" s="203">
        <v>0</v>
      </c>
      <c r="E26" s="203">
        <v>0</v>
      </c>
      <c r="F26" s="203">
        <v>22.9</v>
      </c>
      <c r="G26" s="203">
        <v>7.63</v>
      </c>
      <c r="H26" s="203">
        <v>0</v>
      </c>
      <c r="I26" s="203">
        <v>25.51</v>
      </c>
      <c r="J26" s="203">
        <v>0.96</v>
      </c>
      <c r="K26" s="203">
        <v>4.8899999999999997</v>
      </c>
      <c r="L26" s="203">
        <v>3.86</v>
      </c>
      <c r="M26" s="203">
        <v>0.97</v>
      </c>
      <c r="N26" s="203">
        <v>1.58</v>
      </c>
      <c r="O26" s="203">
        <v>2.23</v>
      </c>
      <c r="P26" s="203">
        <v>0.75</v>
      </c>
      <c r="Q26" s="203">
        <v>0.28999999999999998</v>
      </c>
      <c r="R26" s="203">
        <v>0.56999999999999995</v>
      </c>
      <c r="S26" s="203">
        <v>0.35</v>
      </c>
      <c r="T26" s="203">
        <v>0</v>
      </c>
      <c r="U26" s="203">
        <v>1.57</v>
      </c>
      <c r="V26" s="203">
        <v>0.28000000000000003</v>
      </c>
      <c r="W26" s="203">
        <v>0.47</v>
      </c>
      <c r="X26" s="203">
        <v>1.97</v>
      </c>
      <c r="Y26" s="203">
        <v>0</v>
      </c>
      <c r="Z26" s="203">
        <v>3.13</v>
      </c>
      <c r="AA26" s="203">
        <v>0.91</v>
      </c>
      <c r="AB26" s="203">
        <v>0</v>
      </c>
      <c r="AC26" s="203">
        <v>29.27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51.94</v>
      </c>
      <c r="AJ26" s="203">
        <v>0</v>
      </c>
      <c r="AK26" s="203">
        <v>0.61</v>
      </c>
      <c r="AL26" s="203">
        <v>0</v>
      </c>
      <c r="AM26" s="203">
        <v>0</v>
      </c>
      <c r="AN26" s="203">
        <v>0</v>
      </c>
      <c r="AO26" s="203">
        <v>295.74</v>
      </c>
      <c r="AP26" s="203">
        <v>0</v>
      </c>
    </row>
    <row r="27" spans="1:42">
      <c r="A27" t="s">
        <v>69</v>
      </c>
      <c r="B27" s="203">
        <v>0</v>
      </c>
      <c r="C27" s="203">
        <v>14.99</v>
      </c>
      <c r="D27" s="203">
        <v>3.69</v>
      </c>
      <c r="E27" s="203">
        <v>0</v>
      </c>
      <c r="F27" s="203">
        <v>22.9</v>
      </c>
      <c r="G27" s="203">
        <v>7.63</v>
      </c>
      <c r="H27" s="203">
        <v>0</v>
      </c>
      <c r="I27" s="203">
        <v>25.51</v>
      </c>
      <c r="J27" s="203">
        <v>0.96</v>
      </c>
      <c r="K27" s="203">
        <v>4.8899999999999997</v>
      </c>
      <c r="L27" s="203">
        <v>3.86</v>
      </c>
      <c r="M27" s="203">
        <v>0.97</v>
      </c>
      <c r="N27" s="203">
        <v>1.58</v>
      </c>
      <c r="O27" s="203">
        <v>2.23</v>
      </c>
      <c r="P27" s="203">
        <v>0.75</v>
      </c>
      <c r="Q27" s="203">
        <v>0.28999999999999998</v>
      </c>
      <c r="R27" s="203">
        <v>0.56999999999999995</v>
      </c>
      <c r="S27" s="203">
        <v>0.35</v>
      </c>
      <c r="T27" s="203">
        <v>0</v>
      </c>
      <c r="U27" s="203">
        <v>1.57</v>
      </c>
      <c r="V27" s="203">
        <v>0.28000000000000003</v>
      </c>
      <c r="W27" s="203">
        <v>0.47</v>
      </c>
      <c r="X27" s="203">
        <v>1.97</v>
      </c>
      <c r="Y27" s="203">
        <v>0</v>
      </c>
      <c r="Z27" s="203">
        <v>3.13</v>
      </c>
      <c r="AA27" s="203">
        <v>0.91</v>
      </c>
      <c r="AB27" s="203">
        <v>0</v>
      </c>
      <c r="AC27" s="203">
        <v>29.1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51.67</v>
      </c>
      <c r="AJ27" s="203">
        <v>0</v>
      </c>
      <c r="AK27" s="203">
        <v>0.61</v>
      </c>
      <c r="AL27" s="203">
        <v>0</v>
      </c>
      <c r="AM27" s="203">
        <v>0</v>
      </c>
      <c r="AN27" s="203">
        <v>0</v>
      </c>
      <c r="AO27" s="203">
        <v>295.74</v>
      </c>
      <c r="AP27" s="203">
        <v>0</v>
      </c>
    </row>
    <row r="28" spans="1:42">
      <c r="A28" t="s">
        <v>70</v>
      </c>
      <c r="B28" s="203">
        <v>0</v>
      </c>
      <c r="C28" s="203">
        <v>14.99</v>
      </c>
      <c r="D28" s="203">
        <v>3.69</v>
      </c>
      <c r="E28" s="203">
        <v>0</v>
      </c>
      <c r="F28" s="203">
        <v>22.9</v>
      </c>
      <c r="G28" s="203">
        <v>7.63</v>
      </c>
      <c r="H28" s="203">
        <v>0</v>
      </c>
      <c r="I28" s="203">
        <v>25.51</v>
      </c>
      <c r="J28" s="203">
        <v>0.96</v>
      </c>
      <c r="K28" s="203">
        <v>4.8899999999999997</v>
      </c>
      <c r="L28" s="203">
        <v>3.86</v>
      </c>
      <c r="M28" s="203">
        <v>0.97</v>
      </c>
      <c r="N28" s="203">
        <v>1.58</v>
      </c>
      <c r="O28" s="203">
        <v>2.23</v>
      </c>
      <c r="P28" s="203">
        <v>0.75</v>
      </c>
      <c r="Q28" s="203">
        <v>0.28999999999999998</v>
      </c>
      <c r="R28" s="203">
        <v>0.56999999999999995</v>
      </c>
      <c r="S28" s="203">
        <v>0.35</v>
      </c>
      <c r="T28" s="203">
        <v>0</v>
      </c>
      <c r="U28" s="203">
        <v>1.57</v>
      </c>
      <c r="V28" s="203">
        <v>0.28000000000000003</v>
      </c>
      <c r="W28" s="203">
        <v>0.47</v>
      </c>
      <c r="X28" s="203">
        <v>1.97</v>
      </c>
      <c r="Y28" s="203">
        <v>0</v>
      </c>
      <c r="Z28" s="203">
        <v>3.13</v>
      </c>
      <c r="AA28" s="203">
        <v>0.91</v>
      </c>
      <c r="AB28" s="203">
        <v>0</v>
      </c>
      <c r="AC28" s="203">
        <v>29.1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51.67</v>
      </c>
      <c r="AJ28" s="203">
        <v>0</v>
      </c>
      <c r="AK28" s="203">
        <v>0.61</v>
      </c>
      <c r="AL28" s="203">
        <v>0</v>
      </c>
      <c r="AM28" s="203">
        <v>0</v>
      </c>
      <c r="AN28" s="203">
        <v>0</v>
      </c>
      <c r="AO28" s="203">
        <v>295.74</v>
      </c>
      <c r="AP28" s="203">
        <v>0</v>
      </c>
    </row>
    <row r="29" spans="1:42">
      <c r="A29" t="s">
        <v>71</v>
      </c>
      <c r="B29" s="203">
        <v>0</v>
      </c>
      <c r="C29" s="203">
        <v>14.99</v>
      </c>
      <c r="D29" s="203">
        <v>3.69</v>
      </c>
      <c r="E29" s="203">
        <v>0</v>
      </c>
      <c r="F29" s="203">
        <v>22.9</v>
      </c>
      <c r="G29" s="203">
        <v>7.63</v>
      </c>
      <c r="H29" s="203">
        <v>0</v>
      </c>
      <c r="I29" s="203">
        <v>25.51</v>
      </c>
      <c r="J29" s="203">
        <v>0.96</v>
      </c>
      <c r="K29" s="203">
        <v>4.8899999999999997</v>
      </c>
      <c r="L29" s="203">
        <v>3.86</v>
      </c>
      <c r="M29" s="203">
        <v>0.97</v>
      </c>
      <c r="N29" s="203">
        <v>1.58</v>
      </c>
      <c r="O29" s="203">
        <v>2.23</v>
      </c>
      <c r="P29" s="203">
        <v>0.75</v>
      </c>
      <c r="Q29" s="203">
        <v>0.28999999999999998</v>
      </c>
      <c r="R29" s="203">
        <v>0.56999999999999995</v>
      </c>
      <c r="S29" s="203">
        <v>0.35</v>
      </c>
      <c r="T29" s="203">
        <v>0</v>
      </c>
      <c r="U29" s="203">
        <v>1.57</v>
      </c>
      <c r="V29" s="203">
        <v>0.28000000000000003</v>
      </c>
      <c r="W29" s="203">
        <v>0.47</v>
      </c>
      <c r="X29" s="203">
        <v>1.97</v>
      </c>
      <c r="Y29" s="203">
        <v>0</v>
      </c>
      <c r="Z29" s="203">
        <v>3.13</v>
      </c>
      <c r="AA29" s="203">
        <v>0.91</v>
      </c>
      <c r="AB29" s="203">
        <v>0</v>
      </c>
      <c r="AC29" s="203">
        <v>29.1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51.67</v>
      </c>
      <c r="AJ29" s="203">
        <v>0</v>
      </c>
      <c r="AK29" s="203">
        <v>0.61</v>
      </c>
      <c r="AL29" s="203">
        <v>0</v>
      </c>
      <c r="AM29" s="203">
        <v>0</v>
      </c>
      <c r="AN29" s="203">
        <v>0</v>
      </c>
      <c r="AO29" s="203">
        <v>295.74</v>
      </c>
      <c r="AP29" s="203">
        <v>0</v>
      </c>
    </row>
    <row r="30" spans="1:42">
      <c r="A30" t="s">
        <v>72</v>
      </c>
      <c r="B30" s="203">
        <v>0</v>
      </c>
      <c r="C30" s="203">
        <v>14.99</v>
      </c>
      <c r="D30" s="203">
        <v>3.69</v>
      </c>
      <c r="E30" s="203">
        <v>0</v>
      </c>
      <c r="F30" s="203">
        <v>22.9</v>
      </c>
      <c r="G30" s="203">
        <v>7.63</v>
      </c>
      <c r="H30" s="203">
        <v>0</v>
      </c>
      <c r="I30" s="203">
        <v>25.51</v>
      </c>
      <c r="J30" s="203">
        <v>0.96</v>
      </c>
      <c r="K30" s="203">
        <v>4.8899999999999997</v>
      </c>
      <c r="L30" s="203">
        <v>3.86</v>
      </c>
      <c r="M30" s="203">
        <v>0.97</v>
      </c>
      <c r="N30" s="203">
        <v>1.58</v>
      </c>
      <c r="O30" s="203">
        <v>2.23</v>
      </c>
      <c r="P30" s="203">
        <v>0.75</v>
      </c>
      <c r="Q30" s="203">
        <v>0.28999999999999998</v>
      </c>
      <c r="R30" s="203">
        <v>0.56999999999999995</v>
      </c>
      <c r="S30" s="203">
        <v>0.35</v>
      </c>
      <c r="T30" s="203">
        <v>0</v>
      </c>
      <c r="U30" s="203">
        <v>1.57</v>
      </c>
      <c r="V30" s="203">
        <v>0.28000000000000003</v>
      </c>
      <c r="W30" s="203">
        <v>0.47</v>
      </c>
      <c r="X30" s="203">
        <v>1.97</v>
      </c>
      <c r="Y30" s="203">
        <v>0</v>
      </c>
      <c r="Z30" s="203">
        <v>3.13</v>
      </c>
      <c r="AA30" s="203">
        <v>0.91</v>
      </c>
      <c r="AB30" s="203">
        <v>0</v>
      </c>
      <c r="AC30" s="203">
        <v>29.1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51.67</v>
      </c>
      <c r="AJ30" s="203">
        <v>0</v>
      </c>
      <c r="AK30" s="203">
        <v>0.61</v>
      </c>
      <c r="AL30" s="203">
        <v>0</v>
      </c>
      <c r="AM30" s="203">
        <v>0</v>
      </c>
      <c r="AN30" s="203">
        <v>0</v>
      </c>
      <c r="AO30" s="203">
        <v>295.74</v>
      </c>
      <c r="AP30" s="203">
        <v>0</v>
      </c>
    </row>
    <row r="31" spans="1:42">
      <c r="A31" t="s">
        <v>73</v>
      </c>
      <c r="B31" s="203">
        <v>0</v>
      </c>
      <c r="C31" s="203">
        <v>14.99</v>
      </c>
      <c r="D31" s="203">
        <v>3.69</v>
      </c>
      <c r="E31" s="203">
        <v>0</v>
      </c>
      <c r="F31" s="203">
        <v>22.9</v>
      </c>
      <c r="G31" s="203">
        <v>7.63</v>
      </c>
      <c r="H31" s="203">
        <v>0</v>
      </c>
      <c r="I31" s="203">
        <v>25.51</v>
      </c>
      <c r="J31" s="203">
        <v>0.96</v>
      </c>
      <c r="K31" s="203">
        <v>4.8899999999999997</v>
      </c>
      <c r="L31" s="203">
        <v>3.86</v>
      </c>
      <c r="M31" s="203">
        <v>0.97</v>
      </c>
      <c r="N31" s="203">
        <v>1.58</v>
      </c>
      <c r="O31" s="203">
        <v>2.23</v>
      </c>
      <c r="P31" s="203">
        <v>0.75</v>
      </c>
      <c r="Q31" s="203">
        <v>0.28999999999999998</v>
      </c>
      <c r="R31" s="203">
        <v>0.56999999999999995</v>
      </c>
      <c r="S31" s="203">
        <v>0.35</v>
      </c>
      <c r="T31" s="203">
        <v>0</v>
      </c>
      <c r="U31" s="203">
        <v>1.57</v>
      </c>
      <c r="V31" s="203">
        <v>0.28000000000000003</v>
      </c>
      <c r="W31" s="203">
        <v>0.47</v>
      </c>
      <c r="X31" s="203">
        <v>1.97</v>
      </c>
      <c r="Y31" s="203">
        <v>0</v>
      </c>
      <c r="Z31" s="203">
        <v>3.13</v>
      </c>
      <c r="AA31" s="203">
        <v>0.91</v>
      </c>
      <c r="AB31" s="203">
        <v>0</v>
      </c>
      <c r="AC31" s="203">
        <v>29.27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51.88</v>
      </c>
      <c r="AJ31" s="203">
        <v>0</v>
      </c>
      <c r="AK31" s="203">
        <v>0.93</v>
      </c>
      <c r="AL31" s="203">
        <v>0</v>
      </c>
      <c r="AM31" s="203">
        <v>0</v>
      </c>
      <c r="AN31" s="203">
        <v>0</v>
      </c>
      <c r="AO31" s="203">
        <v>295.74</v>
      </c>
      <c r="AP31" s="203">
        <v>0</v>
      </c>
    </row>
    <row r="32" spans="1:42">
      <c r="A32" t="s">
        <v>74</v>
      </c>
      <c r="B32" s="203">
        <v>0</v>
      </c>
      <c r="C32" s="203">
        <v>14.99</v>
      </c>
      <c r="D32" s="203">
        <v>3.69</v>
      </c>
      <c r="E32" s="203">
        <v>0</v>
      </c>
      <c r="F32" s="203">
        <v>22.9</v>
      </c>
      <c r="G32" s="203">
        <v>7.63</v>
      </c>
      <c r="H32" s="203">
        <v>0</v>
      </c>
      <c r="I32" s="203">
        <v>25.51</v>
      </c>
      <c r="J32" s="203">
        <v>0.96</v>
      </c>
      <c r="K32" s="203">
        <v>4.8899999999999997</v>
      </c>
      <c r="L32" s="203">
        <v>3.86</v>
      </c>
      <c r="M32" s="203">
        <v>0.97</v>
      </c>
      <c r="N32" s="203">
        <v>1.58</v>
      </c>
      <c r="O32" s="203">
        <v>2.23</v>
      </c>
      <c r="P32" s="203">
        <v>0.75</v>
      </c>
      <c r="Q32" s="203">
        <v>0.28999999999999998</v>
      </c>
      <c r="R32" s="203">
        <v>0.56999999999999995</v>
      </c>
      <c r="S32" s="203">
        <v>0.35</v>
      </c>
      <c r="T32" s="203">
        <v>0</v>
      </c>
      <c r="U32" s="203">
        <v>1.57</v>
      </c>
      <c r="V32" s="203">
        <v>0.28000000000000003</v>
      </c>
      <c r="W32" s="203">
        <v>0.47</v>
      </c>
      <c r="X32" s="203">
        <v>1.97</v>
      </c>
      <c r="Y32" s="203">
        <v>0</v>
      </c>
      <c r="Z32" s="203">
        <v>3.13</v>
      </c>
      <c r="AA32" s="203">
        <v>0.91</v>
      </c>
      <c r="AB32" s="203">
        <v>0</v>
      </c>
      <c r="AC32" s="203">
        <v>29.27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51.67</v>
      </c>
      <c r="AJ32" s="203">
        <v>0</v>
      </c>
      <c r="AK32" s="203">
        <v>0.93</v>
      </c>
      <c r="AL32" s="203">
        <v>0</v>
      </c>
      <c r="AM32" s="203">
        <v>0</v>
      </c>
      <c r="AN32" s="203">
        <v>0</v>
      </c>
      <c r="AO32" s="203">
        <v>295.74</v>
      </c>
      <c r="AP32" s="203">
        <v>0</v>
      </c>
    </row>
    <row r="33" spans="1:42">
      <c r="A33" t="s">
        <v>75</v>
      </c>
      <c r="B33" s="203">
        <v>0</v>
      </c>
      <c r="C33" s="203">
        <v>14.99</v>
      </c>
      <c r="D33" s="203">
        <v>3.69</v>
      </c>
      <c r="E33" s="203">
        <v>0</v>
      </c>
      <c r="F33" s="203">
        <v>22.9</v>
      </c>
      <c r="G33" s="203">
        <v>7.63</v>
      </c>
      <c r="H33" s="203">
        <v>0</v>
      </c>
      <c r="I33" s="203">
        <v>25.51</v>
      </c>
      <c r="J33" s="203">
        <v>0.96</v>
      </c>
      <c r="K33" s="203">
        <v>4.8899999999999997</v>
      </c>
      <c r="L33" s="203">
        <v>3.86</v>
      </c>
      <c r="M33" s="203">
        <v>0.97</v>
      </c>
      <c r="N33" s="203">
        <v>1.58</v>
      </c>
      <c r="O33" s="203">
        <v>2.23</v>
      </c>
      <c r="P33" s="203">
        <v>0.75</v>
      </c>
      <c r="Q33" s="203">
        <v>0.28999999999999998</v>
      </c>
      <c r="R33" s="203">
        <v>0.56999999999999995</v>
      </c>
      <c r="S33" s="203">
        <v>0.35</v>
      </c>
      <c r="T33" s="203">
        <v>0</v>
      </c>
      <c r="U33" s="203">
        <v>1.57</v>
      </c>
      <c r="V33" s="203">
        <v>0.28000000000000003</v>
      </c>
      <c r="W33" s="203">
        <v>0.47</v>
      </c>
      <c r="X33" s="203">
        <v>1.97</v>
      </c>
      <c r="Y33" s="203">
        <v>0</v>
      </c>
      <c r="Z33" s="203">
        <v>3.13</v>
      </c>
      <c r="AA33" s="203">
        <v>0.91</v>
      </c>
      <c r="AB33" s="203">
        <v>0</v>
      </c>
      <c r="AC33" s="203">
        <v>25.89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46.52</v>
      </c>
      <c r="AJ33" s="203">
        <v>0</v>
      </c>
      <c r="AK33" s="203">
        <v>0.93</v>
      </c>
      <c r="AL33" s="203">
        <v>0</v>
      </c>
      <c r="AM33" s="203">
        <v>0</v>
      </c>
      <c r="AN33" s="203">
        <v>0</v>
      </c>
      <c r="AO33" s="203">
        <v>295.74</v>
      </c>
      <c r="AP33" s="203">
        <v>0</v>
      </c>
    </row>
    <row r="34" spans="1:42">
      <c r="A34" t="s">
        <v>76</v>
      </c>
      <c r="B34" s="203">
        <v>0</v>
      </c>
      <c r="C34" s="203">
        <v>14.99</v>
      </c>
      <c r="D34" s="203">
        <v>3.69</v>
      </c>
      <c r="E34" s="203">
        <v>0</v>
      </c>
      <c r="F34" s="203">
        <v>22.9</v>
      </c>
      <c r="G34" s="203">
        <v>7.63</v>
      </c>
      <c r="H34" s="203">
        <v>0</v>
      </c>
      <c r="I34" s="203">
        <v>25.51</v>
      </c>
      <c r="J34" s="203">
        <v>0.96</v>
      </c>
      <c r="K34" s="203">
        <v>4.8899999999999997</v>
      </c>
      <c r="L34" s="203">
        <v>3.86</v>
      </c>
      <c r="M34" s="203">
        <v>0.97</v>
      </c>
      <c r="N34" s="203">
        <v>1.58</v>
      </c>
      <c r="O34" s="203">
        <v>2.23</v>
      </c>
      <c r="P34" s="203">
        <v>0.75</v>
      </c>
      <c r="Q34" s="203">
        <v>0.28999999999999998</v>
      </c>
      <c r="R34" s="203">
        <v>0.56999999999999995</v>
      </c>
      <c r="S34" s="203">
        <v>0.35</v>
      </c>
      <c r="T34" s="203">
        <v>0</v>
      </c>
      <c r="U34" s="203">
        <v>1.57</v>
      </c>
      <c r="V34" s="203">
        <v>0.28000000000000003</v>
      </c>
      <c r="W34" s="203">
        <v>0.47</v>
      </c>
      <c r="X34" s="203">
        <v>1.97</v>
      </c>
      <c r="Y34" s="203">
        <v>0</v>
      </c>
      <c r="Z34" s="203">
        <v>3.13</v>
      </c>
      <c r="AA34" s="203">
        <v>0.91</v>
      </c>
      <c r="AB34" s="203">
        <v>0</v>
      </c>
      <c r="AC34" s="203">
        <v>25.89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46.52</v>
      </c>
      <c r="AJ34" s="203">
        <v>0</v>
      </c>
      <c r="AK34" s="203">
        <v>0.93</v>
      </c>
      <c r="AL34" s="203">
        <v>0</v>
      </c>
      <c r="AM34" s="203">
        <v>0</v>
      </c>
      <c r="AN34" s="203">
        <v>0</v>
      </c>
      <c r="AO34" s="203">
        <v>295.74</v>
      </c>
      <c r="AP34" s="203">
        <v>0</v>
      </c>
    </row>
    <row r="35" spans="1:42">
      <c r="A35" t="s">
        <v>77</v>
      </c>
      <c r="B35" s="203">
        <v>0</v>
      </c>
      <c r="C35" s="203">
        <v>14.99</v>
      </c>
      <c r="D35" s="203">
        <v>3.69</v>
      </c>
      <c r="E35" s="203">
        <v>0</v>
      </c>
      <c r="F35" s="203">
        <v>22.9</v>
      </c>
      <c r="G35" s="203">
        <v>7.63</v>
      </c>
      <c r="H35" s="203">
        <v>0</v>
      </c>
      <c r="I35" s="203">
        <v>25.51</v>
      </c>
      <c r="J35" s="203">
        <v>0.96</v>
      </c>
      <c r="K35" s="203">
        <v>4.8899999999999997</v>
      </c>
      <c r="L35" s="203">
        <v>0</v>
      </c>
      <c r="M35" s="203">
        <v>0.97</v>
      </c>
      <c r="N35" s="203">
        <v>1.58</v>
      </c>
      <c r="O35" s="203">
        <v>2.23</v>
      </c>
      <c r="P35" s="203">
        <v>0.75</v>
      </c>
      <c r="Q35" s="203">
        <v>0.28999999999999998</v>
      </c>
      <c r="R35" s="203">
        <v>0.56999999999999995</v>
      </c>
      <c r="S35" s="203">
        <v>0.35</v>
      </c>
      <c r="T35" s="203">
        <v>0</v>
      </c>
      <c r="U35" s="203">
        <v>1.57</v>
      </c>
      <c r="V35" s="203">
        <v>0.28000000000000003</v>
      </c>
      <c r="W35" s="203">
        <v>0.47</v>
      </c>
      <c r="X35" s="203">
        <v>1.97</v>
      </c>
      <c r="Y35" s="203">
        <v>0</v>
      </c>
      <c r="Z35" s="203">
        <v>3.13</v>
      </c>
      <c r="AA35" s="203">
        <v>0.91</v>
      </c>
      <c r="AB35" s="203">
        <v>0</v>
      </c>
      <c r="AC35" s="203">
        <v>25.89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47.52</v>
      </c>
      <c r="AJ35" s="203">
        <v>0</v>
      </c>
      <c r="AK35" s="203">
        <v>1.87</v>
      </c>
      <c r="AL35" s="203">
        <v>0</v>
      </c>
      <c r="AM35" s="203">
        <v>0</v>
      </c>
      <c r="AN35" s="203">
        <v>0</v>
      </c>
      <c r="AO35" s="203">
        <v>295.74</v>
      </c>
      <c r="AP35" s="203">
        <v>0</v>
      </c>
    </row>
    <row r="36" spans="1:42">
      <c r="A36" t="s">
        <v>78</v>
      </c>
      <c r="B36" s="203">
        <v>0</v>
      </c>
      <c r="C36" s="203">
        <v>14.99</v>
      </c>
      <c r="D36" s="203">
        <v>3.69</v>
      </c>
      <c r="E36" s="203">
        <v>0</v>
      </c>
      <c r="F36" s="203">
        <v>22.9</v>
      </c>
      <c r="G36" s="203">
        <v>7.63</v>
      </c>
      <c r="H36" s="203">
        <v>0</v>
      </c>
      <c r="I36" s="203">
        <v>25.51</v>
      </c>
      <c r="J36" s="203">
        <v>0.96</v>
      </c>
      <c r="K36" s="203">
        <v>4.8899999999999997</v>
      </c>
      <c r="L36" s="203">
        <v>3.86</v>
      </c>
      <c r="M36" s="203">
        <v>0.97</v>
      </c>
      <c r="N36" s="203">
        <v>1.58</v>
      </c>
      <c r="O36" s="203">
        <v>2.23</v>
      </c>
      <c r="P36" s="203">
        <v>0.75</v>
      </c>
      <c r="Q36" s="203">
        <v>0.28999999999999998</v>
      </c>
      <c r="R36" s="203">
        <v>0.56999999999999995</v>
      </c>
      <c r="S36" s="203">
        <v>0.35</v>
      </c>
      <c r="T36" s="203">
        <v>0</v>
      </c>
      <c r="U36" s="203">
        <v>1.57</v>
      </c>
      <c r="V36" s="203">
        <v>0.28000000000000003</v>
      </c>
      <c r="W36" s="203">
        <v>0.47</v>
      </c>
      <c r="X36" s="203">
        <v>1.97</v>
      </c>
      <c r="Y36" s="203">
        <v>0</v>
      </c>
      <c r="Z36" s="203">
        <v>3.13</v>
      </c>
      <c r="AA36" s="203">
        <v>0.91</v>
      </c>
      <c r="AB36" s="203">
        <v>0</v>
      </c>
      <c r="AC36" s="203">
        <v>25.89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47.52</v>
      </c>
      <c r="AJ36" s="203">
        <v>0</v>
      </c>
      <c r="AK36" s="203">
        <v>1.87</v>
      </c>
      <c r="AL36" s="203">
        <v>0</v>
      </c>
      <c r="AM36" s="203">
        <v>0</v>
      </c>
      <c r="AN36" s="203">
        <v>0</v>
      </c>
      <c r="AO36" s="203">
        <v>295.74</v>
      </c>
      <c r="AP36" s="203">
        <v>0</v>
      </c>
    </row>
    <row r="37" spans="1:42">
      <c r="A37" t="s">
        <v>79</v>
      </c>
      <c r="B37" s="203">
        <v>0</v>
      </c>
      <c r="C37" s="203">
        <v>14.99</v>
      </c>
      <c r="D37" s="203">
        <v>3.69</v>
      </c>
      <c r="E37" s="203">
        <v>0</v>
      </c>
      <c r="F37" s="203">
        <v>22.9</v>
      </c>
      <c r="G37" s="203">
        <v>7.63</v>
      </c>
      <c r="H37" s="203">
        <v>0</v>
      </c>
      <c r="I37" s="203">
        <v>25.51</v>
      </c>
      <c r="J37" s="203">
        <v>0.96</v>
      </c>
      <c r="K37" s="203">
        <v>4.8899999999999997</v>
      </c>
      <c r="L37" s="203">
        <v>3.86</v>
      </c>
      <c r="M37" s="203">
        <v>0.97</v>
      </c>
      <c r="N37" s="203">
        <v>1.58</v>
      </c>
      <c r="O37" s="203">
        <v>2.23</v>
      </c>
      <c r="P37" s="203">
        <v>0.75</v>
      </c>
      <c r="Q37" s="203">
        <v>0.28999999999999998</v>
      </c>
      <c r="R37" s="203">
        <v>0.56999999999999995</v>
      </c>
      <c r="S37" s="203">
        <v>0.35</v>
      </c>
      <c r="T37" s="203">
        <v>0</v>
      </c>
      <c r="U37" s="203">
        <v>1.57</v>
      </c>
      <c r="V37" s="203">
        <v>0.28000000000000003</v>
      </c>
      <c r="W37" s="203">
        <v>0.46</v>
      </c>
      <c r="X37" s="203">
        <v>1.97</v>
      </c>
      <c r="Y37" s="203">
        <v>0</v>
      </c>
      <c r="Z37" s="203">
        <v>3.13</v>
      </c>
      <c r="AA37" s="203">
        <v>0.91</v>
      </c>
      <c r="AB37" s="203">
        <v>0</v>
      </c>
      <c r="AC37" s="203">
        <v>25.89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47.58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295.74</v>
      </c>
      <c r="AP37" s="203">
        <v>0</v>
      </c>
    </row>
    <row r="38" spans="1:42">
      <c r="A38" t="s">
        <v>80</v>
      </c>
      <c r="B38" s="203">
        <v>0</v>
      </c>
      <c r="C38" s="203">
        <v>14.99</v>
      </c>
      <c r="D38" s="203">
        <v>3.69</v>
      </c>
      <c r="E38" s="203">
        <v>0</v>
      </c>
      <c r="F38" s="203">
        <v>22.9</v>
      </c>
      <c r="G38" s="203">
        <v>7.63</v>
      </c>
      <c r="H38" s="203">
        <v>0</v>
      </c>
      <c r="I38" s="203">
        <v>25.51</v>
      </c>
      <c r="J38" s="203">
        <v>0.96</v>
      </c>
      <c r="K38" s="203">
        <v>4.8899999999999997</v>
      </c>
      <c r="L38" s="203">
        <v>3.86</v>
      </c>
      <c r="M38" s="203">
        <v>0.97</v>
      </c>
      <c r="N38" s="203">
        <v>1.58</v>
      </c>
      <c r="O38" s="203">
        <v>2.23</v>
      </c>
      <c r="P38" s="203">
        <v>0.75</v>
      </c>
      <c r="Q38" s="203">
        <v>0.28999999999999998</v>
      </c>
      <c r="R38" s="203">
        <v>0.56999999999999995</v>
      </c>
      <c r="S38" s="203">
        <v>0.35</v>
      </c>
      <c r="T38" s="203">
        <v>0</v>
      </c>
      <c r="U38" s="203">
        <v>1.57</v>
      </c>
      <c r="V38" s="203">
        <v>0.28000000000000003</v>
      </c>
      <c r="W38" s="203">
        <v>0.46</v>
      </c>
      <c r="X38" s="203">
        <v>1.97</v>
      </c>
      <c r="Y38" s="203">
        <v>0</v>
      </c>
      <c r="Z38" s="203">
        <v>3.13</v>
      </c>
      <c r="AA38" s="203">
        <v>0.91</v>
      </c>
      <c r="AB38" s="203">
        <v>0</v>
      </c>
      <c r="AC38" s="203">
        <v>25.89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47.52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295.74</v>
      </c>
      <c r="AP38" s="203">
        <v>0</v>
      </c>
    </row>
    <row r="39" spans="1:42">
      <c r="A39" t="s">
        <v>81</v>
      </c>
      <c r="B39" s="203">
        <v>0</v>
      </c>
      <c r="C39" s="203">
        <v>14.99</v>
      </c>
      <c r="D39" s="203">
        <v>3.69</v>
      </c>
      <c r="E39" s="203">
        <v>0</v>
      </c>
      <c r="F39" s="203">
        <v>22.9</v>
      </c>
      <c r="G39" s="203">
        <v>7.63</v>
      </c>
      <c r="H39" s="203">
        <v>0</v>
      </c>
      <c r="I39" s="203">
        <v>25.51</v>
      </c>
      <c r="J39" s="203">
        <v>0.96</v>
      </c>
      <c r="K39" s="203">
        <v>4.8899999999999997</v>
      </c>
      <c r="L39" s="203">
        <v>3.86</v>
      </c>
      <c r="M39" s="203">
        <v>0.97</v>
      </c>
      <c r="N39" s="203">
        <v>1.58</v>
      </c>
      <c r="O39" s="203">
        <v>2.23</v>
      </c>
      <c r="P39" s="203">
        <v>0.75</v>
      </c>
      <c r="Q39" s="203">
        <v>0.28999999999999998</v>
      </c>
      <c r="R39" s="203">
        <v>0.56999999999999995</v>
      </c>
      <c r="S39" s="203">
        <v>0.35</v>
      </c>
      <c r="T39" s="203">
        <v>0</v>
      </c>
      <c r="U39" s="203">
        <v>1.57</v>
      </c>
      <c r="V39" s="203">
        <v>0.28000000000000003</v>
      </c>
      <c r="W39" s="203">
        <v>0.46</v>
      </c>
      <c r="X39" s="203">
        <v>1.97</v>
      </c>
      <c r="Y39" s="203">
        <v>0</v>
      </c>
      <c r="Z39" s="203">
        <v>3.13</v>
      </c>
      <c r="AA39" s="203">
        <v>0.91</v>
      </c>
      <c r="AB39" s="203">
        <v>0</v>
      </c>
      <c r="AC39" s="203">
        <v>25.89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47.52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295.74</v>
      </c>
      <c r="AP39" s="203">
        <v>0</v>
      </c>
    </row>
    <row r="40" spans="1:42">
      <c r="A40" t="s">
        <v>82</v>
      </c>
      <c r="B40" s="203">
        <v>0</v>
      </c>
      <c r="C40" s="203">
        <v>14.99</v>
      </c>
      <c r="D40" s="203">
        <v>3.69</v>
      </c>
      <c r="E40" s="203">
        <v>0</v>
      </c>
      <c r="F40" s="203">
        <v>22.9</v>
      </c>
      <c r="G40" s="203">
        <v>7.63</v>
      </c>
      <c r="H40" s="203">
        <v>0</v>
      </c>
      <c r="I40" s="203">
        <v>25.51</v>
      </c>
      <c r="J40" s="203">
        <v>0.96</v>
      </c>
      <c r="K40" s="203">
        <v>4.8899999999999997</v>
      </c>
      <c r="L40" s="203">
        <v>3.86</v>
      </c>
      <c r="M40" s="203">
        <v>0.97</v>
      </c>
      <c r="N40" s="203">
        <v>1.58</v>
      </c>
      <c r="O40" s="203">
        <v>2.23</v>
      </c>
      <c r="P40" s="203">
        <v>0.75</v>
      </c>
      <c r="Q40" s="203">
        <v>0.28999999999999998</v>
      </c>
      <c r="R40" s="203">
        <v>0.56999999999999995</v>
      </c>
      <c r="S40" s="203">
        <v>0.35</v>
      </c>
      <c r="T40" s="203">
        <v>0</v>
      </c>
      <c r="U40" s="203">
        <v>1.57</v>
      </c>
      <c r="V40" s="203">
        <v>0.28000000000000003</v>
      </c>
      <c r="W40" s="203">
        <v>0.46</v>
      </c>
      <c r="X40" s="203">
        <v>1.97</v>
      </c>
      <c r="Y40" s="203">
        <v>0</v>
      </c>
      <c r="Z40" s="203">
        <v>3.13</v>
      </c>
      <c r="AA40" s="203">
        <v>0.91</v>
      </c>
      <c r="AB40" s="203">
        <v>0</v>
      </c>
      <c r="AC40" s="203">
        <v>25.89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47.52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295.74</v>
      </c>
      <c r="AP40" s="203">
        <v>0</v>
      </c>
    </row>
    <row r="41" spans="1:42">
      <c r="A41" t="s">
        <v>83</v>
      </c>
      <c r="B41" s="203">
        <v>0</v>
      </c>
      <c r="C41" s="203">
        <v>14.99</v>
      </c>
      <c r="D41" s="203">
        <v>3.69</v>
      </c>
      <c r="E41" s="203">
        <v>0</v>
      </c>
      <c r="F41" s="203">
        <v>22.9</v>
      </c>
      <c r="G41" s="203">
        <v>7.63</v>
      </c>
      <c r="H41" s="203">
        <v>0</v>
      </c>
      <c r="I41" s="203">
        <v>25.51</v>
      </c>
      <c r="J41" s="203">
        <v>0.96</v>
      </c>
      <c r="K41" s="203">
        <v>4.8899999999999997</v>
      </c>
      <c r="L41" s="203">
        <v>3.86</v>
      </c>
      <c r="M41" s="203">
        <v>0.97</v>
      </c>
      <c r="N41" s="203">
        <v>1.58</v>
      </c>
      <c r="O41" s="203">
        <v>2.23</v>
      </c>
      <c r="P41" s="203">
        <v>0.75</v>
      </c>
      <c r="Q41" s="203">
        <v>0.28999999999999998</v>
      </c>
      <c r="R41" s="203">
        <v>0.56999999999999995</v>
      </c>
      <c r="S41" s="203">
        <v>0.35</v>
      </c>
      <c r="T41" s="203">
        <v>0</v>
      </c>
      <c r="U41" s="203">
        <v>1.57</v>
      </c>
      <c r="V41" s="203">
        <v>0.28000000000000003</v>
      </c>
      <c r="W41" s="203">
        <v>0.46</v>
      </c>
      <c r="X41" s="203">
        <v>1.97</v>
      </c>
      <c r="Y41" s="203">
        <v>0</v>
      </c>
      <c r="Z41" s="203">
        <v>3.13</v>
      </c>
      <c r="AA41" s="203">
        <v>0.91</v>
      </c>
      <c r="AB41" s="203">
        <v>0</v>
      </c>
      <c r="AC41" s="203">
        <v>5.81</v>
      </c>
      <c r="AD41" s="203">
        <v>2.95</v>
      </c>
      <c r="AE41" s="203">
        <v>0</v>
      </c>
      <c r="AF41" s="203">
        <v>0</v>
      </c>
      <c r="AG41" s="203">
        <v>0</v>
      </c>
      <c r="AH41" s="203">
        <v>0</v>
      </c>
      <c r="AI41" s="203">
        <v>47.52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295.74</v>
      </c>
      <c r="AP41" s="203">
        <v>0</v>
      </c>
    </row>
    <row r="42" spans="1:42">
      <c r="A42" t="s">
        <v>84</v>
      </c>
      <c r="B42" s="203">
        <v>0</v>
      </c>
      <c r="C42" s="203">
        <v>14.99</v>
      </c>
      <c r="D42" s="203">
        <v>3.69</v>
      </c>
      <c r="E42" s="203">
        <v>0</v>
      </c>
      <c r="F42" s="203">
        <v>22.9</v>
      </c>
      <c r="G42" s="203">
        <v>7.63</v>
      </c>
      <c r="H42" s="203">
        <v>0</v>
      </c>
      <c r="I42" s="203">
        <v>25.51</v>
      </c>
      <c r="J42" s="203">
        <v>0.96</v>
      </c>
      <c r="K42" s="203">
        <v>4.8899999999999997</v>
      </c>
      <c r="L42" s="203">
        <v>3.86</v>
      </c>
      <c r="M42" s="203">
        <v>0.97</v>
      </c>
      <c r="N42" s="203">
        <v>1.58</v>
      </c>
      <c r="O42" s="203">
        <v>2.23</v>
      </c>
      <c r="P42" s="203">
        <v>0.75</v>
      </c>
      <c r="Q42" s="203">
        <v>0.28999999999999998</v>
      </c>
      <c r="R42" s="203">
        <v>0.56000000000000005</v>
      </c>
      <c r="S42" s="203">
        <v>0.35</v>
      </c>
      <c r="T42" s="203">
        <v>0</v>
      </c>
      <c r="U42" s="203">
        <v>1.57</v>
      </c>
      <c r="V42" s="203">
        <v>0.28000000000000003</v>
      </c>
      <c r="W42" s="203">
        <v>0.47</v>
      </c>
      <c r="X42" s="203">
        <v>1.97</v>
      </c>
      <c r="Y42" s="203">
        <v>0</v>
      </c>
      <c r="Z42" s="203">
        <v>3.13</v>
      </c>
      <c r="AA42" s="203">
        <v>0.91</v>
      </c>
      <c r="AB42" s="203">
        <v>0</v>
      </c>
      <c r="AC42" s="203">
        <v>5.81</v>
      </c>
      <c r="AD42" s="203">
        <v>2.95</v>
      </c>
      <c r="AE42" s="203">
        <v>0</v>
      </c>
      <c r="AF42" s="203">
        <v>0</v>
      </c>
      <c r="AG42" s="203">
        <v>0</v>
      </c>
      <c r="AH42" s="203">
        <v>0</v>
      </c>
      <c r="AI42" s="203">
        <v>47.52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295.74</v>
      </c>
      <c r="AP42" s="203">
        <v>0</v>
      </c>
    </row>
    <row r="43" spans="1:42">
      <c r="A43" t="s">
        <v>85</v>
      </c>
      <c r="B43" s="203">
        <v>0</v>
      </c>
      <c r="C43" s="203">
        <v>14.99</v>
      </c>
      <c r="D43" s="203">
        <v>3.69</v>
      </c>
      <c r="E43" s="203">
        <v>0</v>
      </c>
      <c r="F43" s="203">
        <v>22.9</v>
      </c>
      <c r="G43" s="203">
        <v>7.63</v>
      </c>
      <c r="H43" s="203">
        <v>0</v>
      </c>
      <c r="I43" s="203">
        <v>25.51</v>
      </c>
      <c r="J43" s="203">
        <v>0.96</v>
      </c>
      <c r="K43" s="203">
        <v>4.8899999999999997</v>
      </c>
      <c r="L43" s="203">
        <v>3.86</v>
      </c>
      <c r="M43" s="203">
        <v>0.97</v>
      </c>
      <c r="N43" s="203">
        <v>1.58</v>
      </c>
      <c r="O43" s="203">
        <v>2.23</v>
      </c>
      <c r="P43" s="203">
        <v>0.75</v>
      </c>
      <c r="Q43" s="203">
        <v>0.28999999999999998</v>
      </c>
      <c r="R43" s="203">
        <v>0.56000000000000005</v>
      </c>
      <c r="S43" s="203">
        <v>0.35</v>
      </c>
      <c r="T43" s="203">
        <v>0</v>
      </c>
      <c r="U43" s="203">
        <v>1.57</v>
      </c>
      <c r="V43" s="203">
        <v>0.28000000000000003</v>
      </c>
      <c r="W43" s="203">
        <v>0.47</v>
      </c>
      <c r="X43" s="203">
        <v>1.97</v>
      </c>
      <c r="Y43" s="203">
        <v>0</v>
      </c>
      <c r="Z43" s="203">
        <v>3.3</v>
      </c>
      <c r="AA43" s="203">
        <v>0.91</v>
      </c>
      <c r="AB43" s="203">
        <v>0</v>
      </c>
      <c r="AC43" s="203">
        <v>5.81</v>
      </c>
      <c r="AD43" s="203">
        <v>2.95</v>
      </c>
      <c r="AE43" s="203">
        <v>0</v>
      </c>
      <c r="AF43" s="203">
        <v>0</v>
      </c>
      <c r="AG43" s="203">
        <v>0</v>
      </c>
      <c r="AH43" s="203">
        <v>0</v>
      </c>
      <c r="AI43" s="203">
        <v>49.58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 s="203">
        <v>295.74</v>
      </c>
      <c r="AP43" s="203">
        <v>0</v>
      </c>
    </row>
    <row r="44" spans="1:42">
      <c r="A44" t="s">
        <v>86</v>
      </c>
      <c r="B44" s="203">
        <v>0</v>
      </c>
      <c r="C44" s="203">
        <v>14.99</v>
      </c>
      <c r="D44" s="203">
        <v>3.69</v>
      </c>
      <c r="E44" s="203">
        <v>0</v>
      </c>
      <c r="F44" s="203">
        <v>22.9</v>
      </c>
      <c r="G44" s="203">
        <v>7.63</v>
      </c>
      <c r="H44" s="203">
        <v>0</v>
      </c>
      <c r="I44" s="203">
        <v>25.51</v>
      </c>
      <c r="J44" s="203">
        <v>0.96</v>
      </c>
      <c r="K44" s="203">
        <v>4.8899999999999997</v>
      </c>
      <c r="L44" s="203">
        <v>3.86</v>
      </c>
      <c r="M44" s="203">
        <v>0.97</v>
      </c>
      <c r="N44" s="203">
        <v>1.58</v>
      </c>
      <c r="O44" s="203">
        <v>2.23</v>
      </c>
      <c r="P44" s="203">
        <v>0.75</v>
      </c>
      <c r="Q44" s="203">
        <v>0.28999999999999998</v>
      </c>
      <c r="R44" s="203">
        <v>0.56000000000000005</v>
      </c>
      <c r="S44" s="203">
        <v>0.35</v>
      </c>
      <c r="T44" s="203">
        <v>0</v>
      </c>
      <c r="U44" s="203">
        <v>1.57</v>
      </c>
      <c r="V44" s="203">
        <v>0.28000000000000003</v>
      </c>
      <c r="W44" s="203">
        <v>0.47</v>
      </c>
      <c r="X44" s="203">
        <v>1.97</v>
      </c>
      <c r="Y44" s="203">
        <v>0</v>
      </c>
      <c r="Z44" s="203">
        <v>3.3</v>
      </c>
      <c r="AA44" s="203">
        <v>0.91</v>
      </c>
      <c r="AB44" s="203">
        <v>0</v>
      </c>
      <c r="AC44" s="203">
        <v>5.81</v>
      </c>
      <c r="AD44" s="203">
        <v>2.95</v>
      </c>
      <c r="AE44" s="203">
        <v>0</v>
      </c>
      <c r="AF44" s="203">
        <v>0</v>
      </c>
      <c r="AG44" s="203">
        <v>0</v>
      </c>
      <c r="AH44" s="203">
        <v>0</v>
      </c>
      <c r="AI44" s="203">
        <v>49.17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295.74</v>
      </c>
      <c r="AP44" s="203">
        <v>0</v>
      </c>
    </row>
    <row r="45" spans="1:42">
      <c r="A45" t="s">
        <v>87</v>
      </c>
      <c r="B45" s="203">
        <v>0</v>
      </c>
      <c r="C45" s="203">
        <v>14.99</v>
      </c>
      <c r="D45" s="203">
        <v>3.69</v>
      </c>
      <c r="E45" s="203">
        <v>0</v>
      </c>
      <c r="F45" s="203">
        <v>22.9</v>
      </c>
      <c r="G45" s="203">
        <v>7.63</v>
      </c>
      <c r="H45" s="203">
        <v>0</v>
      </c>
      <c r="I45" s="203">
        <v>25.51</v>
      </c>
      <c r="J45" s="203">
        <v>0.96</v>
      </c>
      <c r="K45" s="203">
        <v>4.8899999999999997</v>
      </c>
      <c r="L45" s="203">
        <v>3.86</v>
      </c>
      <c r="M45" s="203">
        <v>0.97</v>
      </c>
      <c r="N45" s="203">
        <v>1.58</v>
      </c>
      <c r="O45" s="203">
        <v>2.23</v>
      </c>
      <c r="P45" s="203">
        <v>0.75</v>
      </c>
      <c r="Q45" s="203">
        <v>0.28999999999999998</v>
      </c>
      <c r="R45" s="203">
        <v>0.56000000000000005</v>
      </c>
      <c r="S45" s="203">
        <v>0.35</v>
      </c>
      <c r="T45" s="203">
        <v>0</v>
      </c>
      <c r="U45" s="203">
        <v>1.57</v>
      </c>
      <c r="V45" s="203">
        <v>0.28000000000000003</v>
      </c>
      <c r="W45" s="203">
        <v>0.47</v>
      </c>
      <c r="X45" s="203">
        <v>1.97</v>
      </c>
      <c r="Y45" s="203">
        <v>0</v>
      </c>
      <c r="Z45" s="203">
        <v>3.3</v>
      </c>
      <c r="AA45" s="203">
        <v>0.91</v>
      </c>
      <c r="AB45" s="203">
        <v>0</v>
      </c>
      <c r="AC45" s="203">
        <v>25.89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49.17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 s="203">
        <v>295.74</v>
      </c>
      <c r="AP45" s="203">
        <v>0</v>
      </c>
    </row>
    <row r="46" spans="1:42">
      <c r="A46" t="s">
        <v>88</v>
      </c>
      <c r="B46" s="203">
        <v>0</v>
      </c>
      <c r="C46" s="203">
        <v>14.99</v>
      </c>
      <c r="D46" s="203">
        <v>3.69</v>
      </c>
      <c r="E46" s="203">
        <v>0</v>
      </c>
      <c r="F46" s="203">
        <v>22.9</v>
      </c>
      <c r="G46" s="203">
        <v>7.63</v>
      </c>
      <c r="H46" s="203">
        <v>0</v>
      </c>
      <c r="I46" s="203">
        <v>25.51</v>
      </c>
      <c r="J46" s="203">
        <v>0.96</v>
      </c>
      <c r="K46" s="203">
        <v>4.8899999999999997</v>
      </c>
      <c r="L46" s="203">
        <v>3.86</v>
      </c>
      <c r="M46" s="203">
        <v>0.97</v>
      </c>
      <c r="N46" s="203">
        <v>1.58</v>
      </c>
      <c r="O46" s="203">
        <v>2.23</v>
      </c>
      <c r="P46" s="203">
        <v>0.75</v>
      </c>
      <c r="Q46" s="203">
        <v>0.28999999999999998</v>
      </c>
      <c r="R46" s="203">
        <v>0.56000000000000005</v>
      </c>
      <c r="S46" s="203">
        <v>0.35</v>
      </c>
      <c r="T46" s="203">
        <v>0</v>
      </c>
      <c r="U46" s="203">
        <v>1.57</v>
      </c>
      <c r="V46" s="203">
        <v>0.28000000000000003</v>
      </c>
      <c r="W46" s="203">
        <v>0.47</v>
      </c>
      <c r="X46" s="203">
        <v>1.97</v>
      </c>
      <c r="Y46" s="203">
        <v>0</v>
      </c>
      <c r="Z46" s="203">
        <v>3.3</v>
      </c>
      <c r="AA46" s="203">
        <v>0.91</v>
      </c>
      <c r="AB46" s="203">
        <v>0</v>
      </c>
      <c r="AC46" s="203">
        <v>25.89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49.17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 s="203">
        <v>295.74</v>
      </c>
      <c r="AP46" s="203">
        <v>0</v>
      </c>
    </row>
    <row r="47" spans="1:42">
      <c r="A47" t="s">
        <v>89</v>
      </c>
      <c r="B47" s="203">
        <v>0</v>
      </c>
      <c r="C47" s="203">
        <v>14.99</v>
      </c>
      <c r="D47" s="203">
        <v>3.69</v>
      </c>
      <c r="E47" s="203">
        <v>0</v>
      </c>
      <c r="F47" s="203">
        <v>22.9</v>
      </c>
      <c r="G47" s="203">
        <v>7.63</v>
      </c>
      <c r="H47" s="203">
        <v>0</v>
      </c>
      <c r="I47" s="203">
        <v>25.51</v>
      </c>
      <c r="J47" s="203">
        <v>0.96</v>
      </c>
      <c r="K47" s="203">
        <v>4.8899999999999997</v>
      </c>
      <c r="L47" s="203">
        <v>3.86</v>
      </c>
      <c r="M47" s="203">
        <v>0.97</v>
      </c>
      <c r="N47" s="203">
        <v>1.58</v>
      </c>
      <c r="O47" s="203">
        <v>2.23</v>
      </c>
      <c r="P47" s="203">
        <v>0.75</v>
      </c>
      <c r="Q47" s="203">
        <v>0.28999999999999998</v>
      </c>
      <c r="R47" s="203">
        <v>0.56000000000000005</v>
      </c>
      <c r="S47" s="203">
        <v>0.35</v>
      </c>
      <c r="T47" s="203">
        <v>0</v>
      </c>
      <c r="U47" s="203">
        <v>1.57</v>
      </c>
      <c r="V47" s="203">
        <v>0.28000000000000003</v>
      </c>
      <c r="W47" s="203">
        <v>0.47</v>
      </c>
      <c r="X47" s="203">
        <v>1.97</v>
      </c>
      <c r="Y47" s="203">
        <v>0</v>
      </c>
      <c r="Z47" s="203">
        <v>3.3</v>
      </c>
      <c r="AA47" s="203">
        <v>0.91</v>
      </c>
      <c r="AB47" s="203">
        <v>0</v>
      </c>
      <c r="AC47" s="203">
        <v>25.89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49.17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 s="203">
        <v>295.74</v>
      </c>
      <c r="AP47" s="203">
        <v>0</v>
      </c>
    </row>
    <row r="48" spans="1:42">
      <c r="A48" t="s">
        <v>90</v>
      </c>
      <c r="B48" s="203">
        <v>0</v>
      </c>
      <c r="C48" s="203">
        <v>14.99</v>
      </c>
      <c r="D48" s="203">
        <v>3.69</v>
      </c>
      <c r="E48" s="203">
        <v>0</v>
      </c>
      <c r="F48" s="203">
        <v>22.9</v>
      </c>
      <c r="G48" s="203">
        <v>7.63</v>
      </c>
      <c r="H48" s="203">
        <v>0</v>
      </c>
      <c r="I48" s="203">
        <v>25.51</v>
      </c>
      <c r="J48" s="203">
        <v>0.96</v>
      </c>
      <c r="K48" s="203">
        <v>4.8899999999999997</v>
      </c>
      <c r="L48" s="203">
        <v>3.86</v>
      </c>
      <c r="M48" s="203">
        <v>0.97</v>
      </c>
      <c r="N48" s="203">
        <v>1.58</v>
      </c>
      <c r="O48" s="203">
        <v>2.23</v>
      </c>
      <c r="P48" s="203">
        <v>0.75</v>
      </c>
      <c r="Q48" s="203">
        <v>0.28999999999999998</v>
      </c>
      <c r="R48" s="203">
        <v>0.56000000000000005</v>
      </c>
      <c r="S48" s="203">
        <v>0.35</v>
      </c>
      <c r="T48" s="203">
        <v>0</v>
      </c>
      <c r="U48" s="203">
        <v>1.57</v>
      </c>
      <c r="V48" s="203">
        <v>0.28000000000000003</v>
      </c>
      <c r="W48" s="203">
        <v>0.47</v>
      </c>
      <c r="X48" s="203">
        <v>1.97</v>
      </c>
      <c r="Y48" s="203">
        <v>0</v>
      </c>
      <c r="Z48" s="203">
        <v>3.3</v>
      </c>
      <c r="AA48" s="203">
        <v>0.91</v>
      </c>
      <c r="AB48" s="203">
        <v>0</v>
      </c>
      <c r="AC48" s="203">
        <v>25.89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49.17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 s="203">
        <v>295.74</v>
      </c>
      <c r="AP48" s="203">
        <v>0</v>
      </c>
    </row>
    <row r="49" spans="1:42">
      <c r="A49" t="s">
        <v>91</v>
      </c>
      <c r="B49" s="203">
        <v>0</v>
      </c>
      <c r="C49" s="203">
        <v>14.99</v>
      </c>
      <c r="D49" s="203">
        <v>3.69</v>
      </c>
      <c r="E49" s="203">
        <v>0</v>
      </c>
      <c r="F49" s="203">
        <v>22.9</v>
      </c>
      <c r="G49" s="203">
        <v>7.63</v>
      </c>
      <c r="H49" s="203">
        <v>0</v>
      </c>
      <c r="I49" s="203">
        <v>25.51</v>
      </c>
      <c r="J49" s="203">
        <v>0.96</v>
      </c>
      <c r="K49" s="203">
        <v>4.8899999999999997</v>
      </c>
      <c r="L49" s="203">
        <v>3.86</v>
      </c>
      <c r="M49" s="203">
        <v>0.97</v>
      </c>
      <c r="N49" s="203">
        <v>1.58</v>
      </c>
      <c r="O49" s="203">
        <v>2.23</v>
      </c>
      <c r="P49" s="203">
        <v>0.75</v>
      </c>
      <c r="Q49" s="203">
        <v>0.28999999999999998</v>
      </c>
      <c r="R49" s="203">
        <v>0.56000000000000005</v>
      </c>
      <c r="S49" s="203">
        <v>0.35</v>
      </c>
      <c r="T49" s="203">
        <v>0</v>
      </c>
      <c r="U49" s="203">
        <v>1.57</v>
      </c>
      <c r="V49" s="203">
        <v>0.28000000000000003</v>
      </c>
      <c r="W49" s="203">
        <v>0.47</v>
      </c>
      <c r="X49" s="203">
        <v>1.97</v>
      </c>
      <c r="Y49" s="203">
        <v>0</v>
      </c>
      <c r="Z49" s="203">
        <v>3.3</v>
      </c>
      <c r="AA49" s="203">
        <v>0.91</v>
      </c>
      <c r="AB49" s="203">
        <v>0</v>
      </c>
      <c r="AC49" s="203">
        <v>24.89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49.58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 s="203">
        <v>295.74</v>
      </c>
      <c r="AP49" s="203">
        <v>0</v>
      </c>
    </row>
    <row r="50" spans="1:42">
      <c r="A50" t="s">
        <v>92</v>
      </c>
      <c r="B50" s="203">
        <v>0</v>
      </c>
      <c r="C50" s="203">
        <v>14.99</v>
      </c>
      <c r="D50" s="203">
        <v>3.69</v>
      </c>
      <c r="E50" s="203">
        <v>0</v>
      </c>
      <c r="F50" s="203">
        <v>22.9</v>
      </c>
      <c r="G50" s="203">
        <v>7.63</v>
      </c>
      <c r="H50" s="203">
        <v>0</v>
      </c>
      <c r="I50" s="203">
        <v>25.51</v>
      </c>
      <c r="J50" s="203">
        <v>0.96</v>
      </c>
      <c r="K50" s="203">
        <v>4.8899999999999997</v>
      </c>
      <c r="L50" s="203">
        <v>3.86</v>
      </c>
      <c r="M50" s="203">
        <v>0.97</v>
      </c>
      <c r="N50" s="203">
        <v>1.58</v>
      </c>
      <c r="O50" s="203">
        <v>2.23</v>
      </c>
      <c r="P50" s="203">
        <v>0.75</v>
      </c>
      <c r="Q50" s="203">
        <v>0.28999999999999998</v>
      </c>
      <c r="R50" s="203">
        <v>0.56000000000000005</v>
      </c>
      <c r="S50" s="203">
        <v>0.35</v>
      </c>
      <c r="T50" s="203">
        <v>0</v>
      </c>
      <c r="U50" s="203">
        <v>1.57</v>
      </c>
      <c r="V50" s="203">
        <v>0.28000000000000003</v>
      </c>
      <c r="W50" s="203">
        <v>0.47</v>
      </c>
      <c r="X50" s="203">
        <v>1.97</v>
      </c>
      <c r="Y50" s="203">
        <v>0</v>
      </c>
      <c r="Z50" s="203">
        <v>3.3</v>
      </c>
      <c r="AA50" s="203">
        <v>0.91</v>
      </c>
      <c r="AB50" s="203">
        <v>0</v>
      </c>
      <c r="AC50" s="203">
        <v>24.89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49.17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 s="203">
        <v>295.74</v>
      </c>
      <c r="AP50" s="203">
        <v>0</v>
      </c>
    </row>
    <row r="51" spans="1:42">
      <c r="A51" t="s">
        <v>93</v>
      </c>
      <c r="B51" s="203">
        <v>0</v>
      </c>
      <c r="C51" s="203">
        <v>14.99</v>
      </c>
      <c r="D51" s="203">
        <v>3.69</v>
      </c>
      <c r="E51" s="203">
        <v>0</v>
      </c>
      <c r="F51" s="203">
        <v>22.9</v>
      </c>
      <c r="G51" s="203">
        <v>7.63</v>
      </c>
      <c r="H51" s="203">
        <v>0</v>
      </c>
      <c r="I51" s="203">
        <v>25.51</v>
      </c>
      <c r="J51" s="203">
        <v>0.96</v>
      </c>
      <c r="K51" s="203">
        <v>4.8899999999999997</v>
      </c>
      <c r="L51" s="203">
        <v>3.86</v>
      </c>
      <c r="M51" s="203">
        <v>0.97</v>
      </c>
      <c r="N51" s="203">
        <v>1.58</v>
      </c>
      <c r="O51" s="203">
        <v>2.23</v>
      </c>
      <c r="P51" s="203">
        <v>0.75</v>
      </c>
      <c r="Q51" s="203">
        <v>0.28999999999999998</v>
      </c>
      <c r="R51" s="203">
        <v>0.56000000000000005</v>
      </c>
      <c r="S51" s="203">
        <v>0.35</v>
      </c>
      <c r="T51" s="203">
        <v>0</v>
      </c>
      <c r="U51" s="203">
        <v>1.57</v>
      </c>
      <c r="V51" s="203">
        <v>0.28000000000000003</v>
      </c>
      <c r="W51" s="203">
        <v>0.47</v>
      </c>
      <c r="X51" s="203">
        <v>1.97</v>
      </c>
      <c r="Y51" s="203">
        <v>0</v>
      </c>
      <c r="Z51" s="203">
        <v>3.3</v>
      </c>
      <c r="AA51" s="203">
        <v>0.91</v>
      </c>
      <c r="AB51" s="203">
        <v>0</v>
      </c>
      <c r="AC51" s="203">
        <v>24.89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50.58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 s="203">
        <v>289.51</v>
      </c>
      <c r="AP51" s="203">
        <v>0</v>
      </c>
    </row>
    <row r="52" spans="1:42">
      <c r="A52" t="s">
        <v>94</v>
      </c>
      <c r="B52" s="203">
        <v>0</v>
      </c>
      <c r="C52" s="203">
        <v>14.99</v>
      </c>
      <c r="D52" s="203">
        <v>3.69</v>
      </c>
      <c r="E52" s="203">
        <v>0</v>
      </c>
      <c r="F52" s="203">
        <v>22.9</v>
      </c>
      <c r="G52" s="203">
        <v>7.63</v>
      </c>
      <c r="H52" s="203">
        <v>0</v>
      </c>
      <c r="I52" s="203">
        <v>25.51</v>
      </c>
      <c r="J52" s="203">
        <v>0.96</v>
      </c>
      <c r="K52" s="203">
        <v>4.8899999999999997</v>
      </c>
      <c r="L52" s="203">
        <v>3.86</v>
      </c>
      <c r="M52" s="203">
        <v>0.97</v>
      </c>
      <c r="N52" s="203">
        <v>1.58</v>
      </c>
      <c r="O52" s="203">
        <v>2.23</v>
      </c>
      <c r="P52" s="203">
        <v>0.75</v>
      </c>
      <c r="Q52" s="203">
        <v>0.28999999999999998</v>
      </c>
      <c r="R52" s="203">
        <v>0.56000000000000005</v>
      </c>
      <c r="S52" s="203">
        <v>0.35</v>
      </c>
      <c r="T52" s="203">
        <v>0</v>
      </c>
      <c r="U52" s="203">
        <v>1.57</v>
      </c>
      <c r="V52" s="203">
        <v>0.28000000000000003</v>
      </c>
      <c r="W52" s="203">
        <v>0.47</v>
      </c>
      <c r="X52" s="203">
        <v>1.97</v>
      </c>
      <c r="Y52" s="203">
        <v>0</v>
      </c>
      <c r="Z52" s="203">
        <v>3.3</v>
      </c>
      <c r="AA52" s="203">
        <v>0.91</v>
      </c>
      <c r="AB52" s="203">
        <v>0</v>
      </c>
      <c r="AC52" s="203">
        <v>24.89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46.95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 s="203">
        <v>289.51</v>
      </c>
      <c r="AP52" s="203">
        <v>0</v>
      </c>
    </row>
    <row r="53" spans="1:42">
      <c r="A53" t="s">
        <v>95</v>
      </c>
      <c r="B53" s="203">
        <v>0</v>
      </c>
      <c r="C53" s="203">
        <v>14.99</v>
      </c>
      <c r="D53" s="203">
        <v>3.69</v>
      </c>
      <c r="E53" s="203">
        <v>0</v>
      </c>
      <c r="F53" s="203">
        <v>22.9</v>
      </c>
      <c r="G53" s="203">
        <v>7.63</v>
      </c>
      <c r="H53" s="203">
        <v>0</v>
      </c>
      <c r="I53" s="203">
        <v>25.51</v>
      </c>
      <c r="J53" s="203">
        <v>0.96</v>
      </c>
      <c r="K53" s="203">
        <v>4.8899999999999997</v>
      </c>
      <c r="L53" s="203">
        <v>3.86</v>
      </c>
      <c r="M53" s="203">
        <v>0.97</v>
      </c>
      <c r="N53" s="203">
        <v>1.58</v>
      </c>
      <c r="O53" s="203">
        <v>2.23</v>
      </c>
      <c r="P53" s="203">
        <v>0.75</v>
      </c>
      <c r="Q53" s="203">
        <v>0.28999999999999998</v>
      </c>
      <c r="R53" s="203">
        <v>0.56000000000000005</v>
      </c>
      <c r="S53" s="203">
        <v>0.35</v>
      </c>
      <c r="T53" s="203">
        <v>0</v>
      </c>
      <c r="U53" s="203">
        <v>1.57</v>
      </c>
      <c r="V53" s="203">
        <v>0.28000000000000003</v>
      </c>
      <c r="W53" s="203">
        <v>0.47</v>
      </c>
      <c r="X53" s="203">
        <v>1.97</v>
      </c>
      <c r="Y53" s="203">
        <v>0</v>
      </c>
      <c r="Z53" s="203">
        <v>3.3</v>
      </c>
      <c r="AA53" s="203">
        <v>0.91</v>
      </c>
      <c r="AB53" s="203">
        <v>0</v>
      </c>
      <c r="AC53" s="203">
        <v>24.89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46.95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 s="203">
        <v>289.51</v>
      </c>
      <c r="AP53" s="203">
        <v>0</v>
      </c>
    </row>
    <row r="54" spans="1:42">
      <c r="A54" t="s">
        <v>96</v>
      </c>
      <c r="B54" s="203">
        <v>0</v>
      </c>
      <c r="C54" s="203">
        <v>14.99</v>
      </c>
      <c r="D54" s="203">
        <v>3.69</v>
      </c>
      <c r="E54" s="203">
        <v>0</v>
      </c>
      <c r="F54" s="203">
        <v>22.9</v>
      </c>
      <c r="G54" s="203">
        <v>7.63</v>
      </c>
      <c r="H54" s="203">
        <v>0</v>
      </c>
      <c r="I54" s="203">
        <v>25.51</v>
      </c>
      <c r="J54" s="203">
        <v>0.96</v>
      </c>
      <c r="K54" s="203">
        <v>4.8899999999999997</v>
      </c>
      <c r="L54" s="203">
        <v>3.86</v>
      </c>
      <c r="M54" s="203">
        <v>0.97</v>
      </c>
      <c r="N54" s="203">
        <v>1.58</v>
      </c>
      <c r="O54" s="203">
        <v>2.23</v>
      </c>
      <c r="P54" s="203">
        <v>0.75</v>
      </c>
      <c r="Q54" s="203">
        <v>0.28999999999999998</v>
      </c>
      <c r="R54" s="203">
        <v>0.56000000000000005</v>
      </c>
      <c r="S54" s="203">
        <v>0.35</v>
      </c>
      <c r="T54" s="203">
        <v>0</v>
      </c>
      <c r="U54" s="203">
        <v>1.57</v>
      </c>
      <c r="V54" s="203">
        <v>0.28000000000000003</v>
      </c>
      <c r="W54" s="203">
        <v>0.47</v>
      </c>
      <c r="X54" s="203">
        <v>1.97</v>
      </c>
      <c r="Y54" s="203">
        <v>0</v>
      </c>
      <c r="Z54" s="203">
        <v>3.3</v>
      </c>
      <c r="AA54" s="203">
        <v>0.91</v>
      </c>
      <c r="AB54" s="203">
        <v>0</v>
      </c>
      <c r="AC54" s="203">
        <v>24.89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46.95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 s="203">
        <v>289.51</v>
      </c>
      <c r="AP54" s="203">
        <v>0</v>
      </c>
    </row>
    <row r="55" spans="1:42">
      <c r="A55" t="s">
        <v>97</v>
      </c>
      <c r="B55" s="203">
        <v>0</v>
      </c>
      <c r="C55" s="203">
        <v>14.99</v>
      </c>
      <c r="D55" s="203">
        <v>3.69</v>
      </c>
      <c r="E55" s="203">
        <v>0</v>
      </c>
      <c r="F55" s="203">
        <v>22.9</v>
      </c>
      <c r="G55" s="203">
        <v>7.63</v>
      </c>
      <c r="H55" s="203">
        <v>0</v>
      </c>
      <c r="I55" s="203">
        <v>25.51</v>
      </c>
      <c r="J55" s="203">
        <v>0.96</v>
      </c>
      <c r="K55" s="203">
        <v>4.8899999999999997</v>
      </c>
      <c r="L55" s="203">
        <v>3.86</v>
      </c>
      <c r="M55" s="203">
        <v>0.97</v>
      </c>
      <c r="N55" s="203">
        <v>1.58</v>
      </c>
      <c r="O55" s="203">
        <v>2.23</v>
      </c>
      <c r="P55" s="203">
        <v>0.75</v>
      </c>
      <c r="Q55" s="203">
        <v>0.28999999999999998</v>
      </c>
      <c r="R55" s="203">
        <v>0.56000000000000005</v>
      </c>
      <c r="S55" s="203">
        <v>0.35</v>
      </c>
      <c r="T55" s="203">
        <v>0</v>
      </c>
      <c r="U55" s="203">
        <v>1.55</v>
      </c>
      <c r="V55" s="203">
        <v>0.28000000000000003</v>
      </c>
      <c r="W55" s="203">
        <v>0.47</v>
      </c>
      <c r="X55" s="203">
        <v>1.97</v>
      </c>
      <c r="Y55" s="203">
        <v>0</v>
      </c>
      <c r="Z55" s="203">
        <v>3.3</v>
      </c>
      <c r="AA55" s="203">
        <v>0.91</v>
      </c>
      <c r="AB55" s="203">
        <v>0</v>
      </c>
      <c r="AC55" s="203">
        <v>24.89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46.95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 s="203">
        <v>289.51</v>
      </c>
      <c r="AP55" s="203">
        <v>0</v>
      </c>
    </row>
    <row r="56" spans="1:42">
      <c r="A56" t="s">
        <v>98</v>
      </c>
      <c r="B56" s="203">
        <v>0</v>
      </c>
      <c r="C56" s="203">
        <v>14.99</v>
      </c>
      <c r="D56" s="203">
        <v>3.69</v>
      </c>
      <c r="E56" s="203">
        <v>0</v>
      </c>
      <c r="F56" s="203">
        <v>22.9</v>
      </c>
      <c r="G56" s="203">
        <v>7.63</v>
      </c>
      <c r="H56" s="203">
        <v>0</v>
      </c>
      <c r="I56" s="203">
        <v>25.51</v>
      </c>
      <c r="J56" s="203">
        <v>0.96</v>
      </c>
      <c r="K56" s="203">
        <v>4.8899999999999997</v>
      </c>
      <c r="L56" s="203">
        <v>3.86</v>
      </c>
      <c r="M56" s="203">
        <v>0.97</v>
      </c>
      <c r="N56" s="203">
        <v>1.58</v>
      </c>
      <c r="O56" s="203">
        <v>2.23</v>
      </c>
      <c r="P56" s="203">
        <v>0.75</v>
      </c>
      <c r="Q56" s="203">
        <v>0.28999999999999998</v>
      </c>
      <c r="R56" s="203">
        <v>0.56000000000000005</v>
      </c>
      <c r="S56" s="203">
        <v>0.35</v>
      </c>
      <c r="T56" s="203">
        <v>0</v>
      </c>
      <c r="U56" s="203">
        <v>1.55</v>
      </c>
      <c r="V56" s="203">
        <v>0.28000000000000003</v>
      </c>
      <c r="W56" s="203">
        <v>0.47</v>
      </c>
      <c r="X56" s="203">
        <v>1.97</v>
      </c>
      <c r="Y56" s="203">
        <v>0</v>
      </c>
      <c r="Z56" s="203">
        <v>3.3</v>
      </c>
      <c r="AA56" s="203">
        <v>0.91</v>
      </c>
      <c r="AB56" s="203">
        <v>0</v>
      </c>
      <c r="AC56" s="203">
        <v>29.66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52.29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 s="203">
        <v>289.51</v>
      </c>
      <c r="AP56" s="203">
        <v>0</v>
      </c>
    </row>
    <row r="57" spans="1:42">
      <c r="A57" t="s">
        <v>99</v>
      </c>
      <c r="B57" s="203">
        <v>0</v>
      </c>
      <c r="C57" s="203">
        <v>14.99</v>
      </c>
      <c r="D57" s="203">
        <v>3.69</v>
      </c>
      <c r="E57" s="203">
        <v>0</v>
      </c>
      <c r="F57" s="203">
        <v>22.9</v>
      </c>
      <c r="G57" s="203">
        <v>7.63</v>
      </c>
      <c r="H57" s="203">
        <v>0</v>
      </c>
      <c r="I57" s="203">
        <v>25.51</v>
      </c>
      <c r="J57" s="203">
        <v>0.96</v>
      </c>
      <c r="K57" s="203">
        <v>4.8899999999999997</v>
      </c>
      <c r="L57" s="203">
        <v>3.86</v>
      </c>
      <c r="M57" s="203">
        <v>0.97</v>
      </c>
      <c r="N57" s="203">
        <v>1.58</v>
      </c>
      <c r="O57" s="203">
        <v>2.23</v>
      </c>
      <c r="P57" s="203">
        <v>0.75</v>
      </c>
      <c r="Q57" s="203">
        <v>0.28999999999999998</v>
      </c>
      <c r="R57" s="203">
        <v>0.56000000000000005</v>
      </c>
      <c r="S57" s="203">
        <v>0.35</v>
      </c>
      <c r="T57" s="203">
        <v>0</v>
      </c>
      <c r="U57" s="203">
        <v>1.55</v>
      </c>
      <c r="V57" s="203">
        <v>0.28000000000000003</v>
      </c>
      <c r="W57" s="203">
        <v>0.47</v>
      </c>
      <c r="X57" s="203">
        <v>1.97</v>
      </c>
      <c r="Y57" s="203">
        <v>0</v>
      </c>
      <c r="Z57" s="203">
        <v>3.3</v>
      </c>
      <c r="AA57" s="203">
        <v>0.91</v>
      </c>
      <c r="AB57" s="203">
        <v>0</v>
      </c>
      <c r="AC57" s="203">
        <v>24.89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49.99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 s="203">
        <v>289.51</v>
      </c>
      <c r="AP57" s="203">
        <v>0</v>
      </c>
    </row>
    <row r="58" spans="1:42">
      <c r="A58" t="s">
        <v>100</v>
      </c>
      <c r="B58" s="203">
        <v>0</v>
      </c>
      <c r="C58" s="203">
        <v>14.99</v>
      </c>
      <c r="D58" s="203">
        <v>3.69</v>
      </c>
      <c r="E58" s="203">
        <v>0</v>
      </c>
      <c r="F58" s="203">
        <v>22.9</v>
      </c>
      <c r="G58" s="203">
        <v>7.63</v>
      </c>
      <c r="H58" s="203">
        <v>0</v>
      </c>
      <c r="I58" s="203">
        <v>25.51</v>
      </c>
      <c r="J58" s="203">
        <v>0.96</v>
      </c>
      <c r="K58" s="203">
        <v>4.8899999999999997</v>
      </c>
      <c r="L58" s="203">
        <v>3.86</v>
      </c>
      <c r="M58" s="203">
        <v>0.97</v>
      </c>
      <c r="N58" s="203">
        <v>1.58</v>
      </c>
      <c r="O58" s="203">
        <v>2.23</v>
      </c>
      <c r="P58" s="203">
        <v>0.75</v>
      </c>
      <c r="Q58" s="203">
        <v>0.28999999999999998</v>
      </c>
      <c r="R58" s="203">
        <v>0.56000000000000005</v>
      </c>
      <c r="S58" s="203">
        <v>0.35</v>
      </c>
      <c r="T58" s="203">
        <v>0</v>
      </c>
      <c r="U58" s="203">
        <v>1.55</v>
      </c>
      <c r="V58" s="203">
        <v>0.28000000000000003</v>
      </c>
      <c r="W58" s="203">
        <v>0.47</v>
      </c>
      <c r="X58" s="203">
        <v>1.97</v>
      </c>
      <c r="Y58" s="203">
        <v>0</v>
      </c>
      <c r="Z58" s="203">
        <v>3.3</v>
      </c>
      <c r="AA58" s="203">
        <v>0.91</v>
      </c>
      <c r="AB58" s="203">
        <v>0</v>
      </c>
      <c r="AC58" s="203">
        <v>29.66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52.78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 s="203">
        <v>289.51</v>
      </c>
      <c r="AP58" s="203">
        <v>0</v>
      </c>
    </row>
    <row r="59" spans="1:42">
      <c r="A59" t="s">
        <v>101</v>
      </c>
      <c r="B59" s="203">
        <v>0</v>
      </c>
      <c r="C59" s="203">
        <v>14.99</v>
      </c>
      <c r="D59" s="203">
        <v>3.69</v>
      </c>
      <c r="E59" s="203">
        <v>0</v>
      </c>
      <c r="F59" s="203">
        <v>22.9</v>
      </c>
      <c r="G59" s="203">
        <v>7.63</v>
      </c>
      <c r="H59" s="203">
        <v>0</v>
      </c>
      <c r="I59" s="203">
        <v>25.51</v>
      </c>
      <c r="J59" s="203">
        <v>0.96</v>
      </c>
      <c r="K59" s="203">
        <v>4.8899999999999997</v>
      </c>
      <c r="L59" s="203">
        <v>3.86</v>
      </c>
      <c r="M59" s="203">
        <v>0.97</v>
      </c>
      <c r="N59" s="203">
        <v>1.58</v>
      </c>
      <c r="O59" s="203">
        <v>2.23</v>
      </c>
      <c r="P59" s="203">
        <v>0.75</v>
      </c>
      <c r="Q59" s="203">
        <v>0.28999999999999998</v>
      </c>
      <c r="R59" s="203">
        <v>0.56999999999999995</v>
      </c>
      <c r="S59" s="203">
        <v>0.35</v>
      </c>
      <c r="T59" s="203">
        <v>0</v>
      </c>
      <c r="U59" s="203">
        <v>1.55</v>
      </c>
      <c r="V59" s="203">
        <v>0.28000000000000003</v>
      </c>
      <c r="W59" s="203">
        <v>0.47</v>
      </c>
      <c r="X59" s="203">
        <v>1.97</v>
      </c>
      <c r="Y59" s="203">
        <v>0</v>
      </c>
      <c r="Z59" s="203">
        <v>3.3</v>
      </c>
      <c r="AA59" s="203">
        <v>0.91</v>
      </c>
      <c r="AB59" s="203">
        <v>0</v>
      </c>
      <c r="AC59" s="203">
        <v>29.66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52.78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289.51</v>
      </c>
      <c r="AP59" s="203">
        <v>0</v>
      </c>
    </row>
    <row r="60" spans="1:42">
      <c r="A60" t="s">
        <v>102</v>
      </c>
      <c r="B60" s="203">
        <v>0</v>
      </c>
      <c r="C60" s="203">
        <v>14.99</v>
      </c>
      <c r="D60" s="203">
        <v>3.69</v>
      </c>
      <c r="E60" s="203">
        <v>0</v>
      </c>
      <c r="F60" s="203">
        <v>22.9</v>
      </c>
      <c r="G60" s="203">
        <v>7.63</v>
      </c>
      <c r="H60" s="203">
        <v>0</v>
      </c>
      <c r="I60" s="203">
        <v>25.51</v>
      </c>
      <c r="J60" s="203">
        <v>0.96</v>
      </c>
      <c r="K60" s="203">
        <v>4.8899999999999997</v>
      </c>
      <c r="L60" s="203">
        <v>3.86</v>
      </c>
      <c r="M60" s="203">
        <v>0.97</v>
      </c>
      <c r="N60" s="203">
        <v>1.58</v>
      </c>
      <c r="O60" s="203">
        <v>2.23</v>
      </c>
      <c r="P60" s="203">
        <v>0.75</v>
      </c>
      <c r="Q60" s="203">
        <v>0.28999999999999998</v>
      </c>
      <c r="R60" s="203">
        <v>0.56999999999999995</v>
      </c>
      <c r="S60" s="203">
        <v>0.35</v>
      </c>
      <c r="T60" s="203">
        <v>0</v>
      </c>
      <c r="U60" s="203">
        <v>1.55</v>
      </c>
      <c r="V60" s="203">
        <v>0.28000000000000003</v>
      </c>
      <c r="W60" s="203">
        <v>0.47</v>
      </c>
      <c r="X60" s="203">
        <v>1.97</v>
      </c>
      <c r="Y60" s="203">
        <v>0</v>
      </c>
      <c r="Z60" s="203">
        <v>3.3</v>
      </c>
      <c r="AA60" s="203">
        <v>0.91</v>
      </c>
      <c r="AB60" s="203">
        <v>0</v>
      </c>
      <c r="AC60" s="203">
        <v>29.66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52.78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289.51</v>
      </c>
      <c r="AP60" s="203">
        <v>0</v>
      </c>
    </row>
    <row r="61" spans="1:42">
      <c r="A61" t="s">
        <v>103</v>
      </c>
      <c r="B61" s="203">
        <v>0</v>
      </c>
      <c r="C61" s="203">
        <v>14.99</v>
      </c>
      <c r="D61" s="203">
        <v>3.69</v>
      </c>
      <c r="E61" s="203">
        <v>0</v>
      </c>
      <c r="F61" s="203">
        <v>22.9</v>
      </c>
      <c r="G61" s="203">
        <v>7.63</v>
      </c>
      <c r="H61" s="203">
        <v>0</v>
      </c>
      <c r="I61" s="203">
        <v>25.51</v>
      </c>
      <c r="J61" s="203">
        <v>0.96</v>
      </c>
      <c r="K61" s="203">
        <v>4.8899999999999997</v>
      </c>
      <c r="L61" s="203">
        <v>3.86</v>
      </c>
      <c r="M61" s="203">
        <v>0.97</v>
      </c>
      <c r="N61" s="203">
        <v>1.58</v>
      </c>
      <c r="O61" s="203">
        <v>2.23</v>
      </c>
      <c r="P61" s="203">
        <v>0.75</v>
      </c>
      <c r="Q61" s="203">
        <v>0.28999999999999998</v>
      </c>
      <c r="R61" s="203">
        <v>0.56999999999999995</v>
      </c>
      <c r="S61" s="203">
        <v>0.35</v>
      </c>
      <c r="T61" s="203">
        <v>0</v>
      </c>
      <c r="U61" s="203">
        <v>1.55</v>
      </c>
      <c r="V61" s="203">
        <v>0.28000000000000003</v>
      </c>
      <c r="W61" s="203">
        <v>0.47</v>
      </c>
      <c r="X61" s="203">
        <v>1.97</v>
      </c>
      <c r="Y61" s="203">
        <v>0</v>
      </c>
      <c r="Z61" s="203">
        <v>3.3</v>
      </c>
      <c r="AA61" s="203">
        <v>0.91</v>
      </c>
      <c r="AB61" s="203">
        <v>0</v>
      </c>
      <c r="AC61" s="203">
        <v>29.66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52.93</v>
      </c>
      <c r="AJ61" s="203">
        <v>0</v>
      </c>
      <c r="AK61" s="203">
        <v>4.0599999999999996</v>
      </c>
      <c r="AL61" s="203">
        <v>0</v>
      </c>
      <c r="AM61" s="203">
        <v>0</v>
      </c>
      <c r="AN61" s="203">
        <v>0</v>
      </c>
      <c r="AO61" s="203">
        <v>289.51</v>
      </c>
      <c r="AP61" s="203">
        <v>0</v>
      </c>
    </row>
    <row r="62" spans="1:42">
      <c r="A62" t="s">
        <v>104</v>
      </c>
      <c r="B62" s="203">
        <v>0</v>
      </c>
      <c r="C62" s="203">
        <v>14.99</v>
      </c>
      <c r="D62" s="203">
        <v>3.69</v>
      </c>
      <c r="E62" s="203">
        <v>0</v>
      </c>
      <c r="F62" s="203">
        <v>22.9</v>
      </c>
      <c r="G62" s="203">
        <v>7.63</v>
      </c>
      <c r="H62" s="203">
        <v>0</v>
      </c>
      <c r="I62" s="203">
        <v>25.51</v>
      </c>
      <c r="J62" s="203">
        <v>0.96</v>
      </c>
      <c r="K62" s="203">
        <v>4.8899999999999997</v>
      </c>
      <c r="L62" s="203">
        <v>3.86</v>
      </c>
      <c r="M62" s="203">
        <v>0.97</v>
      </c>
      <c r="N62" s="203">
        <v>1.58</v>
      </c>
      <c r="O62" s="203">
        <v>2.23</v>
      </c>
      <c r="P62" s="203">
        <v>0.75</v>
      </c>
      <c r="Q62" s="203">
        <v>0.28999999999999998</v>
      </c>
      <c r="R62" s="203">
        <v>0.56999999999999995</v>
      </c>
      <c r="S62" s="203">
        <v>0.35</v>
      </c>
      <c r="T62" s="203">
        <v>0</v>
      </c>
      <c r="U62" s="203">
        <v>1.55</v>
      </c>
      <c r="V62" s="203">
        <v>0.28000000000000003</v>
      </c>
      <c r="W62" s="203">
        <v>0.47</v>
      </c>
      <c r="X62" s="203">
        <v>1.97</v>
      </c>
      <c r="Y62" s="203">
        <v>0</v>
      </c>
      <c r="Z62" s="203">
        <v>3.3</v>
      </c>
      <c r="AA62" s="203">
        <v>0.91</v>
      </c>
      <c r="AB62" s="203">
        <v>0</v>
      </c>
      <c r="AC62" s="203">
        <v>29.66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52.78</v>
      </c>
      <c r="AJ62" s="203">
        <v>0</v>
      </c>
      <c r="AK62" s="203">
        <v>4.0599999999999996</v>
      </c>
      <c r="AL62" s="203">
        <v>0</v>
      </c>
      <c r="AM62" s="203">
        <v>0</v>
      </c>
      <c r="AN62" s="203">
        <v>0</v>
      </c>
      <c r="AO62" s="203">
        <v>289.51</v>
      </c>
      <c r="AP62" s="203">
        <v>0</v>
      </c>
    </row>
    <row r="63" spans="1:42">
      <c r="A63" t="s">
        <v>105</v>
      </c>
      <c r="B63" s="203">
        <v>0</v>
      </c>
      <c r="C63" s="203">
        <v>15.45</v>
      </c>
      <c r="D63" s="203">
        <v>3.23</v>
      </c>
      <c r="E63" s="203">
        <v>0</v>
      </c>
      <c r="F63" s="203">
        <v>22.9</v>
      </c>
      <c r="G63" s="203">
        <v>7.63</v>
      </c>
      <c r="H63" s="203">
        <v>0</v>
      </c>
      <c r="I63" s="203">
        <v>25.51</v>
      </c>
      <c r="J63" s="203">
        <v>0.96</v>
      </c>
      <c r="K63" s="203">
        <v>4.8899999999999997</v>
      </c>
      <c r="L63" s="203">
        <v>3.86</v>
      </c>
      <c r="M63" s="203">
        <v>0.97</v>
      </c>
      <c r="N63" s="203">
        <v>1.58</v>
      </c>
      <c r="O63" s="203">
        <v>2.23</v>
      </c>
      <c r="P63" s="203">
        <v>0.75</v>
      </c>
      <c r="Q63" s="203">
        <v>0.28999999999999998</v>
      </c>
      <c r="R63" s="203">
        <v>0.56999999999999995</v>
      </c>
      <c r="S63" s="203">
        <v>0.35</v>
      </c>
      <c r="T63" s="203">
        <v>0</v>
      </c>
      <c r="U63" s="203">
        <v>1.55</v>
      </c>
      <c r="V63" s="203">
        <v>0.28000000000000003</v>
      </c>
      <c r="W63" s="203">
        <v>0.47</v>
      </c>
      <c r="X63" s="203">
        <v>1.97</v>
      </c>
      <c r="Y63" s="203">
        <v>0</v>
      </c>
      <c r="Z63" s="203">
        <v>3.3</v>
      </c>
      <c r="AA63" s="203">
        <v>0.91</v>
      </c>
      <c r="AB63" s="203">
        <v>0</v>
      </c>
      <c r="AC63" s="203">
        <v>29.66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53.15</v>
      </c>
      <c r="AJ63" s="203">
        <v>0</v>
      </c>
      <c r="AK63" s="203">
        <v>4.37</v>
      </c>
      <c r="AL63" s="203">
        <v>0</v>
      </c>
      <c r="AM63" s="203">
        <v>0</v>
      </c>
      <c r="AN63" s="203">
        <v>0</v>
      </c>
      <c r="AO63" s="203">
        <v>289.51</v>
      </c>
      <c r="AP63" s="203">
        <v>0</v>
      </c>
    </row>
    <row r="64" spans="1:42">
      <c r="A64" t="s">
        <v>106</v>
      </c>
      <c r="B64" s="203">
        <v>0</v>
      </c>
      <c r="C64" s="203">
        <v>15.45</v>
      </c>
      <c r="D64" s="203">
        <v>3.23</v>
      </c>
      <c r="E64" s="203">
        <v>0</v>
      </c>
      <c r="F64" s="203">
        <v>22.9</v>
      </c>
      <c r="G64" s="203">
        <v>7.63</v>
      </c>
      <c r="H64" s="203">
        <v>0</v>
      </c>
      <c r="I64" s="203">
        <v>25.51</v>
      </c>
      <c r="J64" s="203">
        <v>0.96</v>
      </c>
      <c r="K64" s="203">
        <v>4.8899999999999997</v>
      </c>
      <c r="L64" s="203">
        <v>3.86</v>
      </c>
      <c r="M64" s="203">
        <v>0.97</v>
      </c>
      <c r="N64" s="203">
        <v>1.58</v>
      </c>
      <c r="O64" s="203">
        <v>2.23</v>
      </c>
      <c r="P64" s="203">
        <v>0.75</v>
      </c>
      <c r="Q64" s="203">
        <v>0.28999999999999998</v>
      </c>
      <c r="R64" s="203">
        <v>0.56999999999999995</v>
      </c>
      <c r="S64" s="203">
        <v>0.35</v>
      </c>
      <c r="T64" s="203">
        <v>0</v>
      </c>
      <c r="U64" s="203">
        <v>1.55</v>
      </c>
      <c r="V64" s="203">
        <v>0.28000000000000003</v>
      </c>
      <c r="W64" s="203">
        <v>0.47</v>
      </c>
      <c r="X64" s="203">
        <v>1.97</v>
      </c>
      <c r="Y64" s="203">
        <v>0</v>
      </c>
      <c r="Z64" s="203">
        <v>3.3</v>
      </c>
      <c r="AA64" s="203">
        <v>0.91</v>
      </c>
      <c r="AB64" s="203">
        <v>0</v>
      </c>
      <c r="AC64" s="203">
        <v>24.89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50.79</v>
      </c>
      <c r="AJ64" s="203">
        <v>0</v>
      </c>
      <c r="AK64" s="203">
        <v>4.37</v>
      </c>
      <c r="AL64" s="203">
        <v>0</v>
      </c>
      <c r="AM64" s="203">
        <v>0</v>
      </c>
      <c r="AN64" s="203">
        <v>0</v>
      </c>
      <c r="AO64" s="203">
        <v>289.51</v>
      </c>
      <c r="AP64" s="203">
        <v>0</v>
      </c>
    </row>
    <row r="65" spans="1:42">
      <c r="A65" t="s">
        <v>107</v>
      </c>
      <c r="B65" s="203">
        <v>0</v>
      </c>
      <c r="C65" s="203">
        <v>15.45</v>
      </c>
      <c r="D65" s="203">
        <v>3.23</v>
      </c>
      <c r="E65" s="203">
        <v>0</v>
      </c>
      <c r="F65" s="203">
        <v>22.9</v>
      </c>
      <c r="G65" s="203">
        <v>7.63</v>
      </c>
      <c r="H65" s="203">
        <v>0</v>
      </c>
      <c r="I65" s="203">
        <v>25.51</v>
      </c>
      <c r="J65" s="203">
        <v>0.96</v>
      </c>
      <c r="K65" s="203">
        <v>4.8899999999999997</v>
      </c>
      <c r="L65" s="203">
        <v>3.86</v>
      </c>
      <c r="M65" s="203">
        <v>0.97</v>
      </c>
      <c r="N65" s="203">
        <v>1.58</v>
      </c>
      <c r="O65" s="203">
        <v>2.23</v>
      </c>
      <c r="P65" s="203">
        <v>0.75</v>
      </c>
      <c r="Q65" s="203">
        <v>0.28999999999999998</v>
      </c>
      <c r="R65" s="203">
        <v>0.56999999999999995</v>
      </c>
      <c r="S65" s="203">
        <v>0.35</v>
      </c>
      <c r="T65" s="203">
        <v>0</v>
      </c>
      <c r="U65" s="203">
        <v>1.55</v>
      </c>
      <c r="V65" s="203">
        <v>0.28000000000000003</v>
      </c>
      <c r="W65" s="203">
        <v>0.47</v>
      </c>
      <c r="X65" s="203">
        <v>1.97</v>
      </c>
      <c r="Y65" s="203">
        <v>0</v>
      </c>
      <c r="Z65" s="203">
        <v>3.3</v>
      </c>
      <c r="AA65" s="203">
        <v>0.91</v>
      </c>
      <c r="AB65" s="203">
        <v>0</v>
      </c>
      <c r="AC65" s="203">
        <v>23.91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50.79</v>
      </c>
      <c r="AJ65" s="203">
        <v>0</v>
      </c>
      <c r="AK65" s="203">
        <v>4.37</v>
      </c>
      <c r="AL65" s="203">
        <v>0</v>
      </c>
      <c r="AM65" s="203">
        <v>0</v>
      </c>
      <c r="AN65" s="203">
        <v>0</v>
      </c>
      <c r="AO65" s="203">
        <v>289.51</v>
      </c>
      <c r="AP65" s="203">
        <v>0</v>
      </c>
    </row>
    <row r="66" spans="1:42">
      <c r="A66" t="s">
        <v>108</v>
      </c>
      <c r="B66" s="203">
        <v>0</v>
      </c>
      <c r="C66" s="203">
        <v>15.45</v>
      </c>
      <c r="D66" s="203">
        <v>3.23</v>
      </c>
      <c r="E66" s="203">
        <v>0</v>
      </c>
      <c r="F66" s="203">
        <v>22.9</v>
      </c>
      <c r="G66" s="203">
        <v>7.63</v>
      </c>
      <c r="H66" s="203">
        <v>0</v>
      </c>
      <c r="I66" s="203">
        <v>25.51</v>
      </c>
      <c r="J66" s="203">
        <v>0.96</v>
      </c>
      <c r="K66" s="203">
        <v>4.8899999999999997</v>
      </c>
      <c r="L66" s="203">
        <v>3.86</v>
      </c>
      <c r="M66" s="203">
        <v>0.97</v>
      </c>
      <c r="N66" s="203">
        <v>1.58</v>
      </c>
      <c r="O66" s="203">
        <v>2.23</v>
      </c>
      <c r="P66" s="203">
        <v>0.75</v>
      </c>
      <c r="Q66" s="203">
        <v>0.28999999999999998</v>
      </c>
      <c r="R66" s="203">
        <v>0.56999999999999995</v>
      </c>
      <c r="S66" s="203">
        <v>0.35</v>
      </c>
      <c r="T66" s="203">
        <v>0</v>
      </c>
      <c r="U66" s="203">
        <v>1.55</v>
      </c>
      <c r="V66" s="203">
        <v>0.28000000000000003</v>
      </c>
      <c r="W66" s="203">
        <v>0.47</v>
      </c>
      <c r="X66" s="203">
        <v>1.97</v>
      </c>
      <c r="Y66" s="203">
        <v>0</v>
      </c>
      <c r="Z66" s="203">
        <v>3.3</v>
      </c>
      <c r="AA66" s="203">
        <v>0.91</v>
      </c>
      <c r="AB66" s="203">
        <v>0</v>
      </c>
      <c r="AC66" s="203">
        <v>23.91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50.79</v>
      </c>
      <c r="AJ66" s="203">
        <v>0</v>
      </c>
      <c r="AK66" s="203">
        <v>4.37</v>
      </c>
      <c r="AL66" s="203">
        <v>0</v>
      </c>
      <c r="AM66" s="203">
        <v>0</v>
      </c>
      <c r="AN66" s="203">
        <v>0</v>
      </c>
      <c r="AO66" s="203">
        <v>289.51</v>
      </c>
      <c r="AP66" s="203">
        <v>0</v>
      </c>
    </row>
    <row r="67" spans="1:42">
      <c r="A67" t="s">
        <v>109</v>
      </c>
      <c r="B67" s="203">
        <v>0</v>
      </c>
      <c r="C67" s="203">
        <v>15.45</v>
      </c>
      <c r="D67" s="203">
        <v>3.23</v>
      </c>
      <c r="E67" s="203">
        <v>0</v>
      </c>
      <c r="F67" s="203">
        <v>22.9</v>
      </c>
      <c r="G67" s="203">
        <v>7.63</v>
      </c>
      <c r="H67" s="203">
        <v>0</v>
      </c>
      <c r="I67" s="203">
        <v>25.51</v>
      </c>
      <c r="J67" s="203">
        <v>0.96</v>
      </c>
      <c r="K67" s="203">
        <v>4.8899999999999997</v>
      </c>
      <c r="L67" s="203">
        <v>3.86</v>
      </c>
      <c r="M67" s="203">
        <v>0.97</v>
      </c>
      <c r="N67" s="203">
        <v>1.58</v>
      </c>
      <c r="O67" s="203">
        <v>2.23</v>
      </c>
      <c r="P67" s="203">
        <v>0.75</v>
      </c>
      <c r="Q67" s="203">
        <v>0.28999999999999998</v>
      </c>
      <c r="R67" s="203">
        <v>0.56999999999999995</v>
      </c>
      <c r="S67" s="203">
        <v>0.35</v>
      </c>
      <c r="T67" s="203">
        <v>0</v>
      </c>
      <c r="U67" s="203">
        <v>1.55</v>
      </c>
      <c r="V67" s="203">
        <v>0.28000000000000003</v>
      </c>
      <c r="W67" s="203">
        <v>0.47</v>
      </c>
      <c r="X67" s="203">
        <v>1.97</v>
      </c>
      <c r="Y67" s="203">
        <v>0</v>
      </c>
      <c r="Z67" s="203">
        <v>3.3</v>
      </c>
      <c r="AA67" s="203">
        <v>0.91</v>
      </c>
      <c r="AB67" s="203">
        <v>0</v>
      </c>
      <c r="AC67" s="203">
        <v>23.91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51.16</v>
      </c>
      <c r="AJ67" s="203">
        <v>0</v>
      </c>
      <c r="AK67" s="203">
        <v>4.37</v>
      </c>
      <c r="AL67" s="203">
        <v>0</v>
      </c>
      <c r="AM67" s="203">
        <v>0</v>
      </c>
      <c r="AN67" s="203">
        <v>0</v>
      </c>
      <c r="AO67" s="203">
        <v>289.51</v>
      </c>
      <c r="AP67" s="203">
        <v>0</v>
      </c>
    </row>
    <row r="68" spans="1:42">
      <c r="A68" t="s">
        <v>110</v>
      </c>
      <c r="B68" s="203">
        <v>0</v>
      </c>
      <c r="C68" s="203">
        <v>15.45</v>
      </c>
      <c r="D68" s="203">
        <v>3.23</v>
      </c>
      <c r="E68" s="203">
        <v>0</v>
      </c>
      <c r="F68" s="203">
        <v>22.9</v>
      </c>
      <c r="G68" s="203">
        <v>7.63</v>
      </c>
      <c r="H68" s="203">
        <v>0</v>
      </c>
      <c r="I68" s="203">
        <v>25.51</v>
      </c>
      <c r="J68" s="203">
        <v>0.96</v>
      </c>
      <c r="K68" s="203">
        <v>4.8899999999999997</v>
      </c>
      <c r="L68" s="203">
        <v>3.86</v>
      </c>
      <c r="M68" s="203">
        <v>0.97</v>
      </c>
      <c r="N68" s="203">
        <v>1.58</v>
      </c>
      <c r="O68" s="203">
        <v>2.23</v>
      </c>
      <c r="P68" s="203">
        <v>0.75</v>
      </c>
      <c r="Q68" s="203">
        <v>0.28999999999999998</v>
      </c>
      <c r="R68" s="203">
        <v>0.56999999999999995</v>
      </c>
      <c r="S68" s="203">
        <v>0.35</v>
      </c>
      <c r="T68" s="203">
        <v>0</v>
      </c>
      <c r="U68" s="203">
        <v>1.55</v>
      </c>
      <c r="V68" s="203">
        <v>0.28000000000000003</v>
      </c>
      <c r="W68" s="203">
        <v>0.47</v>
      </c>
      <c r="X68" s="203">
        <v>1.97</v>
      </c>
      <c r="Y68" s="203">
        <v>0</v>
      </c>
      <c r="Z68" s="203">
        <v>3.3</v>
      </c>
      <c r="AA68" s="203">
        <v>0.91</v>
      </c>
      <c r="AB68" s="203">
        <v>0</v>
      </c>
      <c r="AC68" s="203">
        <v>23.91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50.79</v>
      </c>
      <c r="AJ68" s="203">
        <v>0</v>
      </c>
      <c r="AK68" s="203">
        <v>4.37</v>
      </c>
      <c r="AL68" s="203">
        <v>0</v>
      </c>
      <c r="AM68" s="203">
        <v>0</v>
      </c>
      <c r="AN68" s="203">
        <v>0</v>
      </c>
      <c r="AO68" s="203">
        <v>289.51</v>
      </c>
      <c r="AP68" s="203">
        <v>0</v>
      </c>
    </row>
    <row r="69" spans="1:42">
      <c r="A69" t="s">
        <v>111</v>
      </c>
      <c r="B69" s="203">
        <v>0</v>
      </c>
      <c r="C69" s="203">
        <v>15.45</v>
      </c>
      <c r="D69" s="203">
        <v>3.23</v>
      </c>
      <c r="E69" s="203">
        <v>0</v>
      </c>
      <c r="F69" s="203">
        <v>22.9</v>
      </c>
      <c r="G69" s="203">
        <v>7.63</v>
      </c>
      <c r="H69" s="203">
        <v>0</v>
      </c>
      <c r="I69" s="203">
        <v>25.51</v>
      </c>
      <c r="J69" s="203">
        <v>0.96</v>
      </c>
      <c r="K69" s="203">
        <v>4.8899999999999997</v>
      </c>
      <c r="L69" s="203">
        <v>3.86</v>
      </c>
      <c r="M69" s="203">
        <v>0.97</v>
      </c>
      <c r="N69" s="203">
        <v>1.58</v>
      </c>
      <c r="O69" s="203">
        <v>2.23</v>
      </c>
      <c r="P69" s="203">
        <v>0.75</v>
      </c>
      <c r="Q69" s="203">
        <v>0.28999999999999998</v>
      </c>
      <c r="R69" s="203">
        <v>0.56999999999999995</v>
      </c>
      <c r="S69" s="203">
        <v>0.35</v>
      </c>
      <c r="T69" s="203">
        <v>0</v>
      </c>
      <c r="U69" s="203">
        <v>1.55</v>
      </c>
      <c r="V69" s="203">
        <v>0.28000000000000003</v>
      </c>
      <c r="W69" s="203">
        <v>0.47</v>
      </c>
      <c r="X69" s="203">
        <v>1.97</v>
      </c>
      <c r="Y69" s="203">
        <v>0</v>
      </c>
      <c r="Z69" s="203">
        <v>3.3</v>
      </c>
      <c r="AA69" s="203">
        <v>0.91</v>
      </c>
      <c r="AB69" s="203">
        <v>0</v>
      </c>
      <c r="AC69" s="203">
        <v>23.91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50.79</v>
      </c>
      <c r="AJ69" s="203">
        <v>0</v>
      </c>
      <c r="AK69" s="203">
        <v>4.37</v>
      </c>
      <c r="AL69" s="203">
        <v>0</v>
      </c>
      <c r="AM69" s="203">
        <v>0</v>
      </c>
      <c r="AN69" s="203">
        <v>0</v>
      </c>
      <c r="AO69" s="203">
        <v>289.51</v>
      </c>
      <c r="AP69" s="203">
        <v>0</v>
      </c>
    </row>
    <row r="70" spans="1:42">
      <c r="A70" t="s">
        <v>112</v>
      </c>
      <c r="B70" s="203">
        <v>0</v>
      </c>
      <c r="C70" s="203">
        <v>15.45</v>
      </c>
      <c r="D70" s="203">
        <v>3.23</v>
      </c>
      <c r="E70" s="203">
        <v>0</v>
      </c>
      <c r="F70" s="203">
        <v>22.9</v>
      </c>
      <c r="G70" s="203">
        <v>7.63</v>
      </c>
      <c r="H70" s="203">
        <v>0</v>
      </c>
      <c r="I70" s="203">
        <v>25.51</v>
      </c>
      <c r="J70" s="203">
        <v>0.96</v>
      </c>
      <c r="K70" s="203">
        <v>4.8899999999999997</v>
      </c>
      <c r="L70" s="203">
        <v>3.86</v>
      </c>
      <c r="M70" s="203">
        <v>0.97</v>
      </c>
      <c r="N70" s="203">
        <v>1.58</v>
      </c>
      <c r="O70" s="203">
        <v>2.23</v>
      </c>
      <c r="P70" s="203">
        <v>0.75</v>
      </c>
      <c r="Q70" s="203">
        <v>0.28999999999999998</v>
      </c>
      <c r="R70" s="203">
        <v>0.56999999999999995</v>
      </c>
      <c r="S70" s="203">
        <v>0.35</v>
      </c>
      <c r="T70" s="203">
        <v>0</v>
      </c>
      <c r="U70" s="203">
        <v>1.55</v>
      </c>
      <c r="V70" s="203">
        <v>0.28000000000000003</v>
      </c>
      <c r="W70" s="203">
        <v>0.47</v>
      </c>
      <c r="X70" s="203">
        <v>1.97</v>
      </c>
      <c r="Y70" s="203">
        <v>0</v>
      </c>
      <c r="Z70" s="203">
        <v>3.3</v>
      </c>
      <c r="AA70" s="203">
        <v>0.91</v>
      </c>
      <c r="AB70" s="203">
        <v>0</v>
      </c>
      <c r="AC70" s="203">
        <v>23.91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50.79</v>
      </c>
      <c r="AJ70" s="203">
        <v>0</v>
      </c>
      <c r="AK70" s="203">
        <v>4.37</v>
      </c>
      <c r="AL70" s="203">
        <v>0</v>
      </c>
      <c r="AM70" s="203">
        <v>0</v>
      </c>
      <c r="AN70" s="203">
        <v>0</v>
      </c>
      <c r="AO70" s="203">
        <v>289.51</v>
      </c>
      <c r="AP70" s="203">
        <v>0</v>
      </c>
    </row>
    <row r="71" spans="1:42">
      <c r="A71" t="s">
        <v>113</v>
      </c>
      <c r="B71" s="203">
        <v>0</v>
      </c>
      <c r="C71" s="203">
        <v>15.45</v>
      </c>
      <c r="D71" s="203">
        <v>3.23</v>
      </c>
      <c r="E71" s="203">
        <v>0</v>
      </c>
      <c r="F71" s="203">
        <v>22.9</v>
      </c>
      <c r="G71" s="203">
        <v>7.63</v>
      </c>
      <c r="H71" s="203">
        <v>0</v>
      </c>
      <c r="I71" s="203">
        <v>25.51</v>
      </c>
      <c r="J71" s="203">
        <v>0.96</v>
      </c>
      <c r="K71" s="203">
        <v>4.8899999999999997</v>
      </c>
      <c r="L71" s="203">
        <v>3.86</v>
      </c>
      <c r="M71" s="203">
        <v>0.97</v>
      </c>
      <c r="N71" s="203">
        <v>1.58</v>
      </c>
      <c r="O71" s="203">
        <v>2.23</v>
      </c>
      <c r="P71" s="203">
        <v>0.75</v>
      </c>
      <c r="Q71" s="203">
        <v>0.28999999999999998</v>
      </c>
      <c r="R71" s="203">
        <v>0.56999999999999995</v>
      </c>
      <c r="S71" s="203">
        <v>0.35</v>
      </c>
      <c r="T71" s="203">
        <v>0</v>
      </c>
      <c r="U71" s="203">
        <v>1.55</v>
      </c>
      <c r="V71" s="203">
        <v>0.28000000000000003</v>
      </c>
      <c r="W71" s="203">
        <v>0.47</v>
      </c>
      <c r="X71" s="203">
        <v>1.97</v>
      </c>
      <c r="Y71" s="203">
        <v>0</v>
      </c>
      <c r="Z71" s="203">
        <v>3.3</v>
      </c>
      <c r="AA71" s="203">
        <v>0.91</v>
      </c>
      <c r="AB71" s="203">
        <v>0</v>
      </c>
      <c r="AC71" s="203">
        <v>30.59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53.91</v>
      </c>
      <c r="AJ71" s="203">
        <v>0</v>
      </c>
      <c r="AK71" s="203">
        <v>4.0599999999999996</v>
      </c>
      <c r="AL71" s="203">
        <v>0</v>
      </c>
      <c r="AM71" s="203">
        <v>0</v>
      </c>
      <c r="AN71" s="203">
        <v>0</v>
      </c>
      <c r="AO71" s="203">
        <v>289.51</v>
      </c>
      <c r="AP71" s="203">
        <v>0</v>
      </c>
    </row>
    <row r="72" spans="1:42">
      <c r="A72" t="s">
        <v>114</v>
      </c>
      <c r="B72" s="203">
        <v>0</v>
      </c>
      <c r="C72" s="203">
        <v>15.45</v>
      </c>
      <c r="D72" s="203">
        <v>3.23</v>
      </c>
      <c r="E72" s="203">
        <v>0</v>
      </c>
      <c r="F72" s="203">
        <v>22.9</v>
      </c>
      <c r="G72" s="203">
        <v>7.63</v>
      </c>
      <c r="H72" s="203">
        <v>0</v>
      </c>
      <c r="I72" s="203">
        <v>25.51</v>
      </c>
      <c r="J72" s="203">
        <v>0.96</v>
      </c>
      <c r="K72" s="203">
        <v>4.8899999999999997</v>
      </c>
      <c r="L72" s="203">
        <v>3.86</v>
      </c>
      <c r="M72" s="203">
        <v>0.97</v>
      </c>
      <c r="N72" s="203">
        <v>1.58</v>
      </c>
      <c r="O72" s="203">
        <v>2.23</v>
      </c>
      <c r="P72" s="203">
        <v>0.75</v>
      </c>
      <c r="Q72" s="203">
        <v>0.28999999999999998</v>
      </c>
      <c r="R72" s="203">
        <v>0.56999999999999995</v>
      </c>
      <c r="S72" s="203">
        <v>0.35</v>
      </c>
      <c r="T72" s="203">
        <v>0</v>
      </c>
      <c r="U72" s="203">
        <v>1.55</v>
      </c>
      <c r="V72" s="203">
        <v>0.28000000000000003</v>
      </c>
      <c r="W72" s="203">
        <v>0.47</v>
      </c>
      <c r="X72" s="203">
        <v>1.97</v>
      </c>
      <c r="Y72" s="203">
        <v>0</v>
      </c>
      <c r="Z72" s="203">
        <v>3.3</v>
      </c>
      <c r="AA72" s="203">
        <v>0.91</v>
      </c>
      <c r="AB72" s="203">
        <v>0</v>
      </c>
      <c r="AC72" s="203">
        <v>23.91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49.85</v>
      </c>
      <c r="AJ72" s="203">
        <v>0</v>
      </c>
      <c r="AK72" s="203">
        <v>4.0599999999999996</v>
      </c>
      <c r="AL72" s="203">
        <v>0</v>
      </c>
      <c r="AM72" s="203">
        <v>0</v>
      </c>
      <c r="AN72" s="203">
        <v>0</v>
      </c>
      <c r="AO72" s="203">
        <v>289.51</v>
      </c>
      <c r="AP72" s="203">
        <v>0</v>
      </c>
    </row>
    <row r="73" spans="1:42">
      <c r="A73" t="s">
        <v>115</v>
      </c>
      <c r="B73" s="203">
        <v>0</v>
      </c>
      <c r="C73" s="203">
        <v>15.45</v>
      </c>
      <c r="D73" s="203">
        <v>3.23</v>
      </c>
      <c r="E73" s="203">
        <v>0</v>
      </c>
      <c r="F73" s="203">
        <v>22.9</v>
      </c>
      <c r="G73" s="203">
        <v>7.63</v>
      </c>
      <c r="H73" s="203">
        <v>0</v>
      </c>
      <c r="I73" s="203">
        <v>25.51</v>
      </c>
      <c r="J73" s="203">
        <v>0.96</v>
      </c>
      <c r="K73" s="203">
        <v>4.8899999999999997</v>
      </c>
      <c r="L73" s="203">
        <v>3.86</v>
      </c>
      <c r="M73" s="203">
        <v>0.97</v>
      </c>
      <c r="N73" s="203">
        <v>1.58</v>
      </c>
      <c r="O73" s="203">
        <v>2.23</v>
      </c>
      <c r="P73" s="203">
        <v>0.75</v>
      </c>
      <c r="Q73" s="203">
        <v>0.28999999999999998</v>
      </c>
      <c r="R73" s="203">
        <v>0.56999999999999995</v>
      </c>
      <c r="S73" s="203">
        <v>0.35</v>
      </c>
      <c r="T73" s="203">
        <v>0</v>
      </c>
      <c r="U73" s="203">
        <v>1.55</v>
      </c>
      <c r="V73" s="203">
        <v>0.28000000000000003</v>
      </c>
      <c r="W73" s="203">
        <v>0.47</v>
      </c>
      <c r="X73" s="203">
        <v>1.97</v>
      </c>
      <c r="Y73" s="203">
        <v>0</v>
      </c>
      <c r="Z73" s="203">
        <v>3.3</v>
      </c>
      <c r="AA73" s="203">
        <v>0.91</v>
      </c>
      <c r="AB73" s="203">
        <v>0</v>
      </c>
      <c r="AC73" s="203">
        <v>23.91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50.2</v>
      </c>
      <c r="AJ73" s="203">
        <v>0</v>
      </c>
      <c r="AK73" s="203">
        <v>4.0599999999999996</v>
      </c>
      <c r="AL73" s="203">
        <v>0</v>
      </c>
      <c r="AM73" s="203">
        <v>0</v>
      </c>
      <c r="AN73" s="203">
        <v>0</v>
      </c>
      <c r="AO73" s="203">
        <v>289.51</v>
      </c>
      <c r="AP73" s="203">
        <v>0</v>
      </c>
    </row>
    <row r="74" spans="1:42">
      <c r="A74" t="s">
        <v>116</v>
      </c>
      <c r="B74" s="203">
        <v>0</v>
      </c>
      <c r="C74" s="203">
        <v>15.45</v>
      </c>
      <c r="D74" s="203">
        <v>3.23</v>
      </c>
      <c r="E74" s="203">
        <v>0</v>
      </c>
      <c r="F74" s="203">
        <v>22.9</v>
      </c>
      <c r="G74" s="203">
        <v>7.63</v>
      </c>
      <c r="H74" s="203">
        <v>0</v>
      </c>
      <c r="I74" s="203">
        <v>25.51</v>
      </c>
      <c r="J74" s="203">
        <v>0.96</v>
      </c>
      <c r="K74" s="203">
        <v>4.8899999999999997</v>
      </c>
      <c r="L74" s="203">
        <v>3.86</v>
      </c>
      <c r="M74" s="203">
        <v>0.97</v>
      </c>
      <c r="N74" s="203">
        <v>1.58</v>
      </c>
      <c r="O74" s="203">
        <v>2.23</v>
      </c>
      <c r="P74" s="203">
        <v>0.75</v>
      </c>
      <c r="Q74" s="203">
        <v>0.28999999999999998</v>
      </c>
      <c r="R74" s="203">
        <v>0.56999999999999995</v>
      </c>
      <c r="S74" s="203">
        <v>0.35</v>
      </c>
      <c r="T74" s="203">
        <v>0</v>
      </c>
      <c r="U74" s="203">
        <v>1.55</v>
      </c>
      <c r="V74" s="203">
        <v>0.28000000000000003</v>
      </c>
      <c r="W74" s="203">
        <v>0.47</v>
      </c>
      <c r="X74" s="203">
        <v>1.97</v>
      </c>
      <c r="Y74" s="203">
        <v>0</v>
      </c>
      <c r="Z74" s="203">
        <v>3.3</v>
      </c>
      <c r="AA74" s="203">
        <v>0.91</v>
      </c>
      <c r="AB74" s="203">
        <v>0</v>
      </c>
      <c r="AC74" s="203">
        <v>23.91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49.85</v>
      </c>
      <c r="AJ74" s="203">
        <v>0</v>
      </c>
      <c r="AK74" s="203">
        <v>4.0599999999999996</v>
      </c>
      <c r="AL74" s="203">
        <v>0</v>
      </c>
      <c r="AM74" s="203">
        <v>0</v>
      </c>
      <c r="AN74" s="203">
        <v>0</v>
      </c>
      <c r="AO74" s="203">
        <v>289.51</v>
      </c>
      <c r="AP74" s="203">
        <v>0</v>
      </c>
    </row>
    <row r="75" spans="1:42">
      <c r="A75" t="s">
        <v>117</v>
      </c>
      <c r="B75" s="203">
        <v>0</v>
      </c>
      <c r="C75" s="203">
        <v>15.45</v>
      </c>
      <c r="D75" s="203">
        <v>3.23</v>
      </c>
      <c r="E75" s="203">
        <v>0</v>
      </c>
      <c r="F75" s="203">
        <v>22.9</v>
      </c>
      <c r="G75" s="203">
        <v>7.63</v>
      </c>
      <c r="H75" s="203">
        <v>0</v>
      </c>
      <c r="I75" s="203">
        <v>25.51</v>
      </c>
      <c r="J75" s="203">
        <v>0.96</v>
      </c>
      <c r="K75" s="203">
        <v>4.8899999999999997</v>
      </c>
      <c r="L75" s="203">
        <v>3.86</v>
      </c>
      <c r="M75" s="203">
        <v>0.97</v>
      </c>
      <c r="N75" s="203">
        <v>1.58</v>
      </c>
      <c r="O75" s="203">
        <v>2.23</v>
      </c>
      <c r="P75" s="203">
        <v>0.75</v>
      </c>
      <c r="Q75" s="203">
        <v>0.28999999999999998</v>
      </c>
      <c r="R75" s="203">
        <v>0.56999999999999995</v>
      </c>
      <c r="S75" s="203">
        <v>0.35</v>
      </c>
      <c r="T75" s="203">
        <v>0</v>
      </c>
      <c r="U75" s="203">
        <v>1.53</v>
      </c>
      <c r="V75" s="203">
        <v>0.28000000000000003</v>
      </c>
      <c r="W75" s="203">
        <v>0.47</v>
      </c>
      <c r="X75" s="203">
        <v>1.97</v>
      </c>
      <c r="Y75" s="203">
        <v>0</v>
      </c>
      <c r="Z75" s="203">
        <v>3.3</v>
      </c>
      <c r="AA75" s="203">
        <v>0.91</v>
      </c>
      <c r="AB75" s="203">
        <v>0</v>
      </c>
      <c r="AC75" s="203">
        <v>23.91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49.85</v>
      </c>
      <c r="AJ75" s="203">
        <v>5.66</v>
      </c>
      <c r="AK75" s="203">
        <v>4.0599999999999996</v>
      </c>
      <c r="AL75" s="203">
        <v>0</v>
      </c>
      <c r="AM75" s="203">
        <v>0</v>
      </c>
      <c r="AN75" s="203">
        <v>0</v>
      </c>
      <c r="AO75" s="203">
        <v>295.74</v>
      </c>
      <c r="AP75" s="203">
        <v>0</v>
      </c>
    </row>
    <row r="76" spans="1:42">
      <c r="A76" t="s">
        <v>118</v>
      </c>
      <c r="B76" s="203">
        <v>0</v>
      </c>
      <c r="C76" s="203">
        <v>15.45</v>
      </c>
      <c r="D76" s="203">
        <v>3.23</v>
      </c>
      <c r="E76" s="203">
        <v>0</v>
      </c>
      <c r="F76" s="203">
        <v>22.9</v>
      </c>
      <c r="G76" s="203">
        <v>7.63</v>
      </c>
      <c r="H76" s="203">
        <v>0</v>
      </c>
      <c r="I76" s="203">
        <v>25.51</v>
      </c>
      <c r="J76" s="203">
        <v>0.96</v>
      </c>
      <c r="K76" s="203">
        <v>4.8899999999999997</v>
      </c>
      <c r="L76" s="203">
        <v>3.86</v>
      </c>
      <c r="M76" s="203">
        <v>0.97</v>
      </c>
      <c r="N76" s="203">
        <v>1.58</v>
      </c>
      <c r="O76" s="203">
        <v>2.23</v>
      </c>
      <c r="P76" s="203">
        <v>0.75</v>
      </c>
      <c r="Q76" s="203">
        <v>0.28999999999999998</v>
      </c>
      <c r="R76" s="203">
        <v>0.56999999999999995</v>
      </c>
      <c r="S76" s="203">
        <v>0.35</v>
      </c>
      <c r="T76" s="203">
        <v>0</v>
      </c>
      <c r="U76" s="203">
        <v>1.53</v>
      </c>
      <c r="V76" s="203">
        <v>0.28000000000000003</v>
      </c>
      <c r="W76" s="203">
        <v>0.47</v>
      </c>
      <c r="X76" s="203">
        <v>1.97</v>
      </c>
      <c r="Y76" s="203">
        <v>0</v>
      </c>
      <c r="Z76" s="203">
        <v>3.3</v>
      </c>
      <c r="AA76" s="203">
        <v>0.91</v>
      </c>
      <c r="AB76" s="203">
        <v>0</v>
      </c>
      <c r="AC76" s="203">
        <v>23.91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49.85</v>
      </c>
      <c r="AJ76" s="203">
        <v>11.32</v>
      </c>
      <c r="AK76" s="203">
        <v>4.0599999999999996</v>
      </c>
      <c r="AL76" s="203">
        <v>0</v>
      </c>
      <c r="AM76" s="203">
        <v>0</v>
      </c>
      <c r="AN76" s="203">
        <v>0</v>
      </c>
      <c r="AO76" s="203">
        <v>295.74</v>
      </c>
      <c r="AP76" s="203">
        <v>0</v>
      </c>
    </row>
    <row r="77" spans="1:42">
      <c r="A77" t="s">
        <v>119</v>
      </c>
      <c r="B77" s="203">
        <v>0</v>
      </c>
      <c r="C77" s="203">
        <v>15.45</v>
      </c>
      <c r="D77" s="203">
        <v>3.23</v>
      </c>
      <c r="E77" s="203">
        <v>0</v>
      </c>
      <c r="F77" s="203">
        <v>22.9</v>
      </c>
      <c r="G77" s="203">
        <v>7.63</v>
      </c>
      <c r="H77" s="203">
        <v>0</v>
      </c>
      <c r="I77" s="203">
        <v>25.51</v>
      </c>
      <c r="J77" s="203">
        <v>0.96</v>
      </c>
      <c r="K77" s="203">
        <v>4.8899999999999997</v>
      </c>
      <c r="L77" s="203">
        <v>3.86</v>
      </c>
      <c r="M77" s="203">
        <v>0.97</v>
      </c>
      <c r="N77" s="203">
        <v>1.58</v>
      </c>
      <c r="O77" s="203">
        <v>2.23</v>
      </c>
      <c r="P77" s="203">
        <v>0.75</v>
      </c>
      <c r="Q77" s="203">
        <v>0.28999999999999998</v>
      </c>
      <c r="R77" s="203">
        <v>0.56999999999999995</v>
      </c>
      <c r="S77" s="203">
        <v>0.35</v>
      </c>
      <c r="T77" s="203">
        <v>0</v>
      </c>
      <c r="U77" s="203">
        <v>1.53</v>
      </c>
      <c r="V77" s="203">
        <v>0.28000000000000003</v>
      </c>
      <c r="W77" s="203">
        <v>0.47</v>
      </c>
      <c r="X77" s="203">
        <v>1.97</v>
      </c>
      <c r="Y77" s="203">
        <v>0</v>
      </c>
      <c r="Z77" s="203">
        <v>3.3</v>
      </c>
      <c r="AA77" s="203">
        <v>0.91</v>
      </c>
      <c r="AB77" s="203">
        <v>0</v>
      </c>
      <c r="AC77" s="203">
        <v>23.91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49.85</v>
      </c>
      <c r="AJ77" s="203">
        <v>16.97</v>
      </c>
      <c r="AK77" s="203">
        <v>3.75</v>
      </c>
      <c r="AL77" s="203">
        <v>0</v>
      </c>
      <c r="AM77" s="203">
        <v>0</v>
      </c>
      <c r="AN77" s="203">
        <v>0</v>
      </c>
      <c r="AO77" s="203">
        <v>295.74</v>
      </c>
      <c r="AP77" s="203">
        <v>0</v>
      </c>
    </row>
    <row r="78" spans="1:42">
      <c r="A78" t="s">
        <v>120</v>
      </c>
      <c r="B78" s="203">
        <v>0</v>
      </c>
      <c r="C78" s="203">
        <v>15.45</v>
      </c>
      <c r="D78" s="203">
        <v>3.23</v>
      </c>
      <c r="E78" s="203">
        <v>0</v>
      </c>
      <c r="F78" s="203">
        <v>22.9</v>
      </c>
      <c r="G78" s="203">
        <v>7.63</v>
      </c>
      <c r="H78" s="203">
        <v>0</v>
      </c>
      <c r="I78" s="203">
        <v>25.51</v>
      </c>
      <c r="J78" s="203">
        <v>0.96</v>
      </c>
      <c r="K78" s="203">
        <v>4.8899999999999997</v>
      </c>
      <c r="L78" s="203">
        <v>3.86</v>
      </c>
      <c r="M78" s="203">
        <v>0.97</v>
      </c>
      <c r="N78" s="203">
        <v>1.58</v>
      </c>
      <c r="O78" s="203">
        <v>2.23</v>
      </c>
      <c r="P78" s="203">
        <v>0.75</v>
      </c>
      <c r="Q78" s="203">
        <v>0.28999999999999998</v>
      </c>
      <c r="R78" s="203">
        <v>0.56999999999999995</v>
      </c>
      <c r="S78" s="203">
        <v>0.35</v>
      </c>
      <c r="T78" s="203">
        <v>0</v>
      </c>
      <c r="U78" s="203">
        <v>1.53</v>
      </c>
      <c r="V78" s="203">
        <v>0.28000000000000003</v>
      </c>
      <c r="W78" s="203">
        <v>0.47</v>
      </c>
      <c r="X78" s="203">
        <v>1.97</v>
      </c>
      <c r="Y78" s="203">
        <v>0</v>
      </c>
      <c r="Z78" s="203">
        <v>3.3</v>
      </c>
      <c r="AA78" s="203">
        <v>0.91</v>
      </c>
      <c r="AB78" s="203">
        <v>0</v>
      </c>
      <c r="AC78" s="203">
        <v>23.91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49.85</v>
      </c>
      <c r="AJ78" s="203">
        <v>0</v>
      </c>
      <c r="AK78" s="203">
        <v>3.75</v>
      </c>
      <c r="AL78" s="203">
        <v>0</v>
      </c>
      <c r="AM78" s="203">
        <v>0</v>
      </c>
      <c r="AN78" s="203">
        <v>0</v>
      </c>
      <c r="AO78" s="203">
        <v>295.74</v>
      </c>
      <c r="AP78" s="203">
        <v>0</v>
      </c>
    </row>
    <row r="79" spans="1:42">
      <c r="A79" t="s">
        <v>121</v>
      </c>
      <c r="B79" s="203">
        <v>0</v>
      </c>
      <c r="C79" s="203">
        <v>15.91</v>
      </c>
      <c r="D79" s="203">
        <v>2.77</v>
      </c>
      <c r="E79" s="203">
        <v>0</v>
      </c>
      <c r="F79" s="203">
        <v>20.99</v>
      </c>
      <c r="G79" s="203">
        <v>9.5399999999999991</v>
      </c>
      <c r="H79" s="203">
        <v>0</v>
      </c>
      <c r="I79" s="203">
        <v>25.51</v>
      </c>
      <c r="J79" s="203">
        <v>0.96</v>
      </c>
      <c r="K79" s="203">
        <v>4.8899999999999997</v>
      </c>
      <c r="L79" s="203">
        <v>3.86</v>
      </c>
      <c r="M79" s="203">
        <v>0.97</v>
      </c>
      <c r="N79" s="203">
        <v>1.58</v>
      </c>
      <c r="O79" s="203">
        <v>2.23</v>
      </c>
      <c r="P79" s="203">
        <v>0.75</v>
      </c>
      <c r="Q79" s="203">
        <v>0.28999999999999998</v>
      </c>
      <c r="R79" s="203">
        <v>0.56999999999999995</v>
      </c>
      <c r="S79" s="203">
        <v>0.35</v>
      </c>
      <c r="T79" s="203">
        <v>0</v>
      </c>
      <c r="U79" s="203">
        <v>1.53</v>
      </c>
      <c r="V79" s="203">
        <v>0.28000000000000003</v>
      </c>
      <c r="W79" s="203">
        <v>0.47</v>
      </c>
      <c r="X79" s="203">
        <v>1.97</v>
      </c>
      <c r="Y79" s="203">
        <v>0</v>
      </c>
      <c r="Z79" s="203">
        <v>3.3</v>
      </c>
      <c r="AA79" s="203">
        <v>0.91</v>
      </c>
      <c r="AB79" s="203">
        <v>0</v>
      </c>
      <c r="AC79" s="203">
        <v>23.91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50.2</v>
      </c>
      <c r="AJ79" s="203">
        <v>0</v>
      </c>
      <c r="AK79" s="203">
        <v>3.75</v>
      </c>
      <c r="AL79" s="203">
        <v>0</v>
      </c>
      <c r="AM79" s="203">
        <v>0</v>
      </c>
      <c r="AN79" s="203">
        <v>0</v>
      </c>
      <c r="AO79" s="203">
        <v>295.74</v>
      </c>
      <c r="AP79" s="203">
        <v>0</v>
      </c>
    </row>
    <row r="80" spans="1:42">
      <c r="A80" t="s">
        <v>122</v>
      </c>
      <c r="B80" s="203">
        <v>0</v>
      </c>
      <c r="C80" s="203">
        <v>15.91</v>
      </c>
      <c r="D80" s="203">
        <v>2.77</v>
      </c>
      <c r="E80" s="203">
        <v>0</v>
      </c>
      <c r="F80" s="203">
        <v>20.99</v>
      </c>
      <c r="G80" s="203">
        <v>9.5399999999999991</v>
      </c>
      <c r="H80" s="203">
        <v>0</v>
      </c>
      <c r="I80" s="203">
        <v>25.51</v>
      </c>
      <c r="J80" s="203">
        <v>0.96</v>
      </c>
      <c r="K80" s="203">
        <v>4.8899999999999997</v>
      </c>
      <c r="L80" s="203">
        <v>3.86</v>
      </c>
      <c r="M80" s="203">
        <v>0.97</v>
      </c>
      <c r="N80" s="203">
        <v>1.58</v>
      </c>
      <c r="O80" s="203">
        <v>2.23</v>
      </c>
      <c r="P80" s="203">
        <v>0.75</v>
      </c>
      <c r="Q80" s="203">
        <v>0.28999999999999998</v>
      </c>
      <c r="R80" s="203">
        <v>0.56999999999999995</v>
      </c>
      <c r="S80" s="203">
        <v>0.35</v>
      </c>
      <c r="T80" s="203">
        <v>0</v>
      </c>
      <c r="U80" s="203">
        <v>1.53</v>
      </c>
      <c r="V80" s="203">
        <v>0.28000000000000003</v>
      </c>
      <c r="W80" s="203">
        <v>0.47</v>
      </c>
      <c r="X80" s="203">
        <v>1.97</v>
      </c>
      <c r="Y80" s="203">
        <v>0</v>
      </c>
      <c r="Z80" s="203">
        <v>3.3</v>
      </c>
      <c r="AA80" s="203">
        <v>0.91</v>
      </c>
      <c r="AB80" s="203">
        <v>0</v>
      </c>
      <c r="AC80" s="203">
        <v>23.91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48.72</v>
      </c>
      <c r="AJ80" s="203">
        <v>0</v>
      </c>
      <c r="AK80" s="203">
        <v>3.75</v>
      </c>
      <c r="AL80" s="203">
        <v>0</v>
      </c>
      <c r="AM80" s="203">
        <v>0</v>
      </c>
      <c r="AN80" s="203">
        <v>0</v>
      </c>
      <c r="AO80" s="203">
        <v>295.74</v>
      </c>
      <c r="AP80" s="203">
        <v>0</v>
      </c>
    </row>
    <row r="81" spans="1:42">
      <c r="A81" t="s">
        <v>123</v>
      </c>
      <c r="B81" s="203">
        <v>0</v>
      </c>
      <c r="C81" s="203">
        <v>15.91</v>
      </c>
      <c r="D81" s="203">
        <v>2.77</v>
      </c>
      <c r="E81" s="203">
        <v>0</v>
      </c>
      <c r="F81" s="203">
        <v>20.99</v>
      </c>
      <c r="G81" s="203">
        <v>9.5399999999999991</v>
      </c>
      <c r="H81" s="203">
        <v>0</v>
      </c>
      <c r="I81" s="203">
        <v>25.51</v>
      </c>
      <c r="J81" s="203">
        <v>0.96</v>
      </c>
      <c r="K81" s="203">
        <v>4.8899999999999997</v>
      </c>
      <c r="L81" s="203">
        <v>3.86</v>
      </c>
      <c r="M81" s="203">
        <v>0.97</v>
      </c>
      <c r="N81" s="203">
        <v>1.58</v>
      </c>
      <c r="O81" s="203">
        <v>2.23</v>
      </c>
      <c r="P81" s="203">
        <v>0.82</v>
      </c>
      <c r="Q81" s="203">
        <v>0.28999999999999998</v>
      </c>
      <c r="R81" s="203">
        <v>0.56999999999999995</v>
      </c>
      <c r="S81" s="203">
        <v>0.35</v>
      </c>
      <c r="T81" s="203">
        <v>0</v>
      </c>
      <c r="U81" s="203">
        <v>1.53</v>
      </c>
      <c r="V81" s="203">
        <v>0.28000000000000003</v>
      </c>
      <c r="W81" s="203">
        <v>0.47</v>
      </c>
      <c r="X81" s="203">
        <v>1.97</v>
      </c>
      <c r="Y81" s="203">
        <v>0</v>
      </c>
      <c r="Z81" s="203">
        <v>3.3</v>
      </c>
      <c r="AA81" s="203">
        <v>0.91</v>
      </c>
      <c r="AB81" s="203">
        <v>0</v>
      </c>
      <c r="AC81" s="203">
        <v>23.91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48.72</v>
      </c>
      <c r="AJ81" s="203">
        <v>0</v>
      </c>
      <c r="AK81" s="203">
        <v>3.12</v>
      </c>
      <c r="AL81" s="203">
        <v>0</v>
      </c>
      <c r="AM81" s="203">
        <v>0</v>
      </c>
      <c r="AN81" s="203">
        <v>0</v>
      </c>
      <c r="AO81" s="203">
        <v>295.74</v>
      </c>
      <c r="AP81" s="203">
        <v>0</v>
      </c>
    </row>
    <row r="82" spans="1:42">
      <c r="A82" t="s">
        <v>124</v>
      </c>
      <c r="B82" s="203">
        <v>0</v>
      </c>
      <c r="C82" s="203">
        <v>15.91</v>
      </c>
      <c r="D82" s="203">
        <v>2.77</v>
      </c>
      <c r="E82" s="203">
        <v>0</v>
      </c>
      <c r="F82" s="203">
        <v>20.99</v>
      </c>
      <c r="G82" s="203">
        <v>9.5399999999999991</v>
      </c>
      <c r="H82" s="203">
        <v>0</v>
      </c>
      <c r="I82" s="203">
        <v>25.51</v>
      </c>
      <c r="J82" s="203">
        <v>0.96</v>
      </c>
      <c r="K82" s="203">
        <v>4.8899999999999997</v>
      </c>
      <c r="L82" s="203">
        <v>3.86</v>
      </c>
      <c r="M82" s="203">
        <v>0.97</v>
      </c>
      <c r="N82" s="203">
        <v>1.58</v>
      </c>
      <c r="O82" s="203">
        <v>2.23</v>
      </c>
      <c r="P82" s="203">
        <v>0.82</v>
      </c>
      <c r="Q82" s="203">
        <v>0.28999999999999998</v>
      </c>
      <c r="R82" s="203">
        <v>0.56999999999999995</v>
      </c>
      <c r="S82" s="203">
        <v>0.35</v>
      </c>
      <c r="T82" s="203">
        <v>0</v>
      </c>
      <c r="U82" s="203">
        <v>1.53</v>
      </c>
      <c r="V82" s="203">
        <v>0.28000000000000003</v>
      </c>
      <c r="W82" s="203">
        <v>0.47</v>
      </c>
      <c r="X82" s="203">
        <v>1.97</v>
      </c>
      <c r="Y82" s="203">
        <v>0</v>
      </c>
      <c r="Z82" s="203">
        <v>3.3</v>
      </c>
      <c r="AA82" s="203">
        <v>0.91</v>
      </c>
      <c r="AB82" s="203">
        <v>0</v>
      </c>
      <c r="AC82" s="203">
        <v>24.55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48.72</v>
      </c>
      <c r="AJ82" s="203">
        <v>0</v>
      </c>
      <c r="AK82" s="203">
        <v>3.12</v>
      </c>
      <c r="AL82" s="203">
        <v>0</v>
      </c>
      <c r="AM82" s="203">
        <v>0</v>
      </c>
      <c r="AN82" s="203">
        <v>0</v>
      </c>
      <c r="AO82" s="203">
        <v>295.74</v>
      </c>
      <c r="AP82" s="203">
        <v>0</v>
      </c>
    </row>
    <row r="83" spans="1:42">
      <c r="A83" t="s">
        <v>125</v>
      </c>
      <c r="B83" s="203">
        <v>0</v>
      </c>
      <c r="C83" s="203">
        <v>15.91</v>
      </c>
      <c r="D83" s="203">
        <v>2.77</v>
      </c>
      <c r="E83" s="203">
        <v>0</v>
      </c>
      <c r="F83" s="203">
        <v>20.99</v>
      </c>
      <c r="G83" s="203">
        <v>9.5399999999999991</v>
      </c>
      <c r="H83" s="203">
        <v>0</v>
      </c>
      <c r="I83" s="203">
        <v>25.51</v>
      </c>
      <c r="J83" s="203">
        <v>0.96</v>
      </c>
      <c r="K83" s="203">
        <v>4.8899999999999997</v>
      </c>
      <c r="L83" s="203">
        <v>3.86</v>
      </c>
      <c r="M83" s="203">
        <v>0.97</v>
      </c>
      <c r="N83" s="203">
        <v>1.58</v>
      </c>
      <c r="O83" s="203">
        <v>2.23</v>
      </c>
      <c r="P83" s="203">
        <v>0.82</v>
      </c>
      <c r="Q83" s="203">
        <v>0.28999999999999998</v>
      </c>
      <c r="R83" s="203">
        <v>0.56999999999999995</v>
      </c>
      <c r="S83" s="203">
        <v>0.35</v>
      </c>
      <c r="T83" s="203">
        <v>0</v>
      </c>
      <c r="U83" s="203">
        <v>1.53</v>
      </c>
      <c r="V83" s="203">
        <v>0.28000000000000003</v>
      </c>
      <c r="W83" s="203">
        <v>0.47</v>
      </c>
      <c r="X83" s="203">
        <v>1.97</v>
      </c>
      <c r="Y83" s="203">
        <v>0</v>
      </c>
      <c r="Z83" s="203">
        <v>3.3</v>
      </c>
      <c r="AA83" s="203">
        <v>0.91</v>
      </c>
      <c r="AB83" s="203">
        <v>0</v>
      </c>
      <c r="AC83" s="203">
        <v>28.98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52.25</v>
      </c>
      <c r="AJ83" s="203">
        <v>0</v>
      </c>
      <c r="AK83" s="203">
        <v>3.12</v>
      </c>
      <c r="AL83" s="203">
        <v>0</v>
      </c>
      <c r="AM83" s="203">
        <v>0</v>
      </c>
      <c r="AN83" s="203">
        <v>0</v>
      </c>
      <c r="AO83" s="203">
        <v>295.74</v>
      </c>
      <c r="AP83" s="203">
        <v>0</v>
      </c>
    </row>
    <row r="84" spans="1:42">
      <c r="A84" t="s">
        <v>126</v>
      </c>
      <c r="B84" s="203">
        <v>0</v>
      </c>
      <c r="C84" s="203">
        <v>15.91</v>
      </c>
      <c r="D84" s="203">
        <v>2.77</v>
      </c>
      <c r="E84" s="203">
        <v>0</v>
      </c>
      <c r="F84" s="203">
        <v>20.99</v>
      </c>
      <c r="G84" s="203">
        <v>9.5399999999999991</v>
      </c>
      <c r="H84" s="203">
        <v>0</v>
      </c>
      <c r="I84" s="203">
        <v>25.51</v>
      </c>
      <c r="J84" s="203">
        <v>0.96</v>
      </c>
      <c r="K84" s="203">
        <v>4.8899999999999997</v>
      </c>
      <c r="L84" s="203">
        <v>3.86</v>
      </c>
      <c r="M84" s="203">
        <v>0.97</v>
      </c>
      <c r="N84" s="203">
        <v>1.58</v>
      </c>
      <c r="O84" s="203">
        <v>2.23</v>
      </c>
      <c r="P84" s="203">
        <v>0.82</v>
      </c>
      <c r="Q84" s="203">
        <v>0.28999999999999998</v>
      </c>
      <c r="R84" s="203">
        <v>0.56999999999999995</v>
      </c>
      <c r="S84" s="203">
        <v>0.35</v>
      </c>
      <c r="T84" s="203">
        <v>0</v>
      </c>
      <c r="U84" s="203">
        <v>1.53</v>
      </c>
      <c r="V84" s="203">
        <v>0.28000000000000003</v>
      </c>
      <c r="W84" s="203">
        <v>0.47</v>
      </c>
      <c r="X84" s="203">
        <v>1.97</v>
      </c>
      <c r="Y84" s="203">
        <v>0</v>
      </c>
      <c r="Z84" s="203">
        <v>3.3</v>
      </c>
      <c r="AA84" s="203">
        <v>0.91</v>
      </c>
      <c r="AB84" s="203">
        <v>0</v>
      </c>
      <c r="AC84" s="203">
        <v>28.22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51.61</v>
      </c>
      <c r="AJ84" s="203">
        <v>0</v>
      </c>
      <c r="AK84" s="203">
        <v>3.12</v>
      </c>
      <c r="AL84" s="203">
        <v>0</v>
      </c>
      <c r="AM84" s="203">
        <v>0</v>
      </c>
      <c r="AN84" s="203">
        <v>0</v>
      </c>
      <c r="AO84" s="203">
        <v>295.74</v>
      </c>
      <c r="AP84" s="203">
        <v>0</v>
      </c>
    </row>
    <row r="85" spans="1:42">
      <c r="A85" t="s">
        <v>127</v>
      </c>
      <c r="B85" s="203">
        <v>0</v>
      </c>
      <c r="C85" s="203">
        <v>15.91</v>
      </c>
      <c r="D85" s="203">
        <v>2.77</v>
      </c>
      <c r="E85" s="203">
        <v>0</v>
      </c>
      <c r="F85" s="203">
        <v>20.99</v>
      </c>
      <c r="G85" s="203">
        <v>9.5399999999999991</v>
      </c>
      <c r="H85" s="203">
        <v>0</v>
      </c>
      <c r="I85" s="203">
        <v>25.51</v>
      </c>
      <c r="J85" s="203">
        <v>0.96</v>
      </c>
      <c r="K85" s="203">
        <v>4.8899999999999997</v>
      </c>
      <c r="L85" s="203">
        <v>3.86</v>
      </c>
      <c r="M85" s="203">
        <v>0.97</v>
      </c>
      <c r="N85" s="203">
        <v>1.58</v>
      </c>
      <c r="O85" s="203">
        <v>2.23</v>
      </c>
      <c r="P85" s="203">
        <v>1.03</v>
      </c>
      <c r="Q85" s="203">
        <v>0.28999999999999998</v>
      </c>
      <c r="R85" s="203">
        <v>0.56999999999999995</v>
      </c>
      <c r="S85" s="203">
        <v>0.35</v>
      </c>
      <c r="T85" s="203">
        <v>0</v>
      </c>
      <c r="U85" s="203">
        <v>1.53</v>
      </c>
      <c r="V85" s="203">
        <v>0.28000000000000003</v>
      </c>
      <c r="W85" s="203">
        <v>0.47</v>
      </c>
      <c r="X85" s="203">
        <v>1.97</v>
      </c>
      <c r="Y85" s="203">
        <v>0</v>
      </c>
      <c r="Z85" s="203">
        <v>3.3</v>
      </c>
      <c r="AA85" s="203">
        <v>0.91</v>
      </c>
      <c r="AB85" s="203">
        <v>0</v>
      </c>
      <c r="AC85" s="203">
        <v>28.22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51.78</v>
      </c>
      <c r="AJ85" s="203">
        <v>0</v>
      </c>
      <c r="AK85" s="203">
        <v>3.12</v>
      </c>
      <c r="AL85" s="203">
        <v>0</v>
      </c>
      <c r="AM85" s="203">
        <v>0</v>
      </c>
      <c r="AN85" s="203">
        <v>0</v>
      </c>
      <c r="AO85" s="203">
        <v>295.74</v>
      </c>
      <c r="AP85" s="203">
        <v>0</v>
      </c>
    </row>
    <row r="86" spans="1:42">
      <c r="A86" t="s">
        <v>128</v>
      </c>
      <c r="B86" s="203">
        <v>0</v>
      </c>
      <c r="C86" s="203">
        <v>15.91</v>
      </c>
      <c r="D86" s="203">
        <v>2.77</v>
      </c>
      <c r="E86" s="203">
        <v>0</v>
      </c>
      <c r="F86" s="203">
        <v>20.99</v>
      </c>
      <c r="G86" s="203">
        <v>9.5399999999999991</v>
      </c>
      <c r="H86" s="203">
        <v>0</v>
      </c>
      <c r="I86" s="203">
        <v>25.51</v>
      </c>
      <c r="J86" s="203">
        <v>0.96</v>
      </c>
      <c r="K86" s="203">
        <v>4.8899999999999997</v>
      </c>
      <c r="L86" s="203">
        <v>3.86</v>
      </c>
      <c r="M86" s="203">
        <v>0.97</v>
      </c>
      <c r="N86" s="203">
        <v>1.58</v>
      </c>
      <c r="O86" s="203">
        <v>2.23</v>
      </c>
      <c r="P86" s="203">
        <v>1.03</v>
      </c>
      <c r="Q86" s="203">
        <v>0.28999999999999998</v>
      </c>
      <c r="R86" s="203">
        <v>0.56999999999999995</v>
      </c>
      <c r="S86" s="203">
        <v>0.35</v>
      </c>
      <c r="T86" s="203">
        <v>0</v>
      </c>
      <c r="U86" s="203">
        <v>1.53</v>
      </c>
      <c r="V86" s="203">
        <v>0.28000000000000003</v>
      </c>
      <c r="W86" s="203">
        <v>0.47</v>
      </c>
      <c r="X86" s="203">
        <v>1.97</v>
      </c>
      <c r="Y86" s="203">
        <v>0</v>
      </c>
      <c r="Z86" s="203">
        <v>3.3</v>
      </c>
      <c r="AA86" s="203">
        <v>0.91</v>
      </c>
      <c r="AB86" s="203">
        <v>0</v>
      </c>
      <c r="AC86" s="203">
        <v>28.22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51.61</v>
      </c>
      <c r="AJ86" s="203">
        <v>0</v>
      </c>
      <c r="AK86" s="203">
        <v>3.12</v>
      </c>
      <c r="AL86" s="203">
        <v>0</v>
      </c>
      <c r="AM86" s="203">
        <v>0</v>
      </c>
      <c r="AN86" s="203">
        <v>0</v>
      </c>
      <c r="AO86" s="203">
        <v>295.74</v>
      </c>
      <c r="AP86" s="203">
        <v>0</v>
      </c>
    </row>
    <row r="87" spans="1:42">
      <c r="A87" t="s">
        <v>129</v>
      </c>
      <c r="B87" s="203">
        <v>0</v>
      </c>
      <c r="C87" s="203">
        <v>15.91</v>
      </c>
      <c r="D87" s="203">
        <v>2.77</v>
      </c>
      <c r="E87" s="203">
        <v>0</v>
      </c>
      <c r="F87" s="203">
        <v>20.99</v>
      </c>
      <c r="G87" s="203">
        <v>9.5399999999999991</v>
      </c>
      <c r="H87" s="203">
        <v>0</v>
      </c>
      <c r="I87" s="203">
        <v>25.51</v>
      </c>
      <c r="J87" s="203">
        <v>0.96</v>
      </c>
      <c r="K87" s="203">
        <v>4.8899999999999997</v>
      </c>
      <c r="L87" s="203">
        <v>3.86</v>
      </c>
      <c r="M87" s="203">
        <v>0.97</v>
      </c>
      <c r="N87" s="203">
        <v>1.58</v>
      </c>
      <c r="O87" s="203">
        <v>2.23</v>
      </c>
      <c r="P87" s="203">
        <v>1.03</v>
      </c>
      <c r="Q87" s="203">
        <v>0.28999999999999998</v>
      </c>
      <c r="R87" s="203">
        <v>0.56999999999999995</v>
      </c>
      <c r="S87" s="203">
        <v>0.35</v>
      </c>
      <c r="T87" s="203">
        <v>0</v>
      </c>
      <c r="U87" s="203">
        <v>1.53</v>
      </c>
      <c r="V87" s="203">
        <v>0.28000000000000003</v>
      </c>
      <c r="W87" s="203">
        <v>0.47</v>
      </c>
      <c r="X87" s="203">
        <v>1.97</v>
      </c>
      <c r="Y87" s="203">
        <v>0</v>
      </c>
      <c r="Z87" s="203">
        <v>3.3</v>
      </c>
      <c r="AA87" s="203">
        <v>0.91</v>
      </c>
      <c r="AB87" s="203">
        <v>0</v>
      </c>
      <c r="AC87" s="203">
        <v>28.22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51.42</v>
      </c>
      <c r="AJ87" s="203">
        <v>0</v>
      </c>
      <c r="AK87" s="203">
        <v>2.4900000000000002</v>
      </c>
      <c r="AL87" s="203">
        <v>0</v>
      </c>
      <c r="AM87" s="203">
        <v>0</v>
      </c>
      <c r="AN87" s="203">
        <v>0</v>
      </c>
      <c r="AO87" s="203">
        <v>295.74</v>
      </c>
      <c r="AP87" s="203">
        <v>0</v>
      </c>
    </row>
    <row r="88" spans="1:42">
      <c r="A88" t="s">
        <v>130</v>
      </c>
      <c r="B88" s="203">
        <v>0</v>
      </c>
      <c r="C88" s="203">
        <v>15.91</v>
      </c>
      <c r="D88" s="203">
        <v>2.77</v>
      </c>
      <c r="E88" s="203">
        <v>0</v>
      </c>
      <c r="F88" s="203">
        <v>20.99</v>
      </c>
      <c r="G88" s="203">
        <v>9.5399999999999991</v>
      </c>
      <c r="H88" s="203">
        <v>0</v>
      </c>
      <c r="I88" s="203">
        <v>25.51</v>
      </c>
      <c r="J88" s="203">
        <v>0.96</v>
      </c>
      <c r="K88" s="203">
        <v>4.8899999999999997</v>
      </c>
      <c r="L88" s="203">
        <v>3.86</v>
      </c>
      <c r="M88" s="203">
        <v>0.97</v>
      </c>
      <c r="N88" s="203">
        <v>1.58</v>
      </c>
      <c r="O88" s="203">
        <v>2.23</v>
      </c>
      <c r="P88" s="203">
        <v>1.03</v>
      </c>
      <c r="Q88" s="203">
        <v>0.28999999999999998</v>
      </c>
      <c r="R88" s="203">
        <v>0.56999999999999995</v>
      </c>
      <c r="S88" s="203">
        <v>0.35</v>
      </c>
      <c r="T88" s="203">
        <v>0</v>
      </c>
      <c r="U88" s="203">
        <v>1.53</v>
      </c>
      <c r="V88" s="203">
        <v>0.28000000000000003</v>
      </c>
      <c r="W88" s="203">
        <v>0.47</v>
      </c>
      <c r="X88" s="203">
        <v>1.97</v>
      </c>
      <c r="Y88" s="203">
        <v>0</v>
      </c>
      <c r="Z88" s="203">
        <v>3.3</v>
      </c>
      <c r="AA88" s="203">
        <v>0.91</v>
      </c>
      <c r="AB88" s="203">
        <v>0</v>
      </c>
      <c r="AC88" s="203">
        <v>28.22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51.26</v>
      </c>
      <c r="AJ88" s="203">
        <v>0</v>
      </c>
      <c r="AK88" s="203">
        <v>2.4900000000000002</v>
      </c>
      <c r="AL88" s="203">
        <v>0</v>
      </c>
      <c r="AM88" s="203">
        <v>0</v>
      </c>
      <c r="AN88" s="203">
        <v>0</v>
      </c>
      <c r="AO88" s="203">
        <v>295.74</v>
      </c>
      <c r="AP88" s="203">
        <v>0</v>
      </c>
    </row>
    <row r="89" spans="1:42">
      <c r="A89" t="s">
        <v>131</v>
      </c>
      <c r="B89" s="203">
        <v>0</v>
      </c>
      <c r="C89" s="203">
        <v>15.91</v>
      </c>
      <c r="D89" s="203">
        <v>2.77</v>
      </c>
      <c r="E89" s="203">
        <v>0</v>
      </c>
      <c r="F89" s="203">
        <v>20.99</v>
      </c>
      <c r="G89" s="203">
        <v>9.5399999999999991</v>
      </c>
      <c r="H89" s="203">
        <v>0</v>
      </c>
      <c r="I89" s="203">
        <v>25.51</v>
      </c>
      <c r="J89" s="203">
        <v>0.96</v>
      </c>
      <c r="K89" s="203">
        <v>4.8899999999999997</v>
      </c>
      <c r="L89" s="203">
        <v>3.86</v>
      </c>
      <c r="M89" s="203">
        <v>0.97</v>
      </c>
      <c r="N89" s="203">
        <v>1.58</v>
      </c>
      <c r="O89" s="203">
        <v>2.23</v>
      </c>
      <c r="P89" s="203">
        <v>1.03</v>
      </c>
      <c r="Q89" s="203">
        <v>0.28999999999999998</v>
      </c>
      <c r="R89" s="203">
        <v>0.56999999999999995</v>
      </c>
      <c r="S89" s="203">
        <v>0.35</v>
      </c>
      <c r="T89" s="203">
        <v>0</v>
      </c>
      <c r="U89" s="203">
        <v>1.53</v>
      </c>
      <c r="V89" s="203">
        <v>0.28000000000000003</v>
      </c>
      <c r="W89" s="203">
        <v>0.47</v>
      </c>
      <c r="X89" s="203">
        <v>1.97</v>
      </c>
      <c r="Y89" s="203">
        <v>0</v>
      </c>
      <c r="Z89" s="203">
        <v>3.3</v>
      </c>
      <c r="AA89" s="203">
        <v>0.91</v>
      </c>
      <c r="AB89" s="203">
        <v>0</v>
      </c>
      <c r="AC89" s="203">
        <v>28.22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51.26</v>
      </c>
      <c r="AJ89" s="203">
        <v>0</v>
      </c>
      <c r="AK89" s="203">
        <v>2.4900000000000002</v>
      </c>
      <c r="AL89" s="203">
        <v>0</v>
      </c>
      <c r="AM89" s="203">
        <v>0</v>
      </c>
      <c r="AN89" s="203">
        <v>0</v>
      </c>
      <c r="AO89" s="203">
        <v>295.74</v>
      </c>
      <c r="AP89" s="203">
        <v>0</v>
      </c>
    </row>
    <row r="90" spans="1:42">
      <c r="A90" t="s">
        <v>132</v>
      </c>
      <c r="B90" s="203">
        <v>0</v>
      </c>
      <c r="C90" s="203">
        <v>15.91</v>
      </c>
      <c r="D90" s="203">
        <v>2.77</v>
      </c>
      <c r="E90" s="203">
        <v>0</v>
      </c>
      <c r="F90" s="203">
        <v>20.99</v>
      </c>
      <c r="G90" s="203">
        <v>9.5399999999999991</v>
      </c>
      <c r="H90" s="203">
        <v>0</v>
      </c>
      <c r="I90" s="203">
        <v>25.51</v>
      </c>
      <c r="J90" s="203">
        <v>0.96</v>
      </c>
      <c r="K90" s="203">
        <v>4.8899999999999997</v>
      </c>
      <c r="L90" s="203">
        <v>3.86</v>
      </c>
      <c r="M90" s="203">
        <v>0.97</v>
      </c>
      <c r="N90" s="203">
        <v>1.58</v>
      </c>
      <c r="O90" s="203">
        <v>2.23</v>
      </c>
      <c r="P90" s="203">
        <v>1.03</v>
      </c>
      <c r="Q90" s="203">
        <v>0.28999999999999998</v>
      </c>
      <c r="R90" s="203">
        <v>0.56999999999999995</v>
      </c>
      <c r="S90" s="203">
        <v>0.35</v>
      </c>
      <c r="T90" s="203">
        <v>0</v>
      </c>
      <c r="U90" s="203">
        <v>1.53</v>
      </c>
      <c r="V90" s="203">
        <v>0.28000000000000003</v>
      </c>
      <c r="W90" s="203">
        <v>0.47</v>
      </c>
      <c r="X90" s="203">
        <v>1.97</v>
      </c>
      <c r="Y90" s="203">
        <v>0</v>
      </c>
      <c r="Z90" s="203">
        <v>3.3</v>
      </c>
      <c r="AA90" s="203">
        <v>0.91</v>
      </c>
      <c r="AB90" s="203">
        <v>0</v>
      </c>
      <c r="AC90" s="203">
        <v>28.1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51.26</v>
      </c>
      <c r="AJ90" s="203">
        <v>0</v>
      </c>
      <c r="AK90" s="203">
        <v>2.4900000000000002</v>
      </c>
      <c r="AL90" s="203">
        <v>0</v>
      </c>
      <c r="AM90" s="203">
        <v>0</v>
      </c>
      <c r="AN90" s="203">
        <v>0</v>
      </c>
      <c r="AO90" s="203">
        <v>295.74</v>
      </c>
      <c r="AP90" s="203">
        <v>0</v>
      </c>
    </row>
    <row r="91" spans="1:42">
      <c r="A91" t="s">
        <v>133</v>
      </c>
      <c r="B91" s="203">
        <v>0</v>
      </c>
      <c r="C91" s="203">
        <v>15.91</v>
      </c>
      <c r="D91" s="203">
        <v>2.77</v>
      </c>
      <c r="E91" s="203">
        <v>0</v>
      </c>
      <c r="F91" s="203">
        <v>20.99</v>
      </c>
      <c r="G91" s="203">
        <v>9.5399999999999991</v>
      </c>
      <c r="H91" s="203">
        <v>0</v>
      </c>
      <c r="I91" s="203">
        <v>25.51</v>
      </c>
      <c r="J91" s="203">
        <v>0.96</v>
      </c>
      <c r="K91" s="203">
        <v>4.8899999999999997</v>
      </c>
      <c r="L91" s="203">
        <v>3.86</v>
      </c>
      <c r="M91" s="203">
        <v>0.97</v>
      </c>
      <c r="N91" s="203">
        <v>1.58</v>
      </c>
      <c r="O91" s="203">
        <v>2.23</v>
      </c>
      <c r="P91" s="203">
        <v>1.03</v>
      </c>
      <c r="Q91" s="203">
        <v>0.28999999999999998</v>
      </c>
      <c r="R91" s="203">
        <v>0.56999999999999995</v>
      </c>
      <c r="S91" s="203">
        <v>0.35</v>
      </c>
      <c r="T91" s="203">
        <v>0</v>
      </c>
      <c r="U91" s="203">
        <v>1.53</v>
      </c>
      <c r="V91" s="203">
        <v>0.28000000000000003</v>
      </c>
      <c r="W91" s="203">
        <v>0.47</v>
      </c>
      <c r="X91" s="203">
        <v>1.97</v>
      </c>
      <c r="Y91" s="203">
        <v>0</v>
      </c>
      <c r="Z91" s="203">
        <v>3.3</v>
      </c>
      <c r="AA91" s="203">
        <v>0.91</v>
      </c>
      <c r="AB91" s="203">
        <v>0</v>
      </c>
      <c r="AC91" s="203">
        <v>23.91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47.12</v>
      </c>
      <c r="AJ91" s="203">
        <v>0</v>
      </c>
      <c r="AK91" s="203">
        <v>1.87</v>
      </c>
      <c r="AL91" s="203">
        <v>0</v>
      </c>
      <c r="AM91" s="203">
        <v>0</v>
      </c>
      <c r="AN91" s="203">
        <v>0</v>
      </c>
      <c r="AO91" s="203">
        <v>295.74</v>
      </c>
      <c r="AP91" s="203">
        <v>0</v>
      </c>
    </row>
    <row r="92" spans="1:42">
      <c r="A92" t="s">
        <v>134</v>
      </c>
      <c r="B92" s="203">
        <v>0</v>
      </c>
      <c r="C92" s="203">
        <v>15.91</v>
      </c>
      <c r="D92" s="203">
        <v>2.77</v>
      </c>
      <c r="E92" s="203">
        <v>0</v>
      </c>
      <c r="F92" s="203">
        <v>20.99</v>
      </c>
      <c r="G92" s="203">
        <v>9.5399999999999991</v>
      </c>
      <c r="H92" s="203">
        <v>0</v>
      </c>
      <c r="I92" s="203">
        <v>25.51</v>
      </c>
      <c r="J92" s="203">
        <v>0.96</v>
      </c>
      <c r="K92" s="203">
        <v>4.8899999999999997</v>
      </c>
      <c r="L92" s="203">
        <v>3.86</v>
      </c>
      <c r="M92" s="203">
        <v>0.97</v>
      </c>
      <c r="N92" s="203">
        <v>1.58</v>
      </c>
      <c r="O92" s="203">
        <v>2.23</v>
      </c>
      <c r="P92" s="203">
        <v>1.03</v>
      </c>
      <c r="Q92" s="203">
        <v>0.28999999999999998</v>
      </c>
      <c r="R92" s="203">
        <v>0.56999999999999995</v>
      </c>
      <c r="S92" s="203">
        <v>0.35</v>
      </c>
      <c r="T92" s="203">
        <v>0</v>
      </c>
      <c r="U92" s="203">
        <v>1.53</v>
      </c>
      <c r="V92" s="203">
        <v>0.28000000000000003</v>
      </c>
      <c r="W92" s="203">
        <v>0.47</v>
      </c>
      <c r="X92" s="203">
        <v>1.97</v>
      </c>
      <c r="Y92" s="203">
        <v>0</v>
      </c>
      <c r="Z92" s="203">
        <v>3.3</v>
      </c>
      <c r="AA92" s="203">
        <v>0.91</v>
      </c>
      <c r="AB92" s="203">
        <v>0</v>
      </c>
      <c r="AC92" s="203">
        <v>23.91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47.12</v>
      </c>
      <c r="AJ92" s="203">
        <v>0</v>
      </c>
      <c r="AK92" s="203">
        <v>1.87</v>
      </c>
      <c r="AL92" s="203">
        <v>0</v>
      </c>
      <c r="AM92" s="203">
        <v>0</v>
      </c>
      <c r="AN92" s="203">
        <v>0</v>
      </c>
      <c r="AO92" s="203">
        <v>295.74</v>
      </c>
      <c r="AP92" s="203">
        <v>0</v>
      </c>
    </row>
    <row r="93" spans="1:42">
      <c r="A93" t="s">
        <v>135</v>
      </c>
      <c r="B93" s="203">
        <v>0</v>
      </c>
      <c r="C93" s="203">
        <v>15.91</v>
      </c>
      <c r="D93" s="203">
        <v>2.77</v>
      </c>
      <c r="E93" s="203">
        <v>0</v>
      </c>
      <c r="F93" s="203">
        <v>23.37</v>
      </c>
      <c r="G93" s="203">
        <v>7.15</v>
      </c>
      <c r="H93" s="203">
        <v>0</v>
      </c>
      <c r="I93" s="203">
        <v>25.51</v>
      </c>
      <c r="J93" s="203">
        <v>0.96</v>
      </c>
      <c r="K93" s="203">
        <v>4.8899999999999997</v>
      </c>
      <c r="L93" s="203">
        <v>3.86</v>
      </c>
      <c r="M93" s="203">
        <v>0.97</v>
      </c>
      <c r="N93" s="203">
        <v>1.58</v>
      </c>
      <c r="O93" s="203">
        <v>2.23</v>
      </c>
      <c r="P93" s="203">
        <v>1.03</v>
      </c>
      <c r="Q93" s="203">
        <v>0.28999999999999998</v>
      </c>
      <c r="R93" s="203">
        <v>0.56999999999999995</v>
      </c>
      <c r="S93" s="203">
        <v>0.35</v>
      </c>
      <c r="T93" s="203">
        <v>0</v>
      </c>
      <c r="U93" s="203">
        <v>1.53</v>
      </c>
      <c r="V93" s="203">
        <v>0.28000000000000003</v>
      </c>
      <c r="W93" s="203">
        <v>0.47</v>
      </c>
      <c r="X93" s="203">
        <v>1.97</v>
      </c>
      <c r="Y93" s="203">
        <v>0</v>
      </c>
      <c r="Z93" s="203">
        <v>3.3</v>
      </c>
      <c r="AA93" s="203">
        <v>0.91</v>
      </c>
      <c r="AB93" s="203">
        <v>0</v>
      </c>
      <c r="AC93" s="203">
        <v>23.91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47.12</v>
      </c>
      <c r="AJ93" s="203">
        <v>0</v>
      </c>
      <c r="AK93" s="203">
        <v>1.87</v>
      </c>
      <c r="AL93" s="203">
        <v>0</v>
      </c>
      <c r="AM93" s="203">
        <v>0</v>
      </c>
      <c r="AN93" s="203">
        <v>0</v>
      </c>
      <c r="AO93" s="203">
        <v>295.74</v>
      </c>
      <c r="AP93" s="203">
        <v>0</v>
      </c>
    </row>
    <row r="94" spans="1:42">
      <c r="A94" t="s">
        <v>136</v>
      </c>
      <c r="B94" s="203">
        <v>0</v>
      </c>
      <c r="C94" s="203">
        <v>15.91</v>
      </c>
      <c r="D94" s="203">
        <v>2.77</v>
      </c>
      <c r="E94" s="203">
        <v>0</v>
      </c>
      <c r="F94" s="203">
        <v>25.75</v>
      </c>
      <c r="G94" s="203">
        <v>4.7699999999999996</v>
      </c>
      <c r="H94" s="203">
        <v>0</v>
      </c>
      <c r="I94" s="203">
        <v>25.51</v>
      </c>
      <c r="J94" s="203">
        <v>0.96</v>
      </c>
      <c r="K94" s="203">
        <v>4.8899999999999997</v>
      </c>
      <c r="L94" s="203">
        <v>3.86</v>
      </c>
      <c r="M94" s="203">
        <v>0.97</v>
      </c>
      <c r="N94" s="203">
        <v>1.58</v>
      </c>
      <c r="O94" s="203">
        <v>2.23</v>
      </c>
      <c r="P94" s="203">
        <v>1.03</v>
      </c>
      <c r="Q94" s="203">
        <v>0.28999999999999998</v>
      </c>
      <c r="R94" s="203">
        <v>0.56999999999999995</v>
      </c>
      <c r="S94" s="203">
        <v>0.35</v>
      </c>
      <c r="T94" s="203">
        <v>0</v>
      </c>
      <c r="U94" s="203">
        <v>1.53</v>
      </c>
      <c r="V94" s="203">
        <v>0.28000000000000003</v>
      </c>
      <c r="W94" s="203">
        <v>0.47</v>
      </c>
      <c r="X94" s="203">
        <v>1.97</v>
      </c>
      <c r="Y94" s="203">
        <v>0</v>
      </c>
      <c r="Z94" s="203">
        <v>3.3</v>
      </c>
      <c r="AA94" s="203">
        <v>0.91</v>
      </c>
      <c r="AB94" s="203">
        <v>0</v>
      </c>
      <c r="AC94" s="203">
        <v>23.91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47.12</v>
      </c>
      <c r="AJ94" s="203">
        <v>0</v>
      </c>
      <c r="AK94" s="203">
        <v>1.87</v>
      </c>
      <c r="AL94" s="203">
        <v>0</v>
      </c>
      <c r="AM94" s="203">
        <v>0</v>
      </c>
      <c r="AN94" s="203">
        <v>0</v>
      </c>
      <c r="AO94" s="203">
        <v>295.74</v>
      </c>
      <c r="AP94" s="203">
        <v>0</v>
      </c>
    </row>
    <row r="95" spans="1:42">
      <c r="A95" t="s">
        <v>137</v>
      </c>
      <c r="B95" s="203">
        <v>0</v>
      </c>
      <c r="C95" s="203">
        <v>15.91</v>
      </c>
      <c r="D95" s="203">
        <v>2.77</v>
      </c>
      <c r="E95" s="203">
        <v>0</v>
      </c>
      <c r="F95" s="203">
        <v>27.67</v>
      </c>
      <c r="G95" s="203">
        <v>2.86</v>
      </c>
      <c r="H95" s="203">
        <v>0</v>
      </c>
      <c r="I95" s="203">
        <v>25.51</v>
      </c>
      <c r="J95" s="203">
        <v>0.96</v>
      </c>
      <c r="K95" s="203">
        <v>4.8899999999999997</v>
      </c>
      <c r="L95" s="203">
        <v>3.86</v>
      </c>
      <c r="M95" s="203">
        <v>0.97</v>
      </c>
      <c r="N95" s="203">
        <v>1.58</v>
      </c>
      <c r="O95" s="203">
        <v>2.23</v>
      </c>
      <c r="P95" s="203">
        <v>1.03</v>
      </c>
      <c r="Q95" s="203">
        <v>0.28999999999999998</v>
      </c>
      <c r="R95" s="203">
        <v>0.56999999999999995</v>
      </c>
      <c r="S95" s="203">
        <v>0.35</v>
      </c>
      <c r="T95" s="203">
        <v>0</v>
      </c>
      <c r="U95" s="203">
        <v>1.53</v>
      </c>
      <c r="V95" s="203">
        <v>0.28000000000000003</v>
      </c>
      <c r="W95" s="203">
        <v>0.47</v>
      </c>
      <c r="X95" s="203">
        <v>1.97</v>
      </c>
      <c r="Y95" s="203">
        <v>0</v>
      </c>
      <c r="Z95" s="203">
        <v>3.3</v>
      </c>
      <c r="AA95" s="203">
        <v>0.91</v>
      </c>
      <c r="AB95" s="203">
        <v>0</v>
      </c>
      <c r="AC95" s="203">
        <v>23.91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47.12</v>
      </c>
      <c r="AJ95" s="203">
        <v>0</v>
      </c>
      <c r="AK95" s="203">
        <v>1.55</v>
      </c>
      <c r="AL95" s="203">
        <v>0</v>
      </c>
      <c r="AM95" s="203">
        <v>0</v>
      </c>
      <c r="AN95" s="203">
        <v>0</v>
      </c>
      <c r="AO95" s="203">
        <v>295.74</v>
      </c>
      <c r="AP95" s="203">
        <v>0</v>
      </c>
    </row>
    <row r="96" spans="1:42">
      <c r="A96" t="s">
        <v>138</v>
      </c>
      <c r="B96" s="203">
        <v>0</v>
      </c>
      <c r="C96" s="203">
        <v>15.91</v>
      </c>
      <c r="D96" s="203">
        <v>2.77</v>
      </c>
      <c r="E96" s="203">
        <v>0</v>
      </c>
      <c r="F96" s="203">
        <v>30.05</v>
      </c>
      <c r="G96" s="203">
        <v>0.48</v>
      </c>
      <c r="H96" s="203">
        <v>0</v>
      </c>
      <c r="I96" s="203">
        <v>25.51</v>
      </c>
      <c r="J96" s="203">
        <v>0.96</v>
      </c>
      <c r="K96" s="203">
        <v>4.8899999999999997</v>
      </c>
      <c r="L96" s="203">
        <v>3.86</v>
      </c>
      <c r="M96" s="203">
        <v>0.97</v>
      </c>
      <c r="N96" s="203">
        <v>1.58</v>
      </c>
      <c r="O96" s="203">
        <v>2.23</v>
      </c>
      <c r="P96" s="203">
        <v>1.03</v>
      </c>
      <c r="Q96" s="203">
        <v>0.28999999999999998</v>
      </c>
      <c r="R96" s="203">
        <v>0.56999999999999995</v>
      </c>
      <c r="S96" s="203">
        <v>0.35</v>
      </c>
      <c r="T96" s="203">
        <v>0</v>
      </c>
      <c r="U96" s="203">
        <v>1.53</v>
      </c>
      <c r="V96" s="203">
        <v>0.28000000000000003</v>
      </c>
      <c r="W96" s="203">
        <v>0.47</v>
      </c>
      <c r="X96" s="203">
        <v>1.97</v>
      </c>
      <c r="Y96" s="203">
        <v>0</v>
      </c>
      <c r="Z96" s="203">
        <v>3.3</v>
      </c>
      <c r="AA96" s="203">
        <v>0.91</v>
      </c>
      <c r="AB96" s="203">
        <v>0</v>
      </c>
      <c r="AC96" s="203">
        <v>23.91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47.12</v>
      </c>
      <c r="AJ96" s="203">
        <v>0</v>
      </c>
      <c r="AK96" s="203">
        <v>1.55</v>
      </c>
      <c r="AL96" s="203">
        <v>0</v>
      </c>
      <c r="AM96" s="203">
        <v>0</v>
      </c>
      <c r="AN96" s="203">
        <v>0</v>
      </c>
      <c r="AO96" s="203">
        <v>295.74</v>
      </c>
      <c r="AP96" s="203">
        <v>0</v>
      </c>
    </row>
    <row r="97" spans="1:42">
      <c r="A97" t="s">
        <v>139</v>
      </c>
      <c r="B97" s="203">
        <v>0</v>
      </c>
      <c r="C97" s="203">
        <v>16.829999999999998</v>
      </c>
      <c r="D97" s="203">
        <v>1.84</v>
      </c>
      <c r="E97" s="203">
        <v>0</v>
      </c>
      <c r="F97" s="203">
        <v>29.57</v>
      </c>
      <c r="G97" s="203">
        <v>0.95</v>
      </c>
      <c r="H97" s="203">
        <v>0</v>
      </c>
      <c r="I97" s="203">
        <v>25.51</v>
      </c>
      <c r="J97" s="203">
        <v>0.96</v>
      </c>
      <c r="K97" s="203">
        <v>4.8899999999999997</v>
      </c>
      <c r="L97" s="203">
        <v>3.86</v>
      </c>
      <c r="M97" s="203">
        <v>0.97</v>
      </c>
      <c r="N97" s="203">
        <v>1.58</v>
      </c>
      <c r="O97" s="203">
        <v>2.23</v>
      </c>
      <c r="P97" s="203">
        <v>1.03</v>
      </c>
      <c r="Q97" s="203">
        <v>0.28999999999999998</v>
      </c>
      <c r="R97" s="203">
        <v>0.56999999999999995</v>
      </c>
      <c r="S97" s="203">
        <v>0.35</v>
      </c>
      <c r="T97" s="203">
        <v>0</v>
      </c>
      <c r="U97" s="203">
        <v>1.53</v>
      </c>
      <c r="V97" s="203">
        <v>0.28000000000000003</v>
      </c>
      <c r="W97" s="203">
        <v>0.47</v>
      </c>
      <c r="X97" s="203">
        <v>1.97</v>
      </c>
      <c r="Y97" s="203">
        <v>0</v>
      </c>
      <c r="Z97" s="203">
        <v>3.3</v>
      </c>
      <c r="AA97" s="203">
        <v>0.91</v>
      </c>
      <c r="AB97" s="203">
        <v>0</v>
      </c>
      <c r="AC97" s="203">
        <v>23.91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47.12</v>
      </c>
      <c r="AJ97" s="203">
        <v>0</v>
      </c>
      <c r="AK97" s="203">
        <v>1.55</v>
      </c>
      <c r="AL97" s="203">
        <v>0</v>
      </c>
      <c r="AM97" s="203">
        <v>0</v>
      </c>
      <c r="AN97" s="203">
        <v>0</v>
      </c>
      <c r="AO97" s="203">
        <v>295.74</v>
      </c>
      <c r="AP97" s="203">
        <v>0</v>
      </c>
    </row>
    <row r="98" spans="1:42">
      <c r="A98" t="s">
        <v>140</v>
      </c>
      <c r="B98" s="203">
        <v>0</v>
      </c>
      <c r="C98" s="203">
        <v>17.760000000000002</v>
      </c>
      <c r="D98" s="203">
        <v>0.92</v>
      </c>
      <c r="E98" s="203">
        <v>0</v>
      </c>
      <c r="F98" s="203">
        <v>30.52</v>
      </c>
      <c r="G98" s="203">
        <v>0</v>
      </c>
      <c r="H98" s="203">
        <v>0</v>
      </c>
      <c r="I98" s="203">
        <v>25.51</v>
      </c>
      <c r="J98" s="203">
        <v>0.96</v>
      </c>
      <c r="K98" s="203">
        <v>4.8899999999999997</v>
      </c>
      <c r="L98" s="203">
        <v>3.86</v>
      </c>
      <c r="M98" s="203">
        <v>0.97</v>
      </c>
      <c r="N98" s="203">
        <v>1.58</v>
      </c>
      <c r="O98" s="203">
        <v>2.23</v>
      </c>
      <c r="P98" s="203">
        <v>1.03</v>
      </c>
      <c r="Q98" s="203">
        <v>0.28999999999999998</v>
      </c>
      <c r="R98" s="203">
        <v>0.56999999999999995</v>
      </c>
      <c r="S98" s="203">
        <v>0.35</v>
      </c>
      <c r="T98" s="203">
        <v>0</v>
      </c>
      <c r="U98" s="203">
        <v>1.53</v>
      </c>
      <c r="V98" s="203">
        <v>0.28000000000000003</v>
      </c>
      <c r="W98" s="203">
        <v>0.47</v>
      </c>
      <c r="X98" s="203">
        <v>1.97</v>
      </c>
      <c r="Y98" s="203">
        <v>0</v>
      </c>
      <c r="Z98" s="203">
        <v>3.3</v>
      </c>
      <c r="AA98" s="203">
        <v>0.91</v>
      </c>
      <c r="AB98" s="203">
        <v>0</v>
      </c>
      <c r="AC98" s="203">
        <v>23.91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47.12</v>
      </c>
      <c r="AJ98" s="203">
        <v>0</v>
      </c>
      <c r="AK98" s="203">
        <v>1.55</v>
      </c>
      <c r="AL98" s="203">
        <v>0</v>
      </c>
      <c r="AM98" s="203">
        <v>0</v>
      </c>
      <c r="AN98" s="203">
        <v>0</v>
      </c>
      <c r="AO98" s="203">
        <v>295.74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0.38903250000000061</v>
      </c>
      <c r="D99">
        <f t="shared" si="0"/>
        <v>5.928499999999999E-2</v>
      </c>
      <c r="E99">
        <f t="shared" si="0"/>
        <v>0</v>
      </c>
      <c r="F99">
        <f t="shared" si="0"/>
        <v>0.55029750000000066</v>
      </c>
      <c r="G99">
        <f t="shared" si="0"/>
        <v>0.18241249999999981</v>
      </c>
      <c r="H99">
        <f t="shared" si="0"/>
        <v>0</v>
      </c>
      <c r="I99">
        <f t="shared" si="0"/>
        <v>0.61224000000000067</v>
      </c>
      <c r="J99">
        <f t="shared" si="0"/>
        <v>2.3039999999999967E-2</v>
      </c>
      <c r="K99">
        <f t="shared" si="0"/>
        <v>0.11735999999999977</v>
      </c>
      <c r="L99">
        <f t="shared" si="0"/>
        <v>9.1675000000000215E-2</v>
      </c>
      <c r="M99">
        <f t="shared" si="0"/>
        <v>2.3279999999999981E-2</v>
      </c>
      <c r="N99">
        <f t="shared" si="0"/>
        <v>3.7920000000000016E-2</v>
      </c>
      <c r="O99">
        <f t="shared" si="0"/>
        <v>5.3519999999999915E-2</v>
      </c>
      <c r="P99">
        <f t="shared" si="0"/>
        <v>1.9050000000000004E-2</v>
      </c>
      <c r="Q99">
        <f t="shared" si="0"/>
        <v>6.9599999999999862E-3</v>
      </c>
      <c r="R99">
        <f t="shared" si="0"/>
        <v>1.3637499999999999E-2</v>
      </c>
      <c r="S99">
        <f t="shared" si="0"/>
        <v>8.4000000000000151E-3</v>
      </c>
      <c r="T99">
        <f t="shared" si="0"/>
        <v>0</v>
      </c>
      <c r="U99">
        <f t="shared" si="0"/>
        <v>3.6234999999999976E-2</v>
      </c>
      <c r="V99">
        <f t="shared" si="0"/>
        <v>6.7200000000000081E-3</v>
      </c>
      <c r="W99">
        <f t="shared" si="0"/>
        <v>1.1267499999999988E-2</v>
      </c>
      <c r="X99">
        <f t="shared" si="0"/>
        <v>4.7279999999999982E-2</v>
      </c>
      <c r="Y99">
        <f t="shared" si="0"/>
        <v>0</v>
      </c>
      <c r="Z99">
        <f t="shared" si="0"/>
        <v>7.7500000000000138E-2</v>
      </c>
      <c r="AA99">
        <f t="shared" si="0"/>
        <v>2.183999999999995E-2</v>
      </c>
      <c r="AB99">
        <f t="shared" si="0"/>
        <v>0</v>
      </c>
      <c r="AC99">
        <f t="shared" si="0"/>
        <v>0.62103750000000013</v>
      </c>
      <c r="AD99">
        <f t="shared" si="0"/>
        <v>2.9500000000000004E-3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1.2039724999999994</v>
      </c>
      <c r="AJ99">
        <f t="shared" si="0"/>
        <v>8.4875000000000003E-3</v>
      </c>
      <c r="AK99">
        <f t="shared" si="0"/>
        <v>3.8440000000000037E-2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7.0603800000000012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10.8</v>
      </c>
      <c r="D3" s="203">
        <v>0</v>
      </c>
      <c r="E3" s="203">
        <v>0</v>
      </c>
      <c r="F3" s="203">
        <v>13.24</v>
      </c>
      <c r="G3" s="203">
        <v>4.41</v>
      </c>
      <c r="H3" s="203">
        <v>0</v>
      </c>
      <c r="I3" s="203">
        <v>14.75</v>
      </c>
      <c r="J3" s="203">
        <v>0.56000000000000005</v>
      </c>
      <c r="K3" s="203">
        <v>1.57</v>
      </c>
      <c r="L3" s="203">
        <v>1.98</v>
      </c>
      <c r="M3" s="203">
        <v>0</v>
      </c>
      <c r="N3" s="203">
        <v>0.92</v>
      </c>
      <c r="O3" s="203">
        <v>1.53</v>
      </c>
      <c r="P3" s="203">
        <v>1.89</v>
      </c>
      <c r="Q3" s="203">
        <v>0.17</v>
      </c>
      <c r="R3" s="203">
        <v>0.33</v>
      </c>
      <c r="S3" s="203">
        <v>0.2</v>
      </c>
      <c r="T3" s="203">
        <v>0</v>
      </c>
      <c r="U3" s="203">
        <v>5.93</v>
      </c>
      <c r="V3" s="203">
        <v>0.16</v>
      </c>
      <c r="W3" s="203">
        <v>0.27</v>
      </c>
      <c r="X3" s="203">
        <v>1.1399999999999999</v>
      </c>
      <c r="Y3" s="203">
        <v>0</v>
      </c>
      <c r="Z3" s="203">
        <v>1.81</v>
      </c>
      <c r="AA3" s="203">
        <v>0.53</v>
      </c>
      <c r="AB3" s="203">
        <v>0</v>
      </c>
      <c r="AC3" s="203">
        <v>12.1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27.14</v>
      </c>
      <c r="AJ3" s="203">
        <v>0</v>
      </c>
      <c r="AK3" s="203">
        <v>0.62</v>
      </c>
      <c r="AL3" s="203">
        <v>0</v>
      </c>
      <c r="AM3" s="203">
        <v>0</v>
      </c>
      <c r="AN3" s="203">
        <v>0</v>
      </c>
      <c r="AO3" s="203">
        <v>148.19999999999999</v>
      </c>
      <c r="AP3" s="203">
        <v>0</v>
      </c>
    </row>
    <row r="4" spans="1:42">
      <c r="A4" t="s">
        <v>46</v>
      </c>
      <c r="B4" s="203">
        <v>0</v>
      </c>
      <c r="C4" s="203">
        <v>10.8</v>
      </c>
      <c r="D4" s="203">
        <v>0</v>
      </c>
      <c r="E4" s="203">
        <v>0</v>
      </c>
      <c r="F4" s="203">
        <v>13.24</v>
      </c>
      <c r="G4" s="203">
        <v>4.41</v>
      </c>
      <c r="H4" s="203">
        <v>0</v>
      </c>
      <c r="I4" s="203">
        <v>14.75</v>
      </c>
      <c r="J4" s="203">
        <v>0.56000000000000005</v>
      </c>
      <c r="K4" s="203">
        <v>1.57</v>
      </c>
      <c r="L4" s="203">
        <v>1.98</v>
      </c>
      <c r="M4" s="203">
        <v>0</v>
      </c>
      <c r="N4" s="203">
        <v>0.92</v>
      </c>
      <c r="O4" s="203">
        <v>1.53</v>
      </c>
      <c r="P4" s="203">
        <v>1.89</v>
      </c>
      <c r="Q4" s="203">
        <v>0.17</v>
      </c>
      <c r="R4" s="203">
        <v>0.33</v>
      </c>
      <c r="S4" s="203">
        <v>0.2</v>
      </c>
      <c r="T4" s="203">
        <v>0</v>
      </c>
      <c r="U4" s="203">
        <v>5.93</v>
      </c>
      <c r="V4" s="203">
        <v>0.16</v>
      </c>
      <c r="W4" s="203">
        <v>0.27</v>
      </c>
      <c r="X4" s="203">
        <v>1.1399999999999999</v>
      </c>
      <c r="Y4" s="203">
        <v>0</v>
      </c>
      <c r="Z4" s="203">
        <v>1.81</v>
      </c>
      <c r="AA4" s="203">
        <v>0.53</v>
      </c>
      <c r="AB4" s="203">
        <v>0</v>
      </c>
      <c r="AC4" s="203">
        <v>12.1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27.14</v>
      </c>
      <c r="AJ4" s="203">
        <v>0</v>
      </c>
      <c r="AK4" s="203">
        <v>0.62</v>
      </c>
      <c r="AL4" s="203">
        <v>0</v>
      </c>
      <c r="AM4" s="203">
        <v>0</v>
      </c>
      <c r="AN4" s="203">
        <v>0</v>
      </c>
      <c r="AO4" s="203">
        <v>148.19999999999999</v>
      </c>
      <c r="AP4" s="203">
        <v>0</v>
      </c>
    </row>
    <row r="5" spans="1:42">
      <c r="A5" t="s">
        <v>47</v>
      </c>
      <c r="B5" s="203">
        <v>0</v>
      </c>
      <c r="C5" s="203">
        <v>10.8</v>
      </c>
      <c r="D5" s="203">
        <v>0</v>
      </c>
      <c r="E5" s="203">
        <v>0</v>
      </c>
      <c r="F5" s="203">
        <v>13.24</v>
      </c>
      <c r="G5" s="203">
        <v>4.41</v>
      </c>
      <c r="H5" s="203">
        <v>0</v>
      </c>
      <c r="I5" s="203">
        <v>14.75</v>
      </c>
      <c r="J5" s="203">
        <v>0.56000000000000005</v>
      </c>
      <c r="K5" s="203">
        <v>1.57</v>
      </c>
      <c r="L5" s="203">
        <v>1.98</v>
      </c>
      <c r="M5" s="203">
        <v>0</v>
      </c>
      <c r="N5" s="203">
        <v>0.92</v>
      </c>
      <c r="O5" s="203">
        <v>1.53</v>
      </c>
      <c r="P5" s="203">
        <v>1.89</v>
      </c>
      <c r="Q5" s="203">
        <v>0.17</v>
      </c>
      <c r="R5" s="203">
        <v>0.33</v>
      </c>
      <c r="S5" s="203">
        <v>0.2</v>
      </c>
      <c r="T5" s="203">
        <v>0</v>
      </c>
      <c r="U5" s="203">
        <v>5.93</v>
      </c>
      <c r="V5" s="203">
        <v>0.16</v>
      </c>
      <c r="W5" s="203">
        <v>0.27</v>
      </c>
      <c r="X5" s="203">
        <v>1.1399999999999999</v>
      </c>
      <c r="Y5" s="203">
        <v>0</v>
      </c>
      <c r="Z5" s="203">
        <v>1.81</v>
      </c>
      <c r="AA5" s="203">
        <v>0.53</v>
      </c>
      <c r="AB5" s="203">
        <v>0</v>
      </c>
      <c r="AC5" s="203">
        <v>12.1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27.14</v>
      </c>
      <c r="AJ5" s="203">
        <v>0</v>
      </c>
      <c r="AK5" s="203">
        <v>0.62</v>
      </c>
      <c r="AL5" s="203">
        <v>0</v>
      </c>
      <c r="AM5" s="203">
        <v>0</v>
      </c>
      <c r="AN5" s="203">
        <v>0</v>
      </c>
      <c r="AO5" s="203">
        <v>148.19999999999999</v>
      </c>
      <c r="AP5" s="203">
        <v>0</v>
      </c>
    </row>
    <row r="6" spans="1:42">
      <c r="A6" t="s">
        <v>48</v>
      </c>
      <c r="B6" s="203">
        <v>0</v>
      </c>
      <c r="C6" s="203">
        <v>10.8</v>
      </c>
      <c r="D6" s="203">
        <v>0</v>
      </c>
      <c r="E6" s="203">
        <v>0</v>
      </c>
      <c r="F6" s="203">
        <v>13.24</v>
      </c>
      <c r="G6" s="203">
        <v>4.41</v>
      </c>
      <c r="H6" s="203">
        <v>0</v>
      </c>
      <c r="I6" s="203">
        <v>14.75</v>
      </c>
      <c r="J6" s="203">
        <v>0.56000000000000005</v>
      </c>
      <c r="K6" s="203">
        <v>1.57</v>
      </c>
      <c r="L6" s="203">
        <v>1.98</v>
      </c>
      <c r="M6" s="203">
        <v>0</v>
      </c>
      <c r="N6" s="203">
        <v>0.92</v>
      </c>
      <c r="O6" s="203">
        <v>1.53</v>
      </c>
      <c r="P6" s="203">
        <v>1.89</v>
      </c>
      <c r="Q6" s="203">
        <v>0.17</v>
      </c>
      <c r="R6" s="203">
        <v>0.33</v>
      </c>
      <c r="S6" s="203">
        <v>0.2</v>
      </c>
      <c r="T6" s="203">
        <v>0</v>
      </c>
      <c r="U6" s="203">
        <v>5.93</v>
      </c>
      <c r="V6" s="203">
        <v>0.16</v>
      </c>
      <c r="W6" s="203">
        <v>0.27</v>
      </c>
      <c r="X6" s="203">
        <v>1.1399999999999999</v>
      </c>
      <c r="Y6" s="203">
        <v>0</v>
      </c>
      <c r="Z6" s="203">
        <v>1.81</v>
      </c>
      <c r="AA6" s="203">
        <v>0.53</v>
      </c>
      <c r="AB6" s="203">
        <v>0</v>
      </c>
      <c r="AC6" s="203">
        <v>12.1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27.14</v>
      </c>
      <c r="AJ6" s="203">
        <v>0</v>
      </c>
      <c r="AK6" s="203">
        <v>0.62</v>
      </c>
      <c r="AL6" s="203">
        <v>0</v>
      </c>
      <c r="AM6" s="203">
        <v>0</v>
      </c>
      <c r="AN6" s="203">
        <v>0</v>
      </c>
      <c r="AO6" s="203">
        <v>148.19999999999999</v>
      </c>
      <c r="AP6" s="203">
        <v>0</v>
      </c>
    </row>
    <row r="7" spans="1:42">
      <c r="A7" t="s">
        <v>49</v>
      </c>
      <c r="B7" s="203">
        <v>0</v>
      </c>
      <c r="C7" s="203">
        <v>10.8</v>
      </c>
      <c r="D7" s="203">
        <v>0</v>
      </c>
      <c r="E7" s="203">
        <v>0</v>
      </c>
      <c r="F7" s="203">
        <v>13.24</v>
      </c>
      <c r="G7" s="203">
        <v>4.41</v>
      </c>
      <c r="H7" s="203">
        <v>0</v>
      </c>
      <c r="I7" s="203">
        <v>14.75</v>
      </c>
      <c r="J7" s="203">
        <v>0.56000000000000005</v>
      </c>
      <c r="K7" s="203">
        <v>1.57</v>
      </c>
      <c r="L7" s="203">
        <v>1.98</v>
      </c>
      <c r="M7" s="203">
        <v>0</v>
      </c>
      <c r="N7" s="203">
        <v>0.92</v>
      </c>
      <c r="O7" s="203">
        <v>1.53</v>
      </c>
      <c r="P7" s="203">
        <v>1.89</v>
      </c>
      <c r="Q7" s="203">
        <v>0.17</v>
      </c>
      <c r="R7" s="203">
        <v>0.33</v>
      </c>
      <c r="S7" s="203">
        <v>0.2</v>
      </c>
      <c r="T7" s="203">
        <v>0</v>
      </c>
      <c r="U7" s="203">
        <v>5.93</v>
      </c>
      <c r="V7" s="203">
        <v>0.16</v>
      </c>
      <c r="W7" s="203">
        <v>0.27</v>
      </c>
      <c r="X7" s="203">
        <v>1.1399999999999999</v>
      </c>
      <c r="Y7" s="203">
        <v>0</v>
      </c>
      <c r="Z7" s="203">
        <v>1.81</v>
      </c>
      <c r="AA7" s="203">
        <v>0.53</v>
      </c>
      <c r="AB7" s="203">
        <v>0</v>
      </c>
      <c r="AC7" s="203">
        <v>3.91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17.53</v>
      </c>
      <c r="AJ7" s="203">
        <v>0</v>
      </c>
      <c r="AK7" s="203">
        <v>0.62</v>
      </c>
      <c r="AL7" s="203">
        <v>0</v>
      </c>
      <c r="AM7" s="203">
        <v>0</v>
      </c>
      <c r="AN7" s="203">
        <v>0</v>
      </c>
      <c r="AO7" s="203">
        <v>148.19999999999999</v>
      </c>
      <c r="AP7" s="203">
        <v>0</v>
      </c>
    </row>
    <row r="8" spans="1:42">
      <c r="A8" t="s">
        <v>50</v>
      </c>
      <c r="B8" s="203">
        <v>0</v>
      </c>
      <c r="C8" s="203">
        <v>10.8</v>
      </c>
      <c r="D8" s="203">
        <v>0</v>
      </c>
      <c r="E8" s="203">
        <v>0</v>
      </c>
      <c r="F8" s="203">
        <v>13.24</v>
      </c>
      <c r="G8" s="203">
        <v>4.41</v>
      </c>
      <c r="H8" s="203">
        <v>0</v>
      </c>
      <c r="I8" s="203">
        <v>14.75</v>
      </c>
      <c r="J8" s="203">
        <v>0.56000000000000005</v>
      </c>
      <c r="K8" s="203">
        <v>1.57</v>
      </c>
      <c r="L8" s="203">
        <v>1.98</v>
      </c>
      <c r="M8" s="203">
        <v>0</v>
      </c>
      <c r="N8" s="203">
        <v>0.92</v>
      </c>
      <c r="O8" s="203">
        <v>1.53</v>
      </c>
      <c r="P8" s="203">
        <v>1.89</v>
      </c>
      <c r="Q8" s="203">
        <v>0.17</v>
      </c>
      <c r="R8" s="203">
        <v>0.33</v>
      </c>
      <c r="S8" s="203">
        <v>0.2</v>
      </c>
      <c r="T8" s="203">
        <v>0</v>
      </c>
      <c r="U8" s="203">
        <v>5.93</v>
      </c>
      <c r="V8" s="203">
        <v>0.16</v>
      </c>
      <c r="W8" s="203">
        <v>0.27</v>
      </c>
      <c r="X8" s="203">
        <v>1.1399999999999999</v>
      </c>
      <c r="Y8" s="203">
        <v>0</v>
      </c>
      <c r="Z8" s="203">
        <v>1.81</v>
      </c>
      <c r="AA8" s="203">
        <v>0.53</v>
      </c>
      <c r="AB8" s="203">
        <v>0</v>
      </c>
      <c r="AC8" s="203">
        <v>3.91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16.87</v>
      </c>
      <c r="AJ8" s="203">
        <v>0</v>
      </c>
      <c r="AK8" s="203">
        <v>0.62</v>
      </c>
      <c r="AL8" s="203">
        <v>0</v>
      </c>
      <c r="AM8" s="203">
        <v>0</v>
      </c>
      <c r="AN8" s="203">
        <v>0</v>
      </c>
      <c r="AO8" s="203">
        <v>148.19999999999999</v>
      </c>
      <c r="AP8" s="203">
        <v>0</v>
      </c>
    </row>
    <row r="9" spans="1:42">
      <c r="A9" t="s">
        <v>51</v>
      </c>
      <c r="B9" s="203">
        <v>0</v>
      </c>
      <c r="C9" s="203">
        <v>10.8</v>
      </c>
      <c r="D9" s="203">
        <v>0</v>
      </c>
      <c r="E9" s="203">
        <v>0</v>
      </c>
      <c r="F9" s="203">
        <v>13.24</v>
      </c>
      <c r="G9" s="203">
        <v>4.41</v>
      </c>
      <c r="H9" s="203">
        <v>0</v>
      </c>
      <c r="I9" s="203">
        <v>14.75</v>
      </c>
      <c r="J9" s="203">
        <v>0.56000000000000005</v>
      </c>
      <c r="K9" s="203">
        <v>1.57</v>
      </c>
      <c r="L9" s="203">
        <v>1.98</v>
      </c>
      <c r="M9" s="203">
        <v>0</v>
      </c>
      <c r="N9" s="203">
        <v>0.92</v>
      </c>
      <c r="O9" s="203">
        <v>1.53</v>
      </c>
      <c r="P9" s="203">
        <v>1.89</v>
      </c>
      <c r="Q9" s="203">
        <v>0.17</v>
      </c>
      <c r="R9" s="203">
        <v>0.33</v>
      </c>
      <c r="S9" s="203">
        <v>0.2</v>
      </c>
      <c r="T9" s="203">
        <v>0</v>
      </c>
      <c r="U9" s="203">
        <v>5.93</v>
      </c>
      <c r="V9" s="203">
        <v>0.16</v>
      </c>
      <c r="W9" s="203">
        <v>0.27</v>
      </c>
      <c r="X9" s="203">
        <v>1.1399999999999999</v>
      </c>
      <c r="Y9" s="203">
        <v>0</v>
      </c>
      <c r="Z9" s="203">
        <v>1.81</v>
      </c>
      <c r="AA9" s="203">
        <v>0.53</v>
      </c>
      <c r="AB9" s="203">
        <v>0</v>
      </c>
      <c r="AC9" s="203">
        <v>3.91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16.87</v>
      </c>
      <c r="AJ9" s="203">
        <v>0</v>
      </c>
      <c r="AK9" s="203">
        <v>0.62</v>
      </c>
      <c r="AL9" s="203">
        <v>0</v>
      </c>
      <c r="AM9" s="203">
        <v>0</v>
      </c>
      <c r="AN9" s="203">
        <v>0</v>
      </c>
      <c r="AO9" s="203">
        <v>148.19999999999999</v>
      </c>
      <c r="AP9" s="203">
        <v>0</v>
      </c>
    </row>
    <row r="10" spans="1:42">
      <c r="A10" t="s">
        <v>52</v>
      </c>
      <c r="B10" s="203">
        <v>0</v>
      </c>
      <c r="C10" s="203">
        <v>10.8</v>
      </c>
      <c r="D10" s="203">
        <v>0</v>
      </c>
      <c r="E10" s="203">
        <v>0</v>
      </c>
      <c r="F10" s="203">
        <v>13.24</v>
      </c>
      <c r="G10" s="203">
        <v>4.41</v>
      </c>
      <c r="H10" s="203">
        <v>0</v>
      </c>
      <c r="I10" s="203">
        <v>14.75</v>
      </c>
      <c r="J10" s="203">
        <v>0.56000000000000005</v>
      </c>
      <c r="K10" s="203">
        <v>1.57</v>
      </c>
      <c r="L10" s="203">
        <v>1.98</v>
      </c>
      <c r="M10" s="203">
        <v>0</v>
      </c>
      <c r="N10" s="203">
        <v>0.92</v>
      </c>
      <c r="O10" s="203">
        <v>1.53</v>
      </c>
      <c r="P10" s="203">
        <v>1.89</v>
      </c>
      <c r="Q10" s="203">
        <v>0.17</v>
      </c>
      <c r="R10" s="203">
        <v>0.33</v>
      </c>
      <c r="S10" s="203">
        <v>0.2</v>
      </c>
      <c r="T10" s="203">
        <v>0</v>
      </c>
      <c r="U10" s="203">
        <v>5.93</v>
      </c>
      <c r="V10" s="203">
        <v>0.16</v>
      </c>
      <c r="W10" s="203">
        <v>0.27</v>
      </c>
      <c r="X10" s="203">
        <v>1.1399999999999999</v>
      </c>
      <c r="Y10" s="203">
        <v>0</v>
      </c>
      <c r="Z10" s="203">
        <v>1.81</v>
      </c>
      <c r="AA10" s="203">
        <v>0.53</v>
      </c>
      <c r="AB10" s="203">
        <v>0</v>
      </c>
      <c r="AC10" s="203">
        <v>3.91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16.87</v>
      </c>
      <c r="AJ10" s="203">
        <v>0</v>
      </c>
      <c r="AK10" s="203">
        <v>0.62</v>
      </c>
      <c r="AL10" s="203">
        <v>0</v>
      </c>
      <c r="AM10" s="203">
        <v>0</v>
      </c>
      <c r="AN10" s="203">
        <v>0</v>
      </c>
      <c r="AO10" s="203">
        <v>148.19999999999999</v>
      </c>
      <c r="AP10" s="203">
        <v>0</v>
      </c>
    </row>
    <row r="11" spans="1:42">
      <c r="A11" t="s">
        <v>53</v>
      </c>
      <c r="B11" s="203">
        <v>0</v>
      </c>
      <c r="C11" s="203">
        <v>10.8</v>
      </c>
      <c r="D11" s="203">
        <v>0</v>
      </c>
      <c r="E11" s="203">
        <v>0</v>
      </c>
      <c r="F11" s="203">
        <v>13.24</v>
      </c>
      <c r="G11" s="203">
        <v>4.41</v>
      </c>
      <c r="H11" s="203">
        <v>0</v>
      </c>
      <c r="I11" s="203">
        <v>14.75</v>
      </c>
      <c r="J11" s="203">
        <v>0.56000000000000005</v>
      </c>
      <c r="K11" s="203">
        <v>1.57</v>
      </c>
      <c r="L11" s="203">
        <v>1.98</v>
      </c>
      <c r="M11" s="203">
        <v>0</v>
      </c>
      <c r="N11" s="203">
        <v>0.92</v>
      </c>
      <c r="O11" s="203">
        <v>1.53</v>
      </c>
      <c r="P11" s="203">
        <v>1.89</v>
      </c>
      <c r="Q11" s="203">
        <v>0.17</v>
      </c>
      <c r="R11" s="203">
        <v>0.33</v>
      </c>
      <c r="S11" s="203">
        <v>0.2</v>
      </c>
      <c r="T11" s="203">
        <v>0</v>
      </c>
      <c r="U11" s="203">
        <v>6.45</v>
      </c>
      <c r="V11" s="203">
        <v>0.16</v>
      </c>
      <c r="W11" s="203">
        <v>0.27</v>
      </c>
      <c r="X11" s="203">
        <v>1.1399999999999999</v>
      </c>
      <c r="Y11" s="203">
        <v>0</v>
      </c>
      <c r="Z11" s="203">
        <v>1.81</v>
      </c>
      <c r="AA11" s="203">
        <v>0.53</v>
      </c>
      <c r="AB11" s="203">
        <v>0</v>
      </c>
      <c r="AC11" s="203">
        <v>4.3600000000000003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16.87</v>
      </c>
      <c r="AJ11" s="203">
        <v>0</v>
      </c>
      <c r="AK11" s="203">
        <v>0.31</v>
      </c>
      <c r="AL11" s="203">
        <v>0</v>
      </c>
      <c r="AM11" s="203">
        <v>0</v>
      </c>
      <c r="AN11" s="203">
        <v>0</v>
      </c>
      <c r="AO11" s="203">
        <v>148.19999999999999</v>
      </c>
      <c r="AP11" s="203">
        <v>0</v>
      </c>
    </row>
    <row r="12" spans="1:42">
      <c r="A12" t="s">
        <v>54</v>
      </c>
      <c r="B12" s="203">
        <v>0</v>
      </c>
      <c r="C12" s="203">
        <v>10.8</v>
      </c>
      <c r="D12" s="203">
        <v>0</v>
      </c>
      <c r="E12" s="203">
        <v>0</v>
      </c>
      <c r="F12" s="203">
        <v>13.24</v>
      </c>
      <c r="G12" s="203">
        <v>4.41</v>
      </c>
      <c r="H12" s="203">
        <v>0</v>
      </c>
      <c r="I12" s="203">
        <v>14.75</v>
      </c>
      <c r="J12" s="203">
        <v>0.56000000000000005</v>
      </c>
      <c r="K12" s="203">
        <v>1.57</v>
      </c>
      <c r="L12" s="203">
        <v>1.98</v>
      </c>
      <c r="M12" s="203">
        <v>0</v>
      </c>
      <c r="N12" s="203">
        <v>0.92</v>
      </c>
      <c r="O12" s="203">
        <v>1.53</v>
      </c>
      <c r="P12" s="203">
        <v>1.89</v>
      </c>
      <c r="Q12" s="203">
        <v>0.17</v>
      </c>
      <c r="R12" s="203">
        <v>0.33</v>
      </c>
      <c r="S12" s="203">
        <v>0.2</v>
      </c>
      <c r="T12" s="203">
        <v>0</v>
      </c>
      <c r="U12" s="203">
        <v>6.57</v>
      </c>
      <c r="V12" s="203">
        <v>0.16</v>
      </c>
      <c r="W12" s="203">
        <v>0.27</v>
      </c>
      <c r="X12" s="203">
        <v>1.1399999999999999</v>
      </c>
      <c r="Y12" s="203">
        <v>0</v>
      </c>
      <c r="Z12" s="203">
        <v>1.81</v>
      </c>
      <c r="AA12" s="203">
        <v>0.53</v>
      </c>
      <c r="AB12" s="203">
        <v>0</v>
      </c>
      <c r="AC12" s="203">
        <v>4.3600000000000003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16.87</v>
      </c>
      <c r="AJ12" s="203">
        <v>0</v>
      </c>
      <c r="AK12" s="203">
        <v>0.31</v>
      </c>
      <c r="AL12" s="203">
        <v>0</v>
      </c>
      <c r="AM12" s="203">
        <v>0</v>
      </c>
      <c r="AN12" s="203">
        <v>0</v>
      </c>
      <c r="AO12" s="203">
        <v>148.19999999999999</v>
      </c>
      <c r="AP12" s="203">
        <v>0</v>
      </c>
    </row>
    <row r="13" spans="1:42">
      <c r="A13" t="s">
        <v>55</v>
      </c>
      <c r="B13" s="203">
        <v>0</v>
      </c>
      <c r="C13" s="203">
        <v>10.8</v>
      </c>
      <c r="D13" s="203">
        <v>0</v>
      </c>
      <c r="E13" s="203">
        <v>0</v>
      </c>
      <c r="F13" s="203">
        <v>13.24</v>
      </c>
      <c r="G13" s="203">
        <v>4.41</v>
      </c>
      <c r="H13" s="203">
        <v>0</v>
      </c>
      <c r="I13" s="203">
        <v>14.75</v>
      </c>
      <c r="J13" s="203">
        <v>0.56000000000000005</v>
      </c>
      <c r="K13" s="203">
        <v>1.57</v>
      </c>
      <c r="L13" s="203">
        <v>1.98</v>
      </c>
      <c r="M13" s="203">
        <v>0</v>
      </c>
      <c r="N13" s="203">
        <v>0.92</v>
      </c>
      <c r="O13" s="203">
        <v>1.53</v>
      </c>
      <c r="P13" s="203">
        <v>1.89</v>
      </c>
      <c r="Q13" s="203">
        <v>0.17</v>
      </c>
      <c r="R13" s="203">
        <v>0.33</v>
      </c>
      <c r="S13" s="203">
        <v>0.2</v>
      </c>
      <c r="T13" s="203">
        <v>0</v>
      </c>
      <c r="U13" s="203">
        <v>6.69</v>
      </c>
      <c r="V13" s="203">
        <v>0.16</v>
      </c>
      <c r="W13" s="203">
        <v>0.27</v>
      </c>
      <c r="X13" s="203">
        <v>1.1399999999999999</v>
      </c>
      <c r="Y13" s="203">
        <v>0</v>
      </c>
      <c r="Z13" s="203">
        <v>1.81</v>
      </c>
      <c r="AA13" s="203">
        <v>0.53</v>
      </c>
      <c r="AB13" s="203">
        <v>0</v>
      </c>
      <c r="AC13" s="203">
        <v>4.3600000000000003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17.53</v>
      </c>
      <c r="AJ13" s="203">
        <v>0</v>
      </c>
      <c r="AK13" s="203">
        <v>0.31</v>
      </c>
      <c r="AL13" s="203">
        <v>0</v>
      </c>
      <c r="AM13" s="203">
        <v>0</v>
      </c>
      <c r="AN13" s="203">
        <v>0</v>
      </c>
      <c r="AO13" s="203">
        <v>148.19999999999999</v>
      </c>
      <c r="AP13" s="203">
        <v>0</v>
      </c>
    </row>
    <row r="14" spans="1:42">
      <c r="A14" t="s">
        <v>56</v>
      </c>
      <c r="B14" s="203">
        <v>0</v>
      </c>
      <c r="C14" s="203">
        <v>10.8</v>
      </c>
      <c r="D14" s="203">
        <v>0</v>
      </c>
      <c r="E14" s="203">
        <v>0</v>
      </c>
      <c r="F14" s="203">
        <v>13.24</v>
      </c>
      <c r="G14" s="203">
        <v>4.41</v>
      </c>
      <c r="H14" s="203">
        <v>0</v>
      </c>
      <c r="I14" s="203">
        <v>14.75</v>
      </c>
      <c r="J14" s="203">
        <v>0.56000000000000005</v>
      </c>
      <c r="K14" s="203">
        <v>1.57</v>
      </c>
      <c r="L14" s="203">
        <v>1.98</v>
      </c>
      <c r="M14" s="203">
        <v>0</v>
      </c>
      <c r="N14" s="203">
        <v>0.92</v>
      </c>
      <c r="O14" s="203">
        <v>1.53</v>
      </c>
      <c r="P14" s="203">
        <v>1.89</v>
      </c>
      <c r="Q14" s="203">
        <v>0.17</v>
      </c>
      <c r="R14" s="203">
        <v>0.33</v>
      </c>
      <c r="S14" s="203">
        <v>0.2</v>
      </c>
      <c r="T14" s="203">
        <v>0</v>
      </c>
      <c r="U14" s="203">
        <v>6.69</v>
      </c>
      <c r="V14" s="203">
        <v>0.16</v>
      </c>
      <c r="W14" s="203">
        <v>0.27</v>
      </c>
      <c r="X14" s="203">
        <v>1.1399999999999999</v>
      </c>
      <c r="Y14" s="203">
        <v>0</v>
      </c>
      <c r="Z14" s="203">
        <v>1.81</v>
      </c>
      <c r="AA14" s="203">
        <v>0.53</v>
      </c>
      <c r="AB14" s="203">
        <v>0</v>
      </c>
      <c r="AC14" s="203">
        <v>4.3600000000000003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16.87</v>
      </c>
      <c r="AJ14" s="203">
        <v>0</v>
      </c>
      <c r="AK14" s="203">
        <v>0.31</v>
      </c>
      <c r="AL14" s="203">
        <v>0</v>
      </c>
      <c r="AM14" s="203">
        <v>0</v>
      </c>
      <c r="AN14" s="203">
        <v>0</v>
      </c>
      <c r="AO14" s="203">
        <v>148.19999999999999</v>
      </c>
      <c r="AP14" s="203">
        <v>0</v>
      </c>
    </row>
    <row r="15" spans="1:42">
      <c r="A15" t="s">
        <v>57</v>
      </c>
      <c r="B15" s="203">
        <v>0</v>
      </c>
      <c r="C15" s="203">
        <v>10.8</v>
      </c>
      <c r="D15" s="203">
        <v>0</v>
      </c>
      <c r="E15" s="203">
        <v>0</v>
      </c>
      <c r="F15" s="203">
        <v>13.24</v>
      </c>
      <c r="G15" s="203">
        <v>4.41</v>
      </c>
      <c r="H15" s="203">
        <v>0</v>
      </c>
      <c r="I15" s="203">
        <v>14.75</v>
      </c>
      <c r="J15" s="203">
        <v>0.56000000000000005</v>
      </c>
      <c r="K15" s="203">
        <v>1.57</v>
      </c>
      <c r="L15" s="203">
        <v>1.98</v>
      </c>
      <c r="M15" s="203">
        <v>0</v>
      </c>
      <c r="N15" s="203">
        <v>0.92</v>
      </c>
      <c r="O15" s="203">
        <v>1.53</v>
      </c>
      <c r="P15" s="203">
        <v>1.89</v>
      </c>
      <c r="Q15" s="203">
        <v>0.17</v>
      </c>
      <c r="R15" s="203">
        <v>0.33</v>
      </c>
      <c r="S15" s="203">
        <v>0.2</v>
      </c>
      <c r="T15" s="203">
        <v>0</v>
      </c>
      <c r="U15" s="203">
        <v>6.69</v>
      </c>
      <c r="V15" s="203">
        <v>0.16</v>
      </c>
      <c r="W15" s="203">
        <v>0.27</v>
      </c>
      <c r="X15" s="203">
        <v>1.1399999999999999</v>
      </c>
      <c r="Y15" s="203">
        <v>0</v>
      </c>
      <c r="Z15" s="203">
        <v>1.81</v>
      </c>
      <c r="AA15" s="203">
        <v>0.53</v>
      </c>
      <c r="AB15" s="203">
        <v>0</v>
      </c>
      <c r="AC15" s="203">
        <v>4.3600000000000003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16.87</v>
      </c>
      <c r="AJ15" s="203">
        <v>0</v>
      </c>
      <c r="AK15" s="203">
        <v>0.31</v>
      </c>
      <c r="AL15" s="203">
        <v>0</v>
      </c>
      <c r="AM15" s="203">
        <v>0</v>
      </c>
      <c r="AN15" s="203">
        <v>0</v>
      </c>
      <c r="AO15" s="203">
        <v>148.19999999999999</v>
      </c>
      <c r="AP15" s="203">
        <v>0</v>
      </c>
    </row>
    <row r="16" spans="1:42">
      <c r="A16" t="s">
        <v>58</v>
      </c>
      <c r="B16" s="203">
        <v>0</v>
      </c>
      <c r="C16" s="203">
        <v>10.8</v>
      </c>
      <c r="D16" s="203">
        <v>0</v>
      </c>
      <c r="E16" s="203">
        <v>0</v>
      </c>
      <c r="F16" s="203">
        <v>13.24</v>
      </c>
      <c r="G16" s="203">
        <v>4.41</v>
      </c>
      <c r="H16" s="203">
        <v>0</v>
      </c>
      <c r="I16" s="203">
        <v>14.75</v>
      </c>
      <c r="J16" s="203">
        <v>0.56000000000000005</v>
      </c>
      <c r="K16" s="203">
        <v>1.57</v>
      </c>
      <c r="L16" s="203">
        <v>1.98</v>
      </c>
      <c r="M16" s="203">
        <v>0</v>
      </c>
      <c r="N16" s="203">
        <v>0.92</v>
      </c>
      <c r="O16" s="203">
        <v>1.53</v>
      </c>
      <c r="P16" s="203">
        <v>1.89</v>
      </c>
      <c r="Q16" s="203">
        <v>0.17</v>
      </c>
      <c r="R16" s="203">
        <v>0.33</v>
      </c>
      <c r="S16" s="203">
        <v>0.2</v>
      </c>
      <c r="T16" s="203">
        <v>0</v>
      </c>
      <c r="U16" s="203">
        <v>6.69</v>
      </c>
      <c r="V16" s="203">
        <v>0.16</v>
      </c>
      <c r="W16" s="203">
        <v>0.27</v>
      </c>
      <c r="X16" s="203">
        <v>1.1399999999999999</v>
      </c>
      <c r="Y16" s="203">
        <v>0</v>
      </c>
      <c r="Z16" s="203">
        <v>1.81</v>
      </c>
      <c r="AA16" s="203">
        <v>0.53</v>
      </c>
      <c r="AB16" s="203">
        <v>0</v>
      </c>
      <c r="AC16" s="203">
        <v>4.3600000000000003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15.91</v>
      </c>
      <c r="AJ16" s="203">
        <v>0</v>
      </c>
      <c r="AK16" s="203">
        <v>0.31</v>
      </c>
      <c r="AL16" s="203">
        <v>0</v>
      </c>
      <c r="AM16" s="203">
        <v>0</v>
      </c>
      <c r="AN16" s="203">
        <v>0</v>
      </c>
      <c r="AO16" s="203">
        <v>148.19999999999999</v>
      </c>
      <c r="AP16" s="203">
        <v>0</v>
      </c>
    </row>
    <row r="17" spans="1:42">
      <c r="A17" t="s">
        <v>59</v>
      </c>
      <c r="B17" s="203">
        <v>0</v>
      </c>
      <c r="C17" s="203">
        <v>10.8</v>
      </c>
      <c r="D17" s="203">
        <v>0</v>
      </c>
      <c r="E17" s="203">
        <v>0</v>
      </c>
      <c r="F17" s="203">
        <v>13.24</v>
      </c>
      <c r="G17" s="203">
        <v>4.41</v>
      </c>
      <c r="H17" s="203">
        <v>0</v>
      </c>
      <c r="I17" s="203">
        <v>14.75</v>
      </c>
      <c r="J17" s="203">
        <v>0.56000000000000005</v>
      </c>
      <c r="K17" s="203">
        <v>1.57</v>
      </c>
      <c r="L17" s="203">
        <v>1.98</v>
      </c>
      <c r="M17" s="203">
        <v>0</v>
      </c>
      <c r="N17" s="203">
        <v>0.92</v>
      </c>
      <c r="O17" s="203">
        <v>1.53</v>
      </c>
      <c r="P17" s="203">
        <v>1.89</v>
      </c>
      <c r="Q17" s="203">
        <v>0.17</v>
      </c>
      <c r="R17" s="203">
        <v>0.33</v>
      </c>
      <c r="S17" s="203">
        <v>0.2</v>
      </c>
      <c r="T17" s="203">
        <v>0</v>
      </c>
      <c r="U17" s="203">
        <v>6.69</v>
      </c>
      <c r="V17" s="203">
        <v>0.16</v>
      </c>
      <c r="W17" s="203">
        <v>0.27</v>
      </c>
      <c r="X17" s="203">
        <v>1.1399999999999999</v>
      </c>
      <c r="Y17" s="203">
        <v>0</v>
      </c>
      <c r="Z17" s="203">
        <v>1.81</v>
      </c>
      <c r="AA17" s="203">
        <v>0.53</v>
      </c>
      <c r="AB17" s="203">
        <v>0</v>
      </c>
      <c r="AC17" s="203">
        <v>4.3600000000000003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15.91</v>
      </c>
      <c r="AJ17" s="203">
        <v>0</v>
      </c>
      <c r="AK17" s="203">
        <v>0.31</v>
      </c>
      <c r="AL17" s="203">
        <v>0</v>
      </c>
      <c r="AM17" s="203">
        <v>0</v>
      </c>
      <c r="AN17" s="203">
        <v>0</v>
      </c>
      <c r="AO17" s="203">
        <v>148.19999999999999</v>
      </c>
      <c r="AP17" s="203">
        <v>0</v>
      </c>
    </row>
    <row r="18" spans="1:42">
      <c r="A18" t="s">
        <v>60</v>
      </c>
      <c r="B18" s="203">
        <v>0</v>
      </c>
      <c r="C18" s="203">
        <v>10.8</v>
      </c>
      <c r="D18" s="203">
        <v>0</v>
      </c>
      <c r="E18" s="203">
        <v>0</v>
      </c>
      <c r="F18" s="203">
        <v>13.24</v>
      </c>
      <c r="G18" s="203">
        <v>4.41</v>
      </c>
      <c r="H18" s="203">
        <v>0</v>
      </c>
      <c r="I18" s="203">
        <v>14.75</v>
      </c>
      <c r="J18" s="203">
        <v>0.56000000000000005</v>
      </c>
      <c r="K18" s="203">
        <v>1.57</v>
      </c>
      <c r="L18" s="203">
        <v>1.98</v>
      </c>
      <c r="M18" s="203">
        <v>0</v>
      </c>
      <c r="N18" s="203">
        <v>0.92</v>
      </c>
      <c r="O18" s="203">
        <v>1.53</v>
      </c>
      <c r="P18" s="203">
        <v>1.89</v>
      </c>
      <c r="Q18" s="203">
        <v>0.17</v>
      </c>
      <c r="R18" s="203">
        <v>0.33</v>
      </c>
      <c r="S18" s="203">
        <v>0.2</v>
      </c>
      <c r="T18" s="203">
        <v>0</v>
      </c>
      <c r="U18" s="203">
        <v>6.69</v>
      </c>
      <c r="V18" s="203">
        <v>0.16</v>
      </c>
      <c r="W18" s="203">
        <v>0.27</v>
      </c>
      <c r="X18" s="203">
        <v>1.1399999999999999</v>
      </c>
      <c r="Y18" s="203">
        <v>0</v>
      </c>
      <c r="Z18" s="203">
        <v>1.81</v>
      </c>
      <c r="AA18" s="203">
        <v>0.53</v>
      </c>
      <c r="AB18" s="203">
        <v>0</v>
      </c>
      <c r="AC18" s="203">
        <v>4.3600000000000003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15.91</v>
      </c>
      <c r="AJ18" s="203">
        <v>0</v>
      </c>
      <c r="AK18" s="203">
        <v>0.31</v>
      </c>
      <c r="AL18" s="203">
        <v>0</v>
      </c>
      <c r="AM18" s="203">
        <v>0</v>
      </c>
      <c r="AN18" s="203">
        <v>0</v>
      </c>
      <c r="AO18" s="203">
        <v>148.19999999999999</v>
      </c>
      <c r="AP18" s="203">
        <v>0</v>
      </c>
    </row>
    <row r="19" spans="1:42">
      <c r="A19" t="s">
        <v>61</v>
      </c>
      <c r="B19" s="203">
        <v>0</v>
      </c>
      <c r="C19" s="203">
        <v>10.8</v>
      </c>
      <c r="D19" s="203">
        <v>0</v>
      </c>
      <c r="E19" s="203">
        <v>0</v>
      </c>
      <c r="F19" s="203">
        <v>13.24</v>
      </c>
      <c r="G19" s="203">
        <v>4.41</v>
      </c>
      <c r="H19" s="203">
        <v>0</v>
      </c>
      <c r="I19" s="203">
        <v>14.75</v>
      </c>
      <c r="J19" s="203">
        <v>0.56000000000000005</v>
      </c>
      <c r="K19" s="203">
        <v>1.57</v>
      </c>
      <c r="L19" s="203">
        <v>1.98</v>
      </c>
      <c r="M19" s="203">
        <v>0</v>
      </c>
      <c r="N19" s="203">
        <v>0.92</v>
      </c>
      <c r="O19" s="203">
        <v>1.53</v>
      </c>
      <c r="P19" s="203">
        <v>1.89</v>
      </c>
      <c r="Q19" s="203">
        <v>0.17</v>
      </c>
      <c r="R19" s="203">
        <v>0.33</v>
      </c>
      <c r="S19" s="203">
        <v>0.2</v>
      </c>
      <c r="T19" s="203">
        <v>0</v>
      </c>
      <c r="U19" s="203">
        <v>6.69</v>
      </c>
      <c r="V19" s="203">
        <v>0.16</v>
      </c>
      <c r="W19" s="203">
        <v>0.27</v>
      </c>
      <c r="X19" s="203">
        <v>1.1399999999999999</v>
      </c>
      <c r="Y19" s="203">
        <v>0</v>
      </c>
      <c r="Z19" s="203">
        <v>1.81</v>
      </c>
      <c r="AA19" s="203">
        <v>0.53</v>
      </c>
      <c r="AB19" s="203">
        <v>0</v>
      </c>
      <c r="AC19" s="203">
        <v>4.3600000000000003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16.62</v>
      </c>
      <c r="AJ19" s="203">
        <v>0</v>
      </c>
      <c r="AK19" s="203">
        <v>0.31</v>
      </c>
      <c r="AL19" s="203">
        <v>0</v>
      </c>
      <c r="AM19" s="203">
        <v>0</v>
      </c>
      <c r="AN19" s="203">
        <v>0</v>
      </c>
      <c r="AO19" s="203">
        <v>148.19999999999999</v>
      </c>
      <c r="AP19" s="203">
        <v>0</v>
      </c>
    </row>
    <row r="20" spans="1:42">
      <c r="A20" t="s">
        <v>62</v>
      </c>
      <c r="B20" s="203">
        <v>0</v>
      </c>
      <c r="C20" s="203">
        <v>10.8</v>
      </c>
      <c r="D20" s="203">
        <v>0</v>
      </c>
      <c r="E20" s="203">
        <v>0</v>
      </c>
      <c r="F20" s="203">
        <v>13.24</v>
      </c>
      <c r="G20" s="203">
        <v>4.41</v>
      </c>
      <c r="H20" s="203">
        <v>0</v>
      </c>
      <c r="I20" s="203">
        <v>14.75</v>
      </c>
      <c r="J20" s="203">
        <v>0.56000000000000005</v>
      </c>
      <c r="K20" s="203">
        <v>1.57</v>
      </c>
      <c r="L20" s="203">
        <v>1.98</v>
      </c>
      <c r="M20" s="203">
        <v>0</v>
      </c>
      <c r="N20" s="203">
        <v>0.92</v>
      </c>
      <c r="O20" s="203">
        <v>1.53</v>
      </c>
      <c r="P20" s="203">
        <v>1.89</v>
      </c>
      <c r="Q20" s="203">
        <v>0.17</v>
      </c>
      <c r="R20" s="203">
        <v>0.33</v>
      </c>
      <c r="S20" s="203">
        <v>0.2</v>
      </c>
      <c r="T20" s="203">
        <v>0</v>
      </c>
      <c r="U20" s="203">
        <v>6.69</v>
      </c>
      <c r="V20" s="203">
        <v>0.16</v>
      </c>
      <c r="W20" s="203">
        <v>0.27</v>
      </c>
      <c r="X20" s="203">
        <v>1.1399999999999999</v>
      </c>
      <c r="Y20" s="203">
        <v>0</v>
      </c>
      <c r="Z20" s="203">
        <v>1.81</v>
      </c>
      <c r="AA20" s="203">
        <v>0.53</v>
      </c>
      <c r="AB20" s="203">
        <v>0</v>
      </c>
      <c r="AC20" s="203">
        <v>4.3600000000000003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15.91</v>
      </c>
      <c r="AJ20" s="203">
        <v>0</v>
      </c>
      <c r="AK20" s="203">
        <v>0.31</v>
      </c>
      <c r="AL20" s="203">
        <v>0</v>
      </c>
      <c r="AM20" s="203">
        <v>0</v>
      </c>
      <c r="AN20" s="203">
        <v>0</v>
      </c>
      <c r="AO20" s="203">
        <v>148.19999999999999</v>
      </c>
      <c r="AP20" s="203">
        <v>0</v>
      </c>
    </row>
    <row r="21" spans="1:42">
      <c r="A21" t="s">
        <v>63</v>
      </c>
      <c r="B21" s="203">
        <v>0</v>
      </c>
      <c r="C21" s="203">
        <v>10.8</v>
      </c>
      <c r="D21" s="203">
        <v>0</v>
      </c>
      <c r="E21" s="203">
        <v>0</v>
      </c>
      <c r="F21" s="203">
        <v>13.24</v>
      </c>
      <c r="G21" s="203">
        <v>4.41</v>
      </c>
      <c r="H21" s="203">
        <v>0</v>
      </c>
      <c r="I21" s="203">
        <v>14.75</v>
      </c>
      <c r="J21" s="203">
        <v>0.56000000000000005</v>
      </c>
      <c r="K21" s="203">
        <v>1.57</v>
      </c>
      <c r="L21" s="203">
        <v>1.98</v>
      </c>
      <c r="M21" s="203">
        <v>0</v>
      </c>
      <c r="N21" s="203">
        <v>0.92</v>
      </c>
      <c r="O21" s="203">
        <v>1.53</v>
      </c>
      <c r="P21" s="203">
        <v>1.89</v>
      </c>
      <c r="Q21" s="203">
        <v>0.17</v>
      </c>
      <c r="R21" s="203">
        <v>0.33</v>
      </c>
      <c r="S21" s="203">
        <v>0.2</v>
      </c>
      <c r="T21" s="203">
        <v>0</v>
      </c>
      <c r="U21" s="203">
        <v>6.69</v>
      </c>
      <c r="V21" s="203">
        <v>0.16</v>
      </c>
      <c r="W21" s="203">
        <v>0.27</v>
      </c>
      <c r="X21" s="203">
        <v>1.1399999999999999</v>
      </c>
      <c r="Y21" s="203">
        <v>0</v>
      </c>
      <c r="Z21" s="203">
        <v>1.81</v>
      </c>
      <c r="AA21" s="203">
        <v>0.53</v>
      </c>
      <c r="AB21" s="203">
        <v>0</v>
      </c>
      <c r="AC21" s="203">
        <v>4.3600000000000003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15.91</v>
      </c>
      <c r="AJ21" s="203">
        <v>0</v>
      </c>
      <c r="AK21" s="203">
        <v>0.31</v>
      </c>
      <c r="AL21" s="203">
        <v>0</v>
      </c>
      <c r="AM21" s="203">
        <v>0</v>
      </c>
      <c r="AN21" s="203">
        <v>0</v>
      </c>
      <c r="AO21" s="203">
        <v>148.19999999999999</v>
      </c>
      <c r="AP21" s="203">
        <v>0</v>
      </c>
    </row>
    <row r="22" spans="1:42">
      <c r="A22" t="s">
        <v>64</v>
      </c>
      <c r="B22" s="203">
        <v>0</v>
      </c>
      <c r="C22" s="203">
        <v>10.8</v>
      </c>
      <c r="D22" s="203">
        <v>0</v>
      </c>
      <c r="E22" s="203">
        <v>0</v>
      </c>
      <c r="F22" s="203">
        <v>13.24</v>
      </c>
      <c r="G22" s="203">
        <v>4.41</v>
      </c>
      <c r="H22" s="203">
        <v>0</v>
      </c>
      <c r="I22" s="203">
        <v>14.75</v>
      </c>
      <c r="J22" s="203">
        <v>0.56000000000000005</v>
      </c>
      <c r="K22" s="203">
        <v>1.57</v>
      </c>
      <c r="L22" s="203">
        <v>1.98</v>
      </c>
      <c r="M22" s="203">
        <v>0</v>
      </c>
      <c r="N22" s="203">
        <v>0.92</v>
      </c>
      <c r="O22" s="203">
        <v>1.53</v>
      </c>
      <c r="P22" s="203">
        <v>1.89</v>
      </c>
      <c r="Q22" s="203">
        <v>0.17</v>
      </c>
      <c r="R22" s="203">
        <v>0.33</v>
      </c>
      <c r="S22" s="203">
        <v>0.2</v>
      </c>
      <c r="T22" s="203">
        <v>0</v>
      </c>
      <c r="U22" s="203">
        <v>6.69</v>
      </c>
      <c r="V22" s="203">
        <v>0.16</v>
      </c>
      <c r="W22" s="203">
        <v>0.27</v>
      </c>
      <c r="X22" s="203">
        <v>1.1399999999999999</v>
      </c>
      <c r="Y22" s="203">
        <v>0</v>
      </c>
      <c r="Z22" s="203">
        <v>1.81</v>
      </c>
      <c r="AA22" s="203">
        <v>0.53</v>
      </c>
      <c r="AB22" s="203">
        <v>0</v>
      </c>
      <c r="AC22" s="203">
        <v>4.3600000000000003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15.91</v>
      </c>
      <c r="AJ22" s="203">
        <v>0</v>
      </c>
      <c r="AK22" s="203">
        <v>0.31</v>
      </c>
      <c r="AL22" s="203">
        <v>0</v>
      </c>
      <c r="AM22" s="203">
        <v>0</v>
      </c>
      <c r="AN22" s="203">
        <v>0</v>
      </c>
      <c r="AO22" s="203">
        <v>148.19999999999999</v>
      </c>
      <c r="AP22" s="203">
        <v>0</v>
      </c>
    </row>
    <row r="23" spans="1:42">
      <c r="A23" t="s">
        <v>65</v>
      </c>
      <c r="B23" s="203">
        <v>0</v>
      </c>
      <c r="C23" s="203">
        <v>10.8</v>
      </c>
      <c r="D23" s="203">
        <v>0</v>
      </c>
      <c r="E23" s="203">
        <v>0</v>
      </c>
      <c r="F23" s="203">
        <v>13.24</v>
      </c>
      <c r="G23" s="203">
        <v>4.41</v>
      </c>
      <c r="H23" s="203">
        <v>0</v>
      </c>
      <c r="I23" s="203">
        <v>14.75</v>
      </c>
      <c r="J23" s="203">
        <v>0.56000000000000005</v>
      </c>
      <c r="K23" s="203">
        <v>1.57</v>
      </c>
      <c r="L23" s="203">
        <v>1.98</v>
      </c>
      <c r="M23" s="203">
        <v>0</v>
      </c>
      <c r="N23" s="203">
        <v>0.92</v>
      </c>
      <c r="O23" s="203">
        <v>1.53</v>
      </c>
      <c r="P23" s="203">
        <v>1.89</v>
      </c>
      <c r="Q23" s="203">
        <v>0.17</v>
      </c>
      <c r="R23" s="203">
        <v>0.33</v>
      </c>
      <c r="S23" s="203">
        <v>0.2</v>
      </c>
      <c r="T23" s="203">
        <v>0</v>
      </c>
      <c r="U23" s="203">
        <v>7.16</v>
      </c>
      <c r="V23" s="203">
        <v>0.16</v>
      </c>
      <c r="W23" s="203">
        <v>0.27</v>
      </c>
      <c r="X23" s="203">
        <v>1.1399999999999999</v>
      </c>
      <c r="Y23" s="203">
        <v>0</v>
      </c>
      <c r="Z23" s="203">
        <v>1.81</v>
      </c>
      <c r="AA23" s="203">
        <v>0.53</v>
      </c>
      <c r="AB23" s="203">
        <v>0</v>
      </c>
      <c r="AC23" s="203">
        <v>4.3600000000000003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15.91</v>
      </c>
      <c r="AJ23" s="203">
        <v>0</v>
      </c>
      <c r="AK23" s="203">
        <v>0.15</v>
      </c>
      <c r="AL23" s="203">
        <v>0</v>
      </c>
      <c r="AM23" s="203">
        <v>0</v>
      </c>
      <c r="AN23" s="203">
        <v>0</v>
      </c>
      <c r="AO23" s="203">
        <v>148.19999999999999</v>
      </c>
      <c r="AP23" s="203">
        <v>0</v>
      </c>
    </row>
    <row r="24" spans="1:42">
      <c r="A24" t="s">
        <v>66</v>
      </c>
      <c r="B24" s="203">
        <v>0</v>
      </c>
      <c r="C24" s="203">
        <v>10.8</v>
      </c>
      <c r="D24" s="203">
        <v>0</v>
      </c>
      <c r="E24" s="203">
        <v>0</v>
      </c>
      <c r="F24" s="203">
        <v>13.24</v>
      </c>
      <c r="G24" s="203">
        <v>4.41</v>
      </c>
      <c r="H24" s="203">
        <v>0</v>
      </c>
      <c r="I24" s="203">
        <v>14.75</v>
      </c>
      <c r="J24" s="203">
        <v>0.56000000000000005</v>
      </c>
      <c r="K24" s="203">
        <v>1.57</v>
      </c>
      <c r="L24" s="203">
        <v>1.98</v>
      </c>
      <c r="M24" s="203">
        <v>0</v>
      </c>
      <c r="N24" s="203">
        <v>0.92</v>
      </c>
      <c r="O24" s="203">
        <v>1.53</v>
      </c>
      <c r="P24" s="203">
        <v>1.89</v>
      </c>
      <c r="Q24" s="203">
        <v>0.17</v>
      </c>
      <c r="R24" s="203">
        <v>0.33</v>
      </c>
      <c r="S24" s="203">
        <v>0.2</v>
      </c>
      <c r="T24" s="203">
        <v>0</v>
      </c>
      <c r="U24" s="203">
        <v>7.29</v>
      </c>
      <c r="V24" s="203">
        <v>0.16</v>
      </c>
      <c r="W24" s="203">
        <v>0.27</v>
      </c>
      <c r="X24" s="203">
        <v>1.1399999999999999</v>
      </c>
      <c r="Y24" s="203">
        <v>0</v>
      </c>
      <c r="Z24" s="203">
        <v>1.81</v>
      </c>
      <c r="AA24" s="203">
        <v>0.53</v>
      </c>
      <c r="AB24" s="203">
        <v>0</v>
      </c>
      <c r="AC24" s="203">
        <v>4.3600000000000003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15.91</v>
      </c>
      <c r="AJ24" s="203">
        <v>0</v>
      </c>
      <c r="AK24" s="203">
        <v>0.15</v>
      </c>
      <c r="AL24" s="203">
        <v>0</v>
      </c>
      <c r="AM24" s="203">
        <v>0</v>
      </c>
      <c r="AN24" s="203">
        <v>0</v>
      </c>
      <c r="AO24" s="203">
        <v>148.19999999999999</v>
      </c>
      <c r="AP24" s="203">
        <v>0</v>
      </c>
    </row>
    <row r="25" spans="1:42">
      <c r="A25" t="s">
        <v>67</v>
      </c>
      <c r="B25" s="203">
        <v>0</v>
      </c>
      <c r="C25" s="203">
        <v>10.8</v>
      </c>
      <c r="D25" s="203">
        <v>0</v>
      </c>
      <c r="E25" s="203">
        <v>0</v>
      </c>
      <c r="F25" s="203">
        <v>13.24</v>
      </c>
      <c r="G25" s="203">
        <v>4.41</v>
      </c>
      <c r="H25" s="203">
        <v>0</v>
      </c>
      <c r="I25" s="203">
        <v>14.75</v>
      </c>
      <c r="J25" s="203">
        <v>0.56000000000000005</v>
      </c>
      <c r="K25" s="203">
        <v>1.57</v>
      </c>
      <c r="L25" s="203">
        <v>1.98</v>
      </c>
      <c r="M25" s="203">
        <v>0</v>
      </c>
      <c r="N25" s="203">
        <v>0.92</v>
      </c>
      <c r="O25" s="203">
        <v>1.53</v>
      </c>
      <c r="P25" s="203">
        <v>1.89</v>
      </c>
      <c r="Q25" s="203">
        <v>0.17</v>
      </c>
      <c r="R25" s="203">
        <v>0.33</v>
      </c>
      <c r="S25" s="203">
        <v>0.2</v>
      </c>
      <c r="T25" s="203">
        <v>0</v>
      </c>
      <c r="U25" s="203">
        <v>7.41</v>
      </c>
      <c r="V25" s="203">
        <v>0.16</v>
      </c>
      <c r="W25" s="203">
        <v>0.27</v>
      </c>
      <c r="X25" s="203">
        <v>1.1399999999999999</v>
      </c>
      <c r="Y25" s="203">
        <v>0</v>
      </c>
      <c r="Z25" s="203">
        <v>1.81</v>
      </c>
      <c r="AA25" s="203">
        <v>0.53</v>
      </c>
      <c r="AB25" s="203">
        <v>0</v>
      </c>
      <c r="AC25" s="203">
        <v>4.3600000000000003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16.62</v>
      </c>
      <c r="AJ25" s="203">
        <v>0</v>
      </c>
      <c r="AK25" s="203">
        <v>0.31</v>
      </c>
      <c r="AL25" s="203">
        <v>0</v>
      </c>
      <c r="AM25" s="203">
        <v>0</v>
      </c>
      <c r="AN25" s="203">
        <v>0</v>
      </c>
      <c r="AO25" s="203">
        <v>148.19999999999999</v>
      </c>
      <c r="AP25" s="203">
        <v>0</v>
      </c>
    </row>
    <row r="26" spans="1:42">
      <c r="A26" t="s">
        <v>68</v>
      </c>
      <c r="B26" s="203">
        <v>0</v>
      </c>
      <c r="C26" s="203">
        <v>10.8</v>
      </c>
      <c r="D26" s="203">
        <v>0</v>
      </c>
      <c r="E26" s="203">
        <v>0</v>
      </c>
      <c r="F26" s="203">
        <v>13.24</v>
      </c>
      <c r="G26" s="203">
        <v>4.41</v>
      </c>
      <c r="H26" s="203">
        <v>0</v>
      </c>
      <c r="I26" s="203">
        <v>14.75</v>
      </c>
      <c r="J26" s="203">
        <v>0.56000000000000005</v>
      </c>
      <c r="K26" s="203">
        <v>1.57</v>
      </c>
      <c r="L26" s="203">
        <v>1.98</v>
      </c>
      <c r="M26" s="203">
        <v>0</v>
      </c>
      <c r="N26" s="203">
        <v>0.92</v>
      </c>
      <c r="O26" s="203">
        <v>1.53</v>
      </c>
      <c r="P26" s="203">
        <v>1.89</v>
      </c>
      <c r="Q26" s="203">
        <v>0.17</v>
      </c>
      <c r="R26" s="203">
        <v>0.33</v>
      </c>
      <c r="S26" s="203">
        <v>0.2</v>
      </c>
      <c r="T26" s="203">
        <v>0</v>
      </c>
      <c r="U26" s="203">
        <v>7.41</v>
      </c>
      <c r="V26" s="203">
        <v>0.16</v>
      </c>
      <c r="W26" s="203">
        <v>0.27</v>
      </c>
      <c r="X26" s="203">
        <v>1.1399999999999999</v>
      </c>
      <c r="Y26" s="203">
        <v>0</v>
      </c>
      <c r="Z26" s="203">
        <v>1.81</v>
      </c>
      <c r="AA26" s="203">
        <v>0.53</v>
      </c>
      <c r="AB26" s="203">
        <v>0</v>
      </c>
      <c r="AC26" s="203">
        <v>4.3600000000000003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15.91</v>
      </c>
      <c r="AJ26" s="203">
        <v>0</v>
      </c>
      <c r="AK26" s="203">
        <v>0.31</v>
      </c>
      <c r="AL26" s="203">
        <v>0</v>
      </c>
      <c r="AM26" s="203">
        <v>0</v>
      </c>
      <c r="AN26" s="203">
        <v>0</v>
      </c>
      <c r="AO26" s="203">
        <v>148.19999999999999</v>
      </c>
      <c r="AP26" s="203">
        <v>0</v>
      </c>
    </row>
    <row r="27" spans="1:42">
      <c r="A27" t="s">
        <v>69</v>
      </c>
      <c r="B27" s="203">
        <v>0</v>
      </c>
      <c r="C27" s="203">
        <v>8.67</v>
      </c>
      <c r="D27" s="203">
        <v>2.13</v>
      </c>
      <c r="E27" s="203">
        <v>0</v>
      </c>
      <c r="F27" s="203">
        <v>13.24</v>
      </c>
      <c r="G27" s="203">
        <v>4.41</v>
      </c>
      <c r="H27" s="203">
        <v>0</v>
      </c>
      <c r="I27" s="203">
        <v>14.75</v>
      </c>
      <c r="J27" s="203">
        <v>0.56000000000000005</v>
      </c>
      <c r="K27" s="203">
        <v>1.57</v>
      </c>
      <c r="L27" s="203">
        <v>1.98</v>
      </c>
      <c r="M27" s="203">
        <v>0</v>
      </c>
      <c r="N27" s="203">
        <v>0.92</v>
      </c>
      <c r="O27" s="203">
        <v>1.53</v>
      </c>
      <c r="P27" s="203">
        <v>1.89</v>
      </c>
      <c r="Q27" s="203">
        <v>0.17</v>
      </c>
      <c r="R27" s="203">
        <v>0.33</v>
      </c>
      <c r="S27" s="203">
        <v>0.2</v>
      </c>
      <c r="T27" s="203">
        <v>0</v>
      </c>
      <c r="U27" s="203">
        <v>7.41</v>
      </c>
      <c r="V27" s="203">
        <v>0.16</v>
      </c>
      <c r="W27" s="203">
        <v>0.27</v>
      </c>
      <c r="X27" s="203">
        <v>1.1399999999999999</v>
      </c>
      <c r="Y27" s="203">
        <v>0</v>
      </c>
      <c r="Z27" s="203">
        <v>1.81</v>
      </c>
      <c r="AA27" s="203">
        <v>0.53</v>
      </c>
      <c r="AB27" s="203">
        <v>0</v>
      </c>
      <c r="AC27" s="203">
        <v>3.91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14.96</v>
      </c>
      <c r="AJ27" s="203">
        <v>0</v>
      </c>
      <c r="AK27" s="203">
        <v>0.31</v>
      </c>
      <c r="AL27" s="203">
        <v>0</v>
      </c>
      <c r="AM27" s="203">
        <v>0</v>
      </c>
      <c r="AN27" s="203">
        <v>0</v>
      </c>
      <c r="AO27" s="203">
        <v>148.19999999999999</v>
      </c>
      <c r="AP27" s="203">
        <v>0</v>
      </c>
    </row>
    <row r="28" spans="1:42">
      <c r="A28" t="s">
        <v>70</v>
      </c>
      <c r="B28" s="203">
        <v>0</v>
      </c>
      <c r="C28" s="203">
        <v>8.67</v>
      </c>
      <c r="D28" s="203">
        <v>2.13</v>
      </c>
      <c r="E28" s="203">
        <v>0</v>
      </c>
      <c r="F28" s="203">
        <v>13.24</v>
      </c>
      <c r="G28" s="203">
        <v>4.41</v>
      </c>
      <c r="H28" s="203">
        <v>0</v>
      </c>
      <c r="I28" s="203">
        <v>14.75</v>
      </c>
      <c r="J28" s="203">
        <v>0.56000000000000005</v>
      </c>
      <c r="K28" s="203">
        <v>1.57</v>
      </c>
      <c r="L28" s="203">
        <v>1.98</v>
      </c>
      <c r="M28" s="203">
        <v>0</v>
      </c>
      <c r="N28" s="203">
        <v>0.92</v>
      </c>
      <c r="O28" s="203">
        <v>1.53</v>
      </c>
      <c r="P28" s="203">
        <v>1.89</v>
      </c>
      <c r="Q28" s="203">
        <v>0.17</v>
      </c>
      <c r="R28" s="203">
        <v>0.33</v>
      </c>
      <c r="S28" s="203">
        <v>0.2</v>
      </c>
      <c r="T28" s="203">
        <v>0</v>
      </c>
      <c r="U28" s="203">
        <v>7.41</v>
      </c>
      <c r="V28" s="203">
        <v>0.16</v>
      </c>
      <c r="W28" s="203">
        <v>0.27</v>
      </c>
      <c r="X28" s="203">
        <v>1.1399999999999999</v>
      </c>
      <c r="Y28" s="203">
        <v>0</v>
      </c>
      <c r="Z28" s="203">
        <v>1.81</v>
      </c>
      <c r="AA28" s="203">
        <v>0.53</v>
      </c>
      <c r="AB28" s="203">
        <v>0</v>
      </c>
      <c r="AC28" s="203">
        <v>3.91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14.96</v>
      </c>
      <c r="AJ28" s="203">
        <v>0</v>
      </c>
      <c r="AK28" s="203">
        <v>0.31</v>
      </c>
      <c r="AL28" s="203">
        <v>0</v>
      </c>
      <c r="AM28" s="203">
        <v>0</v>
      </c>
      <c r="AN28" s="203">
        <v>0</v>
      </c>
      <c r="AO28" s="203">
        <v>148.19999999999999</v>
      </c>
      <c r="AP28" s="203">
        <v>0</v>
      </c>
    </row>
    <row r="29" spans="1:42">
      <c r="A29" t="s">
        <v>71</v>
      </c>
      <c r="B29" s="203">
        <v>0</v>
      </c>
      <c r="C29" s="203">
        <v>8.67</v>
      </c>
      <c r="D29" s="203">
        <v>2.13</v>
      </c>
      <c r="E29" s="203">
        <v>0</v>
      </c>
      <c r="F29" s="203">
        <v>13.24</v>
      </c>
      <c r="G29" s="203">
        <v>4.41</v>
      </c>
      <c r="H29" s="203">
        <v>0</v>
      </c>
      <c r="I29" s="203">
        <v>14.75</v>
      </c>
      <c r="J29" s="203">
        <v>0.56000000000000005</v>
      </c>
      <c r="K29" s="203">
        <v>1.57</v>
      </c>
      <c r="L29" s="203">
        <v>1.98</v>
      </c>
      <c r="M29" s="203">
        <v>0</v>
      </c>
      <c r="N29" s="203">
        <v>0.92</v>
      </c>
      <c r="O29" s="203">
        <v>1.53</v>
      </c>
      <c r="P29" s="203">
        <v>1.89</v>
      </c>
      <c r="Q29" s="203">
        <v>0.17</v>
      </c>
      <c r="R29" s="203">
        <v>0.33</v>
      </c>
      <c r="S29" s="203">
        <v>0.2</v>
      </c>
      <c r="T29" s="203">
        <v>0</v>
      </c>
      <c r="U29" s="203">
        <v>7.41</v>
      </c>
      <c r="V29" s="203">
        <v>0.16</v>
      </c>
      <c r="W29" s="203">
        <v>0.27</v>
      </c>
      <c r="X29" s="203">
        <v>1.1399999999999999</v>
      </c>
      <c r="Y29" s="203">
        <v>0</v>
      </c>
      <c r="Z29" s="203">
        <v>1.81</v>
      </c>
      <c r="AA29" s="203">
        <v>0.53</v>
      </c>
      <c r="AB29" s="203">
        <v>0</v>
      </c>
      <c r="AC29" s="203">
        <v>3.91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14.96</v>
      </c>
      <c r="AJ29" s="203">
        <v>0</v>
      </c>
      <c r="AK29" s="203">
        <v>0.31</v>
      </c>
      <c r="AL29" s="203">
        <v>0</v>
      </c>
      <c r="AM29" s="203">
        <v>0</v>
      </c>
      <c r="AN29" s="203">
        <v>0</v>
      </c>
      <c r="AO29" s="203">
        <v>148.19999999999999</v>
      </c>
      <c r="AP29" s="203">
        <v>0</v>
      </c>
    </row>
    <row r="30" spans="1:42">
      <c r="A30" t="s">
        <v>72</v>
      </c>
      <c r="B30" s="203">
        <v>0</v>
      </c>
      <c r="C30" s="203">
        <v>8.67</v>
      </c>
      <c r="D30" s="203">
        <v>2.13</v>
      </c>
      <c r="E30" s="203">
        <v>0</v>
      </c>
      <c r="F30" s="203">
        <v>13.24</v>
      </c>
      <c r="G30" s="203">
        <v>4.41</v>
      </c>
      <c r="H30" s="203">
        <v>0</v>
      </c>
      <c r="I30" s="203">
        <v>14.75</v>
      </c>
      <c r="J30" s="203">
        <v>0.56000000000000005</v>
      </c>
      <c r="K30" s="203">
        <v>1.57</v>
      </c>
      <c r="L30" s="203">
        <v>1.98</v>
      </c>
      <c r="M30" s="203">
        <v>0</v>
      </c>
      <c r="N30" s="203">
        <v>0.92</v>
      </c>
      <c r="O30" s="203">
        <v>1.53</v>
      </c>
      <c r="P30" s="203">
        <v>1.89</v>
      </c>
      <c r="Q30" s="203">
        <v>0.17</v>
      </c>
      <c r="R30" s="203">
        <v>0.33</v>
      </c>
      <c r="S30" s="203">
        <v>0.2</v>
      </c>
      <c r="T30" s="203">
        <v>0</v>
      </c>
      <c r="U30" s="203">
        <v>7.41</v>
      </c>
      <c r="V30" s="203">
        <v>0.16</v>
      </c>
      <c r="W30" s="203">
        <v>0.27</v>
      </c>
      <c r="X30" s="203">
        <v>1.1399999999999999</v>
      </c>
      <c r="Y30" s="203">
        <v>0</v>
      </c>
      <c r="Z30" s="203">
        <v>1.81</v>
      </c>
      <c r="AA30" s="203">
        <v>0.53</v>
      </c>
      <c r="AB30" s="203">
        <v>0</v>
      </c>
      <c r="AC30" s="203">
        <v>3.91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14.96</v>
      </c>
      <c r="AJ30" s="203">
        <v>0</v>
      </c>
      <c r="AK30" s="203">
        <v>0.31</v>
      </c>
      <c r="AL30" s="203">
        <v>0</v>
      </c>
      <c r="AM30" s="203">
        <v>0</v>
      </c>
      <c r="AN30" s="203">
        <v>0</v>
      </c>
      <c r="AO30" s="203">
        <v>148.19999999999999</v>
      </c>
      <c r="AP30" s="203">
        <v>0</v>
      </c>
    </row>
    <row r="31" spans="1:42">
      <c r="A31" t="s">
        <v>73</v>
      </c>
      <c r="B31" s="203">
        <v>0</v>
      </c>
      <c r="C31" s="203">
        <v>8.67</v>
      </c>
      <c r="D31" s="203">
        <v>2.13</v>
      </c>
      <c r="E31" s="203">
        <v>0</v>
      </c>
      <c r="F31" s="203">
        <v>13.24</v>
      </c>
      <c r="G31" s="203">
        <v>4.41</v>
      </c>
      <c r="H31" s="203">
        <v>0</v>
      </c>
      <c r="I31" s="203">
        <v>14.75</v>
      </c>
      <c r="J31" s="203">
        <v>0.56000000000000005</v>
      </c>
      <c r="K31" s="203">
        <v>1.57</v>
      </c>
      <c r="L31" s="203">
        <v>1.98</v>
      </c>
      <c r="M31" s="203">
        <v>0</v>
      </c>
      <c r="N31" s="203">
        <v>0.92</v>
      </c>
      <c r="O31" s="203">
        <v>1.53</v>
      </c>
      <c r="P31" s="203">
        <v>1.89</v>
      </c>
      <c r="Q31" s="203">
        <v>0.17</v>
      </c>
      <c r="R31" s="203">
        <v>0.33</v>
      </c>
      <c r="S31" s="203">
        <v>0.2</v>
      </c>
      <c r="T31" s="203">
        <v>0</v>
      </c>
      <c r="U31" s="203">
        <v>7.41</v>
      </c>
      <c r="V31" s="203">
        <v>0.16</v>
      </c>
      <c r="W31" s="203">
        <v>0.27</v>
      </c>
      <c r="X31" s="203">
        <v>1.1399999999999999</v>
      </c>
      <c r="Y31" s="203">
        <v>0</v>
      </c>
      <c r="Z31" s="203">
        <v>1.81</v>
      </c>
      <c r="AA31" s="203">
        <v>0.53</v>
      </c>
      <c r="AB31" s="203">
        <v>0</v>
      </c>
      <c r="AC31" s="203">
        <v>4.3600000000000003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15.71</v>
      </c>
      <c r="AJ31" s="203">
        <v>0</v>
      </c>
      <c r="AK31" s="203">
        <v>0.46</v>
      </c>
      <c r="AL31" s="203">
        <v>0</v>
      </c>
      <c r="AM31" s="203">
        <v>0</v>
      </c>
      <c r="AN31" s="203">
        <v>0</v>
      </c>
      <c r="AO31" s="203">
        <v>148.19999999999999</v>
      </c>
      <c r="AP31" s="203">
        <v>0</v>
      </c>
    </row>
    <row r="32" spans="1:42">
      <c r="A32" t="s">
        <v>74</v>
      </c>
      <c r="B32" s="203">
        <v>0</v>
      </c>
      <c r="C32" s="203">
        <v>8.67</v>
      </c>
      <c r="D32" s="203">
        <v>2.13</v>
      </c>
      <c r="E32" s="203">
        <v>0</v>
      </c>
      <c r="F32" s="203">
        <v>13.24</v>
      </c>
      <c r="G32" s="203">
        <v>4.41</v>
      </c>
      <c r="H32" s="203">
        <v>0</v>
      </c>
      <c r="I32" s="203">
        <v>14.75</v>
      </c>
      <c r="J32" s="203">
        <v>0.56000000000000005</v>
      </c>
      <c r="K32" s="203">
        <v>1.57</v>
      </c>
      <c r="L32" s="203">
        <v>1.98</v>
      </c>
      <c r="M32" s="203">
        <v>0</v>
      </c>
      <c r="N32" s="203">
        <v>0.92</v>
      </c>
      <c r="O32" s="203">
        <v>1.53</v>
      </c>
      <c r="P32" s="203">
        <v>1.89</v>
      </c>
      <c r="Q32" s="203">
        <v>0.17</v>
      </c>
      <c r="R32" s="203">
        <v>0.33</v>
      </c>
      <c r="S32" s="203">
        <v>0.2</v>
      </c>
      <c r="T32" s="203">
        <v>0</v>
      </c>
      <c r="U32" s="203">
        <v>7.41</v>
      </c>
      <c r="V32" s="203">
        <v>0.16</v>
      </c>
      <c r="W32" s="203">
        <v>0.27</v>
      </c>
      <c r="X32" s="203">
        <v>1.1399999999999999</v>
      </c>
      <c r="Y32" s="203">
        <v>0</v>
      </c>
      <c r="Z32" s="203">
        <v>1.81</v>
      </c>
      <c r="AA32" s="203">
        <v>0.53</v>
      </c>
      <c r="AB32" s="203">
        <v>0</v>
      </c>
      <c r="AC32" s="203">
        <v>4.3600000000000003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14.96</v>
      </c>
      <c r="AJ32" s="203">
        <v>0</v>
      </c>
      <c r="AK32" s="203">
        <v>0.46</v>
      </c>
      <c r="AL32" s="203">
        <v>0</v>
      </c>
      <c r="AM32" s="203">
        <v>0</v>
      </c>
      <c r="AN32" s="203">
        <v>0</v>
      </c>
      <c r="AO32" s="203">
        <v>148.19999999999999</v>
      </c>
      <c r="AP32" s="203">
        <v>0</v>
      </c>
    </row>
    <row r="33" spans="1:42">
      <c r="A33" t="s">
        <v>75</v>
      </c>
      <c r="B33" s="203">
        <v>0</v>
      </c>
      <c r="C33" s="203">
        <v>8.67</v>
      </c>
      <c r="D33" s="203">
        <v>2.13</v>
      </c>
      <c r="E33" s="203">
        <v>0</v>
      </c>
      <c r="F33" s="203">
        <v>13.24</v>
      </c>
      <c r="G33" s="203">
        <v>4.41</v>
      </c>
      <c r="H33" s="203">
        <v>0</v>
      </c>
      <c r="I33" s="203">
        <v>14.75</v>
      </c>
      <c r="J33" s="203">
        <v>0.56000000000000005</v>
      </c>
      <c r="K33" s="203">
        <v>1.57</v>
      </c>
      <c r="L33" s="203">
        <v>1.98</v>
      </c>
      <c r="M33" s="203">
        <v>0</v>
      </c>
      <c r="N33" s="203">
        <v>0.92</v>
      </c>
      <c r="O33" s="203">
        <v>1.53</v>
      </c>
      <c r="P33" s="203">
        <v>1.89</v>
      </c>
      <c r="Q33" s="203">
        <v>0.17</v>
      </c>
      <c r="R33" s="203">
        <v>0.33</v>
      </c>
      <c r="S33" s="203">
        <v>0.2</v>
      </c>
      <c r="T33" s="203">
        <v>0</v>
      </c>
      <c r="U33" s="203">
        <v>7.41</v>
      </c>
      <c r="V33" s="203">
        <v>0.16</v>
      </c>
      <c r="W33" s="203">
        <v>0.27</v>
      </c>
      <c r="X33" s="203">
        <v>1.1399999999999999</v>
      </c>
      <c r="Y33" s="203">
        <v>0</v>
      </c>
      <c r="Z33" s="203">
        <v>1.81</v>
      </c>
      <c r="AA33" s="203">
        <v>0.53</v>
      </c>
      <c r="AB33" s="203">
        <v>0</v>
      </c>
      <c r="AC33" s="203">
        <v>13.1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26.14</v>
      </c>
      <c r="AJ33" s="203">
        <v>0</v>
      </c>
      <c r="AK33" s="203">
        <v>0.46</v>
      </c>
      <c r="AL33" s="203">
        <v>0</v>
      </c>
      <c r="AM33" s="203">
        <v>0</v>
      </c>
      <c r="AN33" s="203">
        <v>0</v>
      </c>
      <c r="AO33" s="203">
        <v>148.19999999999999</v>
      </c>
      <c r="AP33" s="203">
        <v>0</v>
      </c>
    </row>
    <row r="34" spans="1:42">
      <c r="A34" t="s">
        <v>76</v>
      </c>
      <c r="B34" s="203">
        <v>0</v>
      </c>
      <c r="C34" s="203">
        <v>8.67</v>
      </c>
      <c r="D34" s="203">
        <v>2.13</v>
      </c>
      <c r="E34" s="203">
        <v>0</v>
      </c>
      <c r="F34" s="203">
        <v>13.24</v>
      </c>
      <c r="G34" s="203">
        <v>4.41</v>
      </c>
      <c r="H34" s="203">
        <v>0</v>
      </c>
      <c r="I34" s="203">
        <v>14.75</v>
      </c>
      <c r="J34" s="203">
        <v>0.56000000000000005</v>
      </c>
      <c r="K34" s="203">
        <v>1.57</v>
      </c>
      <c r="L34" s="203">
        <v>1.98</v>
      </c>
      <c r="M34" s="203">
        <v>0</v>
      </c>
      <c r="N34" s="203">
        <v>0.92</v>
      </c>
      <c r="O34" s="203">
        <v>1.53</v>
      </c>
      <c r="P34" s="203">
        <v>1.89</v>
      </c>
      <c r="Q34" s="203">
        <v>0.17</v>
      </c>
      <c r="R34" s="203">
        <v>0.33</v>
      </c>
      <c r="S34" s="203">
        <v>0.2</v>
      </c>
      <c r="T34" s="203">
        <v>0</v>
      </c>
      <c r="U34" s="203">
        <v>7.41</v>
      </c>
      <c r="V34" s="203">
        <v>0.16</v>
      </c>
      <c r="W34" s="203">
        <v>0.27</v>
      </c>
      <c r="X34" s="203">
        <v>1.1399999999999999</v>
      </c>
      <c r="Y34" s="203">
        <v>0</v>
      </c>
      <c r="Z34" s="203">
        <v>1.81</v>
      </c>
      <c r="AA34" s="203">
        <v>0.53</v>
      </c>
      <c r="AB34" s="203">
        <v>0</v>
      </c>
      <c r="AC34" s="203">
        <v>13.1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26.14</v>
      </c>
      <c r="AJ34" s="203">
        <v>0</v>
      </c>
      <c r="AK34" s="203">
        <v>0.46</v>
      </c>
      <c r="AL34" s="203">
        <v>0</v>
      </c>
      <c r="AM34" s="203">
        <v>0</v>
      </c>
      <c r="AN34" s="203">
        <v>0</v>
      </c>
      <c r="AO34" s="203">
        <v>148.19999999999999</v>
      </c>
      <c r="AP34" s="203">
        <v>0</v>
      </c>
    </row>
    <row r="35" spans="1:42">
      <c r="A35" t="s">
        <v>77</v>
      </c>
      <c r="B35" s="203">
        <v>0</v>
      </c>
      <c r="C35" s="203">
        <v>8.67</v>
      </c>
      <c r="D35" s="203">
        <v>2.13</v>
      </c>
      <c r="E35" s="203">
        <v>0</v>
      </c>
      <c r="F35" s="203">
        <v>13.24</v>
      </c>
      <c r="G35" s="203">
        <v>4.41</v>
      </c>
      <c r="H35" s="203">
        <v>0</v>
      </c>
      <c r="I35" s="203">
        <v>14.75</v>
      </c>
      <c r="J35" s="203">
        <v>0.56000000000000005</v>
      </c>
      <c r="K35" s="203">
        <v>27.55</v>
      </c>
      <c r="L35" s="203">
        <v>15.54</v>
      </c>
      <c r="M35" s="203">
        <v>0</v>
      </c>
      <c r="N35" s="203">
        <v>0.92</v>
      </c>
      <c r="O35" s="203">
        <v>1.53</v>
      </c>
      <c r="P35" s="203">
        <v>1.87</v>
      </c>
      <c r="Q35" s="203">
        <v>0.17</v>
      </c>
      <c r="R35" s="203">
        <v>0.33</v>
      </c>
      <c r="S35" s="203">
        <v>0.2</v>
      </c>
      <c r="T35" s="203">
        <v>0</v>
      </c>
      <c r="U35" s="203">
        <v>7.41</v>
      </c>
      <c r="V35" s="203">
        <v>0.16</v>
      </c>
      <c r="W35" s="203">
        <v>0.27</v>
      </c>
      <c r="X35" s="203">
        <v>1.1399999999999999</v>
      </c>
      <c r="Y35" s="203">
        <v>0</v>
      </c>
      <c r="Z35" s="203">
        <v>1.81</v>
      </c>
      <c r="AA35" s="203">
        <v>0.53</v>
      </c>
      <c r="AB35" s="203">
        <v>0</v>
      </c>
      <c r="AC35" s="203">
        <v>13.1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26.14</v>
      </c>
      <c r="AJ35" s="203">
        <v>0</v>
      </c>
      <c r="AK35" s="203">
        <v>0.94</v>
      </c>
      <c r="AL35" s="203">
        <v>0</v>
      </c>
      <c r="AM35" s="203">
        <v>0</v>
      </c>
      <c r="AN35" s="203">
        <v>0</v>
      </c>
      <c r="AO35" s="203">
        <v>148.19999999999999</v>
      </c>
      <c r="AP35" s="203">
        <v>0</v>
      </c>
    </row>
    <row r="36" spans="1:42">
      <c r="A36" t="s">
        <v>78</v>
      </c>
      <c r="B36" s="203">
        <v>0</v>
      </c>
      <c r="C36" s="203">
        <v>8.67</v>
      </c>
      <c r="D36" s="203">
        <v>2.13</v>
      </c>
      <c r="E36" s="203">
        <v>0</v>
      </c>
      <c r="F36" s="203">
        <v>13.24</v>
      </c>
      <c r="G36" s="203">
        <v>4.41</v>
      </c>
      <c r="H36" s="203">
        <v>0</v>
      </c>
      <c r="I36" s="203">
        <v>14.75</v>
      </c>
      <c r="J36" s="203">
        <v>0.56000000000000005</v>
      </c>
      <c r="K36" s="203">
        <v>27.55</v>
      </c>
      <c r="L36" s="203">
        <v>44.89</v>
      </c>
      <c r="M36" s="203">
        <v>0</v>
      </c>
      <c r="N36" s="203">
        <v>0.92</v>
      </c>
      <c r="O36" s="203">
        <v>1.53</v>
      </c>
      <c r="P36" s="203">
        <v>1.87</v>
      </c>
      <c r="Q36" s="203">
        <v>0.17</v>
      </c>
      <c r="R36" s="203">
        <v>0.33</v>
      </c>
      <c r="S36" s="203">
        <v>0.2</v>
      </c>
      <c r="T36" s="203">
        <v>0</v>
      </c>
      <c r="U36" s="203">
        <v>7.41</v>
      </c>
      <c r="V36" s="203">
        <v>0.16</v>
      </c>
      <c r="W36" s="203">
        <v>0.27</v>
      </c>
      <c r="X36" s="203">
        <v>1.1399999999999999</v>
      </c>
      <c r="Y36" s="203">
        <v>0</v>
      </c>
      <c r="Z36" s="203">
        <v>1.81</v>
      </c>
      <c r="AA36" s="203">
        <v>0.53</v>
      </c>
      <c r="AB36" s="203">
        <v>0</v>
      </c>
      <c r="AC36" s="203">
        <v>13.1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26.14</v>
      </c>
      <c r="AJ36" s="203">
        <v>0</v>
      </c>
      <c r="AK36" s="203">
        <v>0.94</v>
      </c>
      <c r="AL36" s="203">
        <v>0</v>
      </c>
      <c r="AM36" s="203">
        <v>0</v>
      </c>
      <c r="AN36" s="203">
        <v>0</v>
      </c>
      <c r="AO36" s="203">
        <v>148.19999999999999</v>
      </c>
      <c r="AP36" s="203">
        <v>0</v>
      </c>
    </row>
    <row r="37" spans="1:42">
      <c r="A37" t="s">
        <v>79</v>
      </c>
      <c r="B37" s="203">
        <v>0</v>
      </c>
      <c r="C37" s="203">
        <v>8.67</v>
      </c>
      <c r="D37" s="203">
        <v>2.13</v>
      </c>
      <c r="E37" s="203">
        <v>0</v>
      </c>
      <c r="F37" s="203">
        <v>13.24</v>
      </c>
      <c r="G37" s="203">
        <v>4.41</v>
      </c>
      <c r="H37" s="203">
        <v>0</v>
      </c>
      <c r="I37" s="203">
        <v>14.75</v>
      </c>
      <c r="J37" s="203">
        <v>0.56000000000000005</v>
      </c>
      <c r="K37" s="203">
        <v>27.55</v>
      </c>
      <c r="L37" s="203">
        <v>44.89</v>
      </c>
      <c r="M37" s="203">
        <v>0</v>
      </c>
      <c r="N37" s="203">
        <v>0.92</v>
      </c>
      <c r="O37" s="203">
        <v>1.53</v>
      </c>
      <c r="P37" s="203">
        <v>1.87</v>
      </c>
      <c r="Q37" s="203">
        <v>3.6</v>
      </c>
      <c r="R37" s="203">
        <v>5.92</v>
      </c>
      <c r="S37" s="203">
        <v>3.79</v>
      </c>
      <c r="T37" s="203">
        <v>0</v>
      </c>
      <c r="U37" s="203">
        <v>7.41</v>
      </c>
      <c r="V37" s="203">
        <v>5.27</v>
      </c>
      <c r="W37" s="203">
        <v>0.27</v>
      </c>
      <c r="X37" s="203">
        <v>1.1399999999999999</v>
      </c>
      <c r="Y37" s="203">
        <v>0</v>
      </c>
      <c r="Z37" s="203">
        <v>1.81</v>
      </c>
      <c r="AA37" s="203">
        <v>0.53</v>
      </c>
      <c r="AB37" s="203">
        <v>0</v>
      </c>
      <c r="AC37" s="203">
        <v>13.1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26.14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148.19999999999999</v>
      </c>
      <c r="AP37" s="203">
        <v>0</v>
      </c>
    </row>
    <row r="38" spans="1:42">
      <c r="A38" t="s">
        <v>80</v>
      </c>
      <c r="B38" s="203">
        <v>0</v>
      </c>
      <c r="C38" s="203">
        <v>8.67</v>
      </c>
      <c r="D38" s="203">
        <v>2.13</v>
      </c>
      <c r="E38" s="203">
        <v>0</v>
      </c>
      <c r="F38" s="203">
        <v>13.24</v>
      </c>
      <c r="G38" s="203">
        <v>4.41</v>
      </c>
      <c r="H38" s="203">
        <v>0</v>
      </c>
      <c r="I38" s="203">
        <v>14.75</v>
      </c>
      <c r="J38" s="203">
        <v>0.56000000000000005</v>
      </c>
      <c r="K38" s="203">
        <v>27.55</v>
      </c>
      <c r="L38" s="203">
        <v>44.89</v>
      </c>
      <c r="M38" s="203">
        <v>0</v>
      </c>
      <c r="N38" s="203">
        <v>0.92</v>
      </c>
      <c r="O38" s="203">
        <v>1.53</v>
      </c>
      <c r="P38" s="203">
        <v>1.87</v>
      </c>
      <c r="Q38" s="203">
        <v>3.6</v>
      </c>
      <c r="R38" s="203">
        <v>5.92</v>
      </c>
      <c r="S38" s="203">
        <v>3.79</v>
      </c>
      <c r="T38" s="203">
        <v>0</v>
      </c>
      <c r="U38" s="203">
        <v>7.41</v>
      </c>
      <c r="V38" s="203">
        <v>5.27</v>
      </c>
      <c r="W38" s="203">
        <v>0.27</v>
      </c>
      <c r="X38" s="203">
        <v>1.1399999999999999</v>
      </c>
      <c r="Y38" s="203">
        <v>0</v>
      </c>
      <c r="Z38" s="203">
        <v>1.81</v>
      </c>
      <c r="AA38" s="203">
        <v>0.53</v>
      </c>
      <c r="AB38" s="203">
        <v>0</v>
      </c>
      <c r="AC38" s="203">
        <v>13.1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26.14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148.19999999999999</v>
      </c>
      <c r="AP38" s="203">
        <v>0</v>
      </c>
    </row>
    <row r="39" spans="1:42">
      <c r="A39" t="s">
        <v>81</v>
      </c>
      <c r="B39" s="203">
        <v>0</v>
      </c>
      <c r="C39" s="203">
        <v>8.67</v>
      </c>
      <c r="D39" s="203">
        <v>2.13</v>
      </c>
      <c r="E39" s="203">
        <v>0</v>
      </c>
      <c r="F39" s="203">
        <v>13.24</v>
      </c>
      <c r="G39" s="203">
        <v>4.41</v>
      </c>
      <c r="H39" s="203">
        <v>0</v>
      </c>
      <c r="I39" s="203">
        <v>14.75</v>
      </c>
      <c r="J39" s="203">
        <v>0.56000000000000005</v>
      </c>
      <c r="K39" s="203">
        <v>27.55</v>
      </c>
      <c r="L39" s="203">
        <v>44.89</v>
      </c>
      <c r="M39" s="203">
        <v>0</v>
      </c>
      <c r="N39" s="203">
        <v>0.92</v>
      </c>
      <c r="O39" s="203">
        <v>1.53</v>
      </c>
      <c r="P39" s="203">
        <v>1.87</v>
      </c>
      <c r="Q39" s="203">
        <v>3.6</v>
      </c>
      <c r="R39" s="203">
        <v>5.92</v>
      </c>
      <c r="S39" s="203">
        <v>3.79</v>
      </c>
      <c r="T39" s="203">
        <v>0</v>
      </c>
      <c r="U39" s="203">
        <v>7.41</v>
      </c>
      <c r="V39" s="203">
        <v>5.27</v>
      </c>
      <c r="W39" s="203">
        <v>0.27</v>
      </c>
      <c r="X39" s="203">
        <v>1.1399999999999999</v>
      </c>
      <c r="Y39" s="203">
        <v>0</v>
      </c>
      <c r="Z39" s="203">
        <v>1.81</v>
      </c>
      <c r="AA39" s="203">
        <v>0.53</v>
      </c>
      <c r="AB39" s="203">
        <v>0</v>
      </c>
      <c r="AC39" s="203">
        <v>13.1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26.14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148.19999999999999</v>
      </c>
      <c r="AP39" s="203">
        <v>0</v>
      </c>
    </row>
    <row r="40" spans="1:42">
      <c r="A40" t="s">
        <v>82</v>
      </c>
      <c r="B40" s="203">
        <v>0</v>
      </c>
      <c r="C40" s="203">
        <v>8.67</v>
      </c>
      <c r="D40" s="203">
        <v>2.13</v>
      </c>
      <c r="E40" s="203">
        <v>0</v>
      </c>
      <c r="F40" s="203">
        <v>13.24</v>
      </c>
      <c r="G40" s="203">
        <v>4.41</v>
      </c>
      <c r="H40" s="203">
        <v>0</v>
      </c>
      <c r="I40" s="203">
        <v>14.75</v>
      </c>
      <c r="J40" s="203">
        <v>0.56000000000000005</v>
      </c>
      <c r="K40" s="203">
        <v>27.55</v>
      </c>
      <c r="L40" s="203">
        <v>44.89</v>
      </c>
      <c r="M40" s="203">
        <v>0</v>
      </c>
      <c r="N40" s="203">
        <v>0.92</v>
      </c>
      <c r="O40" s="203">
        <v>1.53</v>
      </c>
      <c r="P40" s="203">
        <v>1.87</v>
      </c>
      <c r="Q40" s="203">
        <v>3.6</v>
      </c>
      <c r="R40" s="203">
        <v>5.92</v>
      </c>
      <c r="S40" s="203">
        <v>3.79</v>
      </c>
      <c r="T40" s="203">
        <v>0</v>
      </c>
      <c r="U40" s="203">
        <v>7.41</v>
      </c>
      <c r="V40" s="203">
        <v>5.27</v>
      </c>
      <c r="W40" s="203">
        <v>0.27</v>
      </c>
      <c r="X40" s="203">
        <v>1.1399999999999999</v>
      </c>
      <c r="Y40" s="203">
        <v>0</v>
      </c>
      <c r="Z40" s="203">
        <v>1.81</v>
      </c>
      <c r="AA40" s="203">
        <v>0.53</v>
      </c>
      <c r="AB40" s="203">
        <v>0</v>
      </c>
      <c r="AC40" s="203">
        <v>13.1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26.14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148.19999999999999</v>
      </c>
      <c r="AP40" s="203">
        <v>0</v>
      </c>
    </row>
    <row r="41" spans="1:42">
      <c r="A41" t="s">
        <v>83</v>
      </c>
      <c r="B41" s="203">
        <v>0</v>
      </c>
      <c r="C41" s="203">
        <v>8.67</v>
      </c>
      <c r="D41" s="203">
        <v>2.13</v>
      </c>
      <c r="E41" s="203">
        <v>0</v>
      </c>
      <c r="F41" s="203">
        <v>13.24</v>
      </c>
      <c r="G41" s="203">
        <v>4.41</v>
      </c>
      <c r="H41" s="203">
        <v>0</v>
      </c>
      <c r="I41" s="203">
        <v>14.75</v>
      </c>
      <c r="J41" s="203">
        <v>0.56000000000000005</v>
      </c>
      <c r="K41" s="203">
        <v>27.55</v>
      </c>
      <c r="L41" s="203">
        <v>44.89</v>
      </c>
      <c r="M41" s="203">
        <v>0</v>
      </c>
      <c r="N41" s="203">
        <v>0.92</v>
      </c>
      <c r="O41" s="203">
        <v>1.53</v>
      </c>
      <c r="P41" s="203">
        <v>1.87</v>
      </c>
      <c r="Q41" s="203">
        <v>3.6</v>
      </c>
      <c r="R41" s="203">
        <v>5.92</v>
      </c>
      <c r="S41" s="203">
        <v>3.79</v>
      </c>
      <c r="T41" s="203">
        <v>0</v>
      </c>
      <c r="U41" s="203">
        <v>7.41</v>
      </c>
      <c r="V41" s="203">
        <v>5.27</v>
      </c>
      <c r="W41" s="203">
        <v>0.27</v>
      </c>
      <c r="X41" s="203">
        <v>1.1399999999999999</v>
      </c>
      <c r="Y41" s="203">
        <v>0</v>
      </c>
      <c r="Z41" s="203">
        <v>1.81</v>
      </c>
      <c r="AA41" s="203">
        <v>0.53</v>
      </c>
      <c r="AB41" s="203">
        <v>0</v>
      </c>
      <c r="AC41" s="203">
        <v>3.18</v>
      </c>
      <c r="AD41" s="203">
        <v>1.62</v>
      </c>
      <c r="AE41" s="203">
        <v>0</v>
      </c>
      <c r="AF41" s="203">
        <v>0</v>
      </c>
      <c r="AG41" s="203">
        <v>0</v>
      </c>
      <c r="AH41" s="203">
        <v>0</v>
      </c>
      <c r="AI41" s="203">
        <v>26.14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148.19999999999999</v>
      </c>
      <c r="AP41" s="203">
        <v>0</v>
      </c>
    </row>
    <row r="42" spans="1:42">
      <c r="A42" t="s">
        <v>84</v>
      </c>
      <c r="B42" s="203">
        <v>0</v>
      </c>
      <c r="C42" s="203">
        <v>8.67</v>
      </c>
      <c r="D42" s="203">
        <v>2.13</v>
      </c>
      <c r="E42" s="203">
        <v>0</v>
      </c>
      <c r="F42" s="203">
        <v>13.24</v>
      </c>
      <c r="G42" s="203">
        <v>4.41</v>
      </c>
      <c r="H42" s="203">
        <v>0</v>
      </c>
      <c r="I42" s="203">
        <v>14.75</v>
      </c>
      <c r="J42" s="203">
        <v>0.56000000000000005</v>
      </c>
      <c r="K42" s="203">
        <v>27.55</v>
      </c>
      <c r="L42" s="203">
        <v>44.89</v>
      </c>
      <c r="M42" s="203">
        <v>0</v>
      </c>
      <c r="N42" s="203">
        <v>0.92</v>
      </c>
      <c r="O42" s="203">
        <v>1.53</v>
      </c>
      <c r="P42" s="203">
        <v>1.87</v>
      </c>
      <c r="Q42" s="203">
        <v>3.6</v>
      </c>
      <c r="R42" s="203">
        <v>5.92</v>
      </c>
      <c r="S42" s="203">
        <v>3.79</v>
      </c>
      <c r="T42" s="203">
        <v>0</v>
      </c>
      <c r="U42" s="203">
        <v>7.41</v>
      </c>
      <c r="V42" s="203">
        <v>5.27</v>
      </c>
      <c r="W42" s="203">
        <v>0.27</v>
      </c>
      <c r="X42" s="203">
        <v>1.1399999999999999</v>
      </c>
      <c r="Y42" s="203">
        <v>0</v>
      </c>
      <c r="Z42" s="203">
        <v>1.81</v>
      </c>
      <c r="AA42" s="203">
        <v>0.53</v>
      </c>
      <c r="AB42" s="203">
        <v>0</v>
      </c>
      <c r="AC42" s="203">
        <v>3.18</v>
      </c>
      <c r="AD42" s="203">
        <v>1.62</v>
      </c>
      <c r="AE42" s="203">
        <v>0</v>
      </c>
      <c r="AF42" s="203">
        <v>0</v>
      </c>
      <c r="AG42" s="203">
        <v>0</v>
      </c>
      <c r="AH42" s="203">
        <v>0</v>
      </c>
      <c r="AI42" s="203">
        <v>26.14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148.19999999999999</v>
      </c>
      <c r="AP42" s="203">
        <v>0</v>
      </c>
    </row>
    <row r="43" spans="1:42">
      <c r="A43" t="s">
        <v>85</v>
      </c>
      <c r="B43" s="203">
        <v>0</v>
      </c>
      <c r="C43" s="203">
        <v>8.67</v>
      </c>
      <c r="D43" s="203">
        <v>2.13</v>
      </c>
      <c r="E43" s="203">
        <v>0</v>
      </c>
      <c r="F43" s="203">
        <v>13.24</v>
      </c>
      <c r="G43" s="203">
        <v>4.41</v>
      </c>
      <c r="H43" s="203">
        <v>0</v>
      </c>
      <c r="I43" s="203">
        <v>14.75</v>
      </c>
      <c r="J43" s="203">
        <v>0.56000000000000005</v>
      </c>
      <c r="K43" s="203">
        <v>27.55</v>
      </c>
      <c r="L43" s="203">
        <v>44.89</v>
      </c>
      <c r="M43" s="203">
        <v>0</v>
      </c>
      <c r="N43" s="203">
        <v>0.92</v>
      </c>
      <c r="O43" s="203">
        <v>1.53</v>
      </c>
      <c r="P43" s="203">
        <v>1.87</v>
      </c>
      <c r="Q43" s="203">
        <v>3.6</v>
      </c>
      <c r="R43" s="203">
        <v>5.92</v>
      </c>
      <c r="S43" s="203">
        <v>3.79</v>
      </c>
      <c r="T43" s="203">
        <v>0</v>
      </c>
      <c r="U43" s="203">
        <v>7.41</v>
      </c>
      <c r="V43" s="203">
        <v>5.27</v>
      </c>
      <c r="W43" s="203">
        <v>0.27</v>
      </c>
      <c r="X43" s="203">
        <v>1.1399999999999999</v>
      </c>
      <c r="Y43" s="203">
        <v>0</v>
      </c>
      <c r="Z43" s="203">
        <v>1.91</v>
      </c>
      <c r="AA43" s="203">
        <v>0.53</v>
      </c>
      <c r="AB43" s="203">
        <v>0</v>
      </c>
      <c r="AC43" s="203">
        <v>3.18</v>
      </c>
      <c r="AD43" s="203">
        <v>1.62</v>
      </c>
      <c r="AE43" s="203">
        <v>0</v>
      </c>
      <c r="AF43" s="203">
        <v>0</v>
      </c>
      <c r="AG43" s="203">
        <v>0</v>
      </c>
      <c r="AH43" s="203">
        <v>0</v>
      </c>
      <c r="AI43" s="203">
        <v>26.14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 s="203">
        <v>148.19999999999999</v>
      </c>
      <c r="AP43" s="203">
        <v>0</v>
      </c>
    </row>
    <row r="44" spans="1:42">
      <c r="A44" t="s">
        <v>86</v>
      </c>
      <c r="B44" s="203">
        <v>0</v>
      </c>
      <c r="C44" s="203">
        <v>8.67</v>
      </c>
      <c r="D44" s="203">
        <v>2.13</v>
      </c>
      <c r="E44" s="203">
        <v>0</v>
      </c>
      <c r="F44" s="203">
        <v>13.24</v>
      </c>
      <c r="G44" s="203">
        <v>4.41</v>
      </c>
      <c r="H44" s="203">
        <v>0</v>
      </c>
      <c r="I44" s="203">
        <v>14.75</v>
      </c>
      <c r="J44" s="203">
        <v>0.56000000000000005</v>
      </c>
      <c r="K44" s="203">
        <v>27.55</v>
      </c>
      <c r="L44" s="203">
        <v>44.89</v>
      </c>
      <c r="M44" s="203">
        <v>0</v>
      </c>
      <c r="N44" s="203">
        <v>0.92</v>
      </c>
      <c r="O44" s="203">
        <v>1.53</v>
      </c>
      <c r="P44" s="203">
        <v>1.87</v>
      </c>
      <c r="Q44" s="203">
        <v>3.6</v>
      </c>
      <c r="R44" s="203">
        <v>5.92</v>
      </c>
      <c r="S44" s="203">
        <v>3.79</v>
      </c>
      <c r="T44" s="203">
        <v>0</v>
      </c>
      <c r="U44" s="203">
        <v>7.41</v>
      </c>
      <c r="V44" s="203">
        <v>5.27</v>
      </c>
      <c r="W44" s="203">
        <v>0.27</v>
      </c>
      <c r="X44" s="203">
        <v>1.1399999999999999</v>
      </c>
      <c r="Y44" s="203">
        <v>0</v>
      </c>
      <c r="Z44" s="203">
        <v>1.91</v>
      </c>
      <c r="AA44" s="203">
        <v>0.53</v>
      </c>
      <c r="AB44" s="203">
        <v>0</v>
      </c>
      <c r="AC44" s="203">
        <v>3.18</v>
      </c>
      <c r="AD44" s="203">
        <v>1.62</v>
      </c>
      <c r="AE44" s="203">
        <v>0</v>
      </c>
      <c r="AF44" s="203">
        <v>0</v>
      </c>
      <c r="AG44" s="203">
        <v>0</v>
      </c>
      <c r="AH44" s="203">
        <v>0</v>
      </c>
      <c r="AI44" s="203">
        <v>26.14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148.19999999999999</v>
      </c>
      <c r="AP44" s="203">
        <v>0</v>
      </c>
    </row>
    <row r="45" spans="1:42">
      <c r="A45" t="s">
        <v>87</v>
      </c>
      <c r="B45" s="203">
        <v>0</v>
      </c>
      <c r="C45" s="203">
        <v>8.67</v>
      </c>
      <c r="D45" s="203">
        <v>2.13</v>
      </c>
      <c r="E45" s="203">
        <v>0</v>
      </c>
      <c r="F45" s="203">
        <v>13.24</v>
      </c>
      <c r="G45" s="203">
        <v>4.41</v>
      </c>
      <c r="H45" s="203">
        <v>0</v>
      </c>
      <c r="I45" s="203">
        <v>14.75</v>
      </c>
      <c r="J45" s="203">
        <v>0.56000000000000005</v>
      </c>
      <c r="K45" s="203">
        <v>27.55</v>
      </c>
      <c r="L45" s="203">
        <v>44.89</v>
      </c>
      <c r="M45" s="203">
        <v>0</v>
      </c>
      <c r="N45" s="203">
        <v>0.92</v>
      </c>
      <c r="O45" s="203">
        <v>1.53</v>
      </c>
      <c r="P45" s="203">
        <v>1.87</v>
      </c>
      <c r="Q45" s="203">
        <v>3.6</v>
      </c>
      <c r="R45" s="203">
        <v>5.92</v>
      </c>
      <c r="S45" s="203">
        <v>3.79</v>
      </c>
      <c r="T45" s="203">
        <v>0</v>
      </c>
      <c r="U45" s="203">
        <v>7.41</v>
      </c>
      <c r="V45" s="203">
        <v>5.27</v>
      </c>
      <c r="W45" s="203">
        <v>0.27</v>
      </c>
      <c r="X45" s="203">
        <v>1.1399999999999999</v>
      </c>
      <c r="Y45" s="203">
        <v>0</v>
      </c>
      <c r="Z45" s="203">
        <v>1.91</v>
      </c>
      <c r="AA45" s="203">
        <v>0.53</v>
      </c>
      <c r="AB45" s="203">
        <v>0</v>
      </c>
      <c r="AC45" s="203">
        <v>13.1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26.14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 s="203">
        <v>148.19999999999999</v>
      </c>
      <c r="AP45" s="203">
        <v>0</v>
      </c>
    </row>
    <row r="46" spans="1:42">
      <c r="A46" t="s">
        <v>88</v>
      </c>
      <c r="B46" s="203">
        <v>0</v>
      </c>
      <c r="C46" s="203">
        <v>8.67</v>
      </c>
      <c r="D46" s="203">
        <v>2.13</v>
      </c>
      <c r="E46" s="203">
        <v>0</v>
      </c>
      <c r="F46" s="203">
        <v>13.24</v>
      </c>
      <c r="G46" s="203">
        <v>4.41</v>
      </c>
      <c r="H46" s="203">
        <v>0</v>
      </c>
      <c r="I46" s="203">
        <v>14.75</v>
      </c>
      <c r="J46" s="203">
        <v>0.56000000000000005</v>
      </c>
      <c r="K46" s="203">
        <v>27.55</v>
      </c>
      <c r="L46" s="203">
        <v>44.89</v>
      </c>
      <c r="M46" s="203">
        <v>0</v>
      </c>
      <c r="N46" s="203">
        <v>0.92</v>
      </c>
      <c r="O46" s="203">
        <v>1.53</v>
      </c>
      <c r="P46" s="203">
        <v>1.87</v>
      </c>
      <c r="Q46" s="203">
        <v>3.6</v>
      </c>
      <c r="R46" s="203">
        <v>5.92</v>
      </c>
      <c r="S46" s="203">
        <v>3.79</v>
      </c>
      <c r="T46" s="203">
        <v>0</v>
      </c>
      <c r="U46" s="203">
        <v>7.41</v>
      </c>
      <c r="V46" s="203">
        <v>5.27</v>
      </c>
      <c r="W46" s="203">
        <v>0.27</v>
      </c>
      <c r="X46" s="203">
        <v>1.1399999999999999</v>
      </c>
      <c r="Y46" s="203">
        <v>0</v>
      </c>
      <c r="Z46" s="203">
        <v>1.91</v>
      </c>
      <c r="AA46" s="203">
        <v>0.53</v>
      </c>
      <c r="AB46" s="203">
        <v>0</v>
      </c>
      <c r="AC46" s="203">
        <v>13.1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26.14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 s="203">
        <v>148.19999999999999</v>
      </c>
      <c r="AP46" s="203">
        <v>0</v>
      </c>
    </row>
    <row r="47" spans="1:42">
      <c r="A47" t="s">
        <v>89</v>
      </c>
      <c r="B47" s="203">
        <v>0</v>
      </c>
      <c r="C47" s="203">
        <v>8.67</v>
      </c>
      <c r="D47" s="203">
        <v>2.13</v>
      </c>
      <c r="E47" s="203">
        <v>0</v>
      </c>
      <c r="F47" s="203">
        <v>13.24</v>
      </c>
      <c r="G47" s="203">
        <v>4.41</v>
      </c>
      <c r="H47" s="203">
        <v>0</v>
      </c>
      <c r="I47" s="203">
        <v>14.75</v>
      </c>
      <c r="J47" s="203">
        <v>0.56000000000000005</v>
      </c>
      <c r="K47" s="203">
        <v>27.55</v>
      </c>
      <c r="L47" s="203">
        <v>44.89</v>
      </c>
      <c r="M47" s="203">
        <v>0</v>
      </c>
      <c r="N47" s="203">
        <v>0.92</v>
      </c>
      <c r="O47" s="203">
        <v>1.53</v>
      </c>
      <c r="P47" s="203">
        <v>1.87</v>
      </c>
      <c r="Q47" s="203">
        <v>3.6</v>
      </c>
      <c r="R47" s="203">
        <v>5.92</v>
      </c>
      <c r="S47" s="203">
        <v>3.79</v>
      </c>
      <c r="T47" s="203">
        <v>0</v>
      </c>
      <c r="U47" s="203">
        <v>7.41</v>
      </c>
      <c r="V47" s="203">
        <v>5.27</v>
      </c>
      <c r="W47" s="203">
        <v>0.27</v>
      </c>
      <c r="X47" s="203">
        <v>1.1399999999999999</v>
      </c>
      <c r="Y47" s="203">
        <v>0</v>
      </c>
      <c r="Z47" s="203">
        <v>1.91</v>
      </c>
      <c r="AA47" s="203">
        <v>0.53</v>
      </c>
      <c r="AB47" s="203">
        <v>0</v>
      </c>
      <c r="AC47" s="203">
        <v>13.1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26.14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 s="203">
        <v>148.19999999999999</v>
      </c>
      <c r="AP47" s="203">
        <v>0</v>
      </c>
    </row>
    <row r="48" spans="1:42">
      <c r="A48" t="s">
        <v>90</v>
      </c>
      <c r="B48" s="203">
        <v>0</v>
      </c>
      <c r="C48" s="203">
        <v>8.67</v>
      </c>
      <c r="D48" s="203">
        <v>2.13</v>
      </c>
      <c r="E48" s="203">
        <v>0</v>
      </c>
      <c r="F48" s="203">
        <v>13.24</v>
      </c>
      <c r="G48" s="203">
        <v>4.41</v>
      </c>
      <c r="H48" s="203">
        <v>0</v>
      </c>
      <c r="I48" s="203">
        <v>14.75</v>
      </c>
      <c r="J48" s="203">
        <v>0.56000000000000005</v>
      </c>
      <c r="K48" s="203">
        <v>27.55</v>
      </c>
      <c r="L48" s="203">
        <v>44.89</v>
      </c>
      <c r="M48" s="203">
        <v>0</v>
      </c>
      <c r="N48" s="203">
        <v>0.92</v>
      </c>
      <c r="O48" s="203">
        <v>1.53</v>
      </c>
      <c r="P48" s="203">
        <v>1.87</v>
      </c>
      <c r="Q48" s="203">
        <v>3.6</v>
      </c>
      <c r="R48" s="203">
        <v>5.92</v>
      </c>
      <c r="S48" s="203">
        <v>3.79</v>
      </c>
      <c r="T48" s="203">
        <v>0</v>
      </c>
      <c r="U48" s="203">
        <v>7.41</v>
      </c>
      <c r="V48" s="203">
        <v>5.27</v>
      </c>
      <c r="W48" s="203">
        <v>0.27</v>
      </c>
      <c r="X48" s="203">
        <v>1.1399999999999999</v>
      </c>
      <c r="Y48" s="203">
        <v>0</v>
      </c>
      <c r="Z48" s="203">
        <v>1.91</v>
      </c>
      <c r="AA48" s="203">
        <v>0.53</v>
      </c>
      <c r="AB48" s="203">
        <v>0</v>
      </c>
      <c r="AC48" s="203">
        <v>13.1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26.14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 s="203">
        <v>148.19999999999999</v>
      </c>
      <c r="AP48" s="203">
        <v>0</v>
      </c>
    </row>
    <row r="49" spans="1:42">
      <c r="A49" t="s">
        <v>91</v>
      </c>
      <c r="B49" s="203">
        <v>0</v>
      </c>
      <c r="C49" s="203">
        <v>8.67</v>
      </c>
      <c r="D49" s="203">
        <v>2.13</v>
      </c>
      <c r="E49" s="203">
        <v>0</v>
      </c>
      <c r="F49" s="203">
        <v>13.24</v>
      </c>
      <c r="G49" s="203">
        <v>4.41</v>
      </c>
      <c r="H49" s="203">
        <v>0</v>
      </c>
      <c r="I49" s="203">
        <v>14.75</v>
      </c>
      <c r="J49" s="203">
        <v>0.56000000000000005</v>
      </c>
      <c r="K49" s="203">
        <v>27.55</v>
      </c>
      <c r="L49" s="203">
        <v>44.89</v>
      </c>
      <c r="M49" s="203">
        <v>0</v>
      </c>
      <c r="N49" s="203">
        <v>0.92</v>
      </c>
      <c r="O49" s="203">
        <v>1.53</v>
      </c>
      <c r="P49" s="203">
        <v>1.87</v>
      </c>
      <c r="Q49" s="203">
        <v>3.6</v>
      </c>
      <c r="R49" s="203">
        <v>5.92</v>
      </c>
      <c r="S49" s="203">
        <v>3.79</v>
      </c>
      <c r="T49" s="203">
        <v>0</v>
      </c>
      <c r="U49" s="203">
        <v>7.41</v>
      </c>
      <c r="V49" s="203">
        <v>5.27</v>
      </c>
      <c r="W49" s="203">
        <v>0.27</v>
      </c>
      <c r="X49" s="203">
        <v>1.1399999999999999</v>
      </c>
      <c r="Y49" s="203">
        <v>0</v>
      </c>
      <c r="Z49" s="203">
        <v>1.91</v>
      </c>
      <c r="AA49" s="203">
        <v>0.53</v>
      </c>
      <c r="AB49" s="203">
        <v>0</v>
      </c>
      <c r="AC49" s="203">
        <v>13.1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26.14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 s="203">
        <v>148.19999999999999</v>
      </c>
      <c r="AP49" s="203">
        <v>0</v>
      </c>
    </row>
    <row r="50" spans="1:42">
      <c r="A50" t="s">
        <v>92</v>
      </c>
      <c r="B50" s="203">
        <v>0</v>
      </c>
      <c r="C50" s="203">
        <v>8.67</v>
      </c>
      <c r="D50" s="203">
        <v>2.13</v>
      </c>
      <c r="E50" s="203">
        <v>0</v>
      </c>
      <c r="F50" s="203">
        <v>13.24</v>
      </c>
      <c r="G50" s="203">
        <v>4.41</v>
      </c>
      <c r="H50" s="203">
        <v>0</v>
      </c>
      <c r="I50" s="203">
        <v>14.75</v>
      </c>
      <c r="J50" s="203">
        <v>0.56000000000000005</v>
      </c>
      <c r="K50" s="203">
        <v>27.55</v>
      </c>
      <c r="L50" s="203">
        <v>44.89</v>
      </c>
      <c r="M50" s="203">
        <v>0</v>
      </c>
      <c r="N50" s="203">
        <v>0.92</v>
      </c>
      <c r="O50" s="203">
        <v>1.53</v>
      </c>
      <c r="P50" s="203">
        <v>1.87</v>
      </c>
      <c r="Q50" s="203">
        <v>3.6</v>
      </c>
      <c r="R50" s="203">
        <v>5.92</v>
      </c>
      <c r="S50" s="203">
        <v>3.79</v>
      </c>
      <c r="T50" s="203">
        <v>0</v>
      </c>
      <c r="U50" s="203">
        <v>7.41</v>
      </c>
      <c r="V50" s="203">
        <v>5.27</v>
      </c>
      <c r="W50" s="203">
        <v>0.27</v>
      </c>
      <c r="X50" s="203">
        <v>1.1399999999999999</v>
      </c>
      <c r="Y50" s="203">
        <v>0</v>
      </c>
      <c r="Z50" s="203">
        <v>1.91</v>
      </c>
      <c r="AA50" s="203">
        <v>0.53</v>
      </c>
      <c r="AB50" s="203">
        <v>0</v>
      </c>
      <c r="AC50" s="203">
        <v>13.1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26.14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 s="203">
        <v>148.19999999999999</v>
      </c>
      <c r="AP50" s="203">
        <v>0</v>
      </c>
    </row>
    <row r="51" spans="1:42">
      <c r="A51" t="s">
        <v>93</v>
      </c>
      <c r="B51" s="203">
        <v>0</v>
      </c>
      <c r="C51" s="203">
        <v>8.67</v>
      </c>
      <c r="D51" s="203">
        <v>2.13</v>
      </c>
      <c r="E51" s="203">
        <v>0</v>
      </c>
      <c r="F51" s="203">
        <v>13.24</v>
      </c>
      <c r="G51" s="203">
        <v>4.41</v>
      </c>
      <c r="H51" s="203">
        <v>0</v>
      </c>
      <c r="I51" s="203">
        <v>14.75</v>
      </c>
      <c r="J51" s="203">
        <v>0.56000000000000005</v>
      </c>
      <c r="K51" s="203">
        <v>27.55</v>
      </c>
      <c r="L51" s="203">
        <v>44.89</v>
      </c>
      <c r="M51" s="203">
        <v>0</v>
      </c>
      <c r="N51" s="203">
        <v>0.92</v>
      </c>
      <c r="O51" s="203">
        <v>1.53</v>
      </c>
      <c r="P51" s="203">
        <v>1.87</v>
      </c>
      <c r="Q51" s="203">
        <v>3.6</v>
      </c>
      <c r="R51" s="203">
        <v>5.92</v>
      </c>
      <c r="S51" s="203">
        <v>3.79</v>
      </c>
      <c r="T51" s="203">
        <v>0</v>
      </c>
      <c r="U51" s="203">
        <v>7.41</v>
      </c>
      <c r="V51" s="203">
        <v>5.27</v>
      </c>
      <c r="W51" s="203">
        <v>0.27</v>
      </c>
      <c r="X51" s="203">
        <v>1.1399999999999999</v>
      </c>
      <c r="Y51" s="203">
        <v>0</v>
      </c>
      <c r="Z51" s="203">
        <v>1.91</v>
      </c>
      <c r="AA51" s="203">
        <v>0.53</v>
      </c>
      <c r="AB51" s="203">
        <v>0</v>
      </c>
      <c r="AC51" s="203">
        <v>13.1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26.14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 s="203">
        <v>145.08000000000001</v>
      </c>
      <c r="AP51" s="203">
        <v>0</v>
      </c>
    </row>
    <row r="52" spans="1:42">
      <c r="A52" t="s">
        <v>94</v>
      </c>
      <c r="B52" s="203">
        <v>0</v>
      </c>
      <c r="C52" s="203">
        <v>8.67</v>
      </c>
      <c r="D52" s="203">
        <v>2.13</v>
      </c>
      <c r="E52" s="203">
        <v>0</v>
      </c>
      <c r="F52" s="203">
        <v>13.24</v>
      </c>
      <c r="G52" s="203">
        <v>4.41</v>
      </c>
      <c r="H52" s="203">
        <v>0</v>
      </c>
      <c r="I52" s="203">
        <v>14.75</v>
      </c>
      <c r="J52" s="203">
        <v>0.56000000000000005</v>
      </c>
      <c r="K52" s="203">
        <v>27.55</v>
      </c>
      <c r="L52" s="203">
        <v>44.89</v>
      </c>
      <c r="M52" s="203">
        <v>0</v>
      </c>
      <c r="N52" s="203">
        <v>0.92</v>
      </c>
      <c r="O52" s="203">
        <v>1.53</v>
      </c>
      <c r="P52" s="203">
        <v>1.87</v>
      </c>
      <c r="Q52" s="203">
        <v>3.6</v>
      </c>
      <c r="R52" s="203">
        <v>5.92</v>
      </c>
      <c r="S52" s="203">
        <v>3.79</v>
      </c>
      <c r="T52" s="203">
        <v>0</v>
      </c>
      <c r="U52" s="203">
        <v>7.41</v>
      </c>
      <c r="V52" s="203">
        <v>5.27</v>
      </c>
      <c r="W52" s="203">
        <v>0.27</v>
      </c>
      <c r="X52" s="203">
        <v>1.1399999999999999</v>
      </c>
      <c r="Y52" s="203">
        <v>0</v>
      </c>
      <c r="Z52" s="203">
        <v>1.91</v>
      </c>
      <c r="AA52" s="203">
        <v>0.53</v>
      </c>
      <c r="AB52" s="203">
        <v>0</v>
      </c>
      <c r="AC52" s="203">
        <v>13.1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26.14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 s="203">
        <v>145.08000000000001</v>
      </c>
      <c r="AP52" s="203">
        <v>0</v>
      </c>
    </row>
    <row r="53" spans="1:42">
      <c r="A53" t="s">
        <v>95</v>
      </c>
      <c r="B53" s="203">
        <v>0</v>
      </c>
      <c r="C53" s="203">
        <v>8.67</v>
      </c>
      <c r="D53" s="203">
        <v>2.13</v>
      </c>
      <c r="E53" s="203">
        <v>0</v>
      </c>
      <c r="F53" s="203">
        <v>13.24</v>
      </c>
      <c r="G53" s="203">
        <v>4.41</v>
      </c>
      <c r="H53" s="203">
        <v>0</v>
      </c>
      <c r="I53" s="203">
        <v>14.75</v>
      </c>
      <c r="J53" s="203">
        <v>0.56000000000000005</v>
      </c>
      <c r="K53" s="203">
        <v>27.55</v>
      </c>
      <c r="L53" s="203">
        <v>44.89</v>
      </c>
      <c r="M53" s="203">
        <v>0</v>
      </c>
      <c r="N53" s="203">
        <v>0.92</v>
      </c>
      <c r="O53" s="203">
        <v>1.53</v>
      </c>
      <c r="P53" s="203">
        <v>1.87</v>
      </c>
      <c r="Q53" s="203">
        <v>3.6</v>
      </c>
      <c r="R53" s="203">
        <v>5.92</v>
      </c>
      <c r="S53" s="203">
        <v>3.79</v>
      </c>
      <c r="T53" s="203">
        <v>0</v>
      </c>
      <c r="U53" s="203">
        <v>7.41</v>
      </c>
      <c r="V53" s="203">
        <v>5.27</v>
      </c>
      <c r="W53" s="203">
        <v>0.27</v>
      </c>
      <c r="X53" s="203">
        <v>1.1399999999999999</v>
      </c>
      <c r="Y53" s="203">
        <v>0</v>
      </c>
      <c r="Z53" s="203">
        <v>1.91</v>
      </c>
      <c r="AA53" s="203">
        <v>0.53</v>
      </c>
      <c r="AB53" s="203">
        <v>0</v>
      </c>
      <c r="AC53" s="203">
        <v>13.1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26.14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 s="203">
        <v>145.08000000000001</v>
      </c>
      <c r="AP53" s="203">
        <v>0</v>
      </c>
    </row>
    <row r="54" spans="1:42">
      <c r="A54" t="s">
        <v>96</v>
      </c>
      <c r="B54" s="203">
        <v>0</v>
      </c>
      <c r="C54" s="203">
        <v>8.67</v>
      </c>
      <c r="D54" s="203">
        <v>2.13</v>
      </c>
      <c r="E54" s="203">
        <v>0</v>
      </c>
      <c r="F54" s="203">
        <v>13.24</v>
      </c>
      <c r="G54" s="203">
        <v>4.41</v>
      </c>
      <c r="H54" s="203">
        <v>0</v>
      </c>
      <c r="I54" s="203">
        <v>14.75</v>
      </c>
      <c r="J54" s="203">
        <v>0.56000000000000005</v>
      </c>
      <c r="K54" s="203">
        <v>27.55</v>
      </c>
      <c r="L54" s="203">
        <v>44.89</v>
      </c>
      <c r="M54" s="203">
        <v>0</v>
      </c>
      <c r="N54" s="203">
        <v>0.92</v>
      </c>
      <c r="O54" s="203">
        <v>1.53</v>
      </c>
      <c r="P54" s="203">
        <v>1.87</v>
      </c>
      <c r="Q54" s="203">
        <v>3.6</v>
      </c>
      <c r="R54" s="203">
        <v>5.92</v>
      </c>
      <c r="S54" s="203">
        <v>3.79</v>
      </c>
      <c r="T54" s="203">
        <v>0</v>
      </c>
      <c r="U54" s="203">
        <v>7.41</v>
      </c>
      <c r="V54" s="203">
        <v>5.27</v>
      </c>
      <c r="W54" s="203">
        <v>0.27</v>
      </c>
      <c r="X54" s="203">
        <v>1.1399999999999999</v>
      </c>
      <c r="Y54" s="203">
        <v>0</v>
      </c>
      <c r="Z54" s="203">
        <v>1.91</v>
      </c>
      <c r="AA54" s="203">
        <v>0.53</v>
      </c>
      <c r="AB54" s="203">
        <v>0</v>
      </c>
      <c r="AC54" s="203">
        <v>13.1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26.14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 s="203">
        <v>145.08000000000001</v>
      </c>
      <c r="AP54" s="203">
        <v>0</v>
      </c>
    </row>
    <row r="55" spans="1:42">
      <c r="A55" t="s">
        <v>97</v>
      </c>
      <c r="B55" s="203">
        <v>0</v>
      </c>
      <c r="C55" s="203">
        <v>8.67</v>
      </c>
      <c r="D55" s="203">
        <v>2.13</v>
      </c>
      <c r="E55" s="203">
        <v>0</v>
      </c>
      <c r="F55" s="203">
        <v>13.24</v>
      </c>
      <c r="G55" s="203">
        <v>4.41</v>
      </c>
      <c r="H55" s="203">
        <v>0</v>
      </c>
      <c r="I55" s="203">
        <v>14.75</v>
      </c>
      <c r="J55" s="203">
        <v>0.56000000000000005</v>
      </c>
      <c r="K55" s="203">
        <v>27.55</v>
      </c>
      <c r="L55" s="203">
        <v>44.89</v>
      </c>
      <c r="M55" s="203">
        <v>0</v>
      </c>
      <c r="N55" s="203">
        <v>0.92</v>
      </c>
      <c r="O55" s="203">
        <v>1.53</v>
      </c>
      <c r="P55" s="203">
        <v>1.87</v>
      </c>
      <c r="Q55" s="203">
        <v>3.6</v>
      </c>
      <c r="R55" s="203">
        <v>5.92</v>
      </c>
      <c r="S55" s="203">
        <v>3.79</v>
      </c>
      <c r="T55" s="203">
        <v>0</v>
      </c>
      <c r="U55" s="203">
        <v>7.29</v>
      </c>
      <c r="V55" s="203">
        <v>5.27</v>
      </c>
      <c r="W55" s="203">
        <v>0.27</v>
      </c>
      <c r="X55" s="203">
        <v>1.1399999999999999</v>
      </c>
      <c r="Y55" s="203">
        <v>0</v>
      </c>
      <c r="Z55" s="203">
        <v>1.91</v>
      </c>
      <c r="AA55" s="203">
        <v>0.53</v>
      </c>
      <c r="AB55" s="203">
        <v>0</v>
      </c>
      <c r="AC55" s="203">
        <v>13.1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26.14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 s="203">
        <v>145.08000000000001</v>
      </c>
      <c r="AP55" s="203">
        <v>0</v>
      </c>
    </row>
    <row r="56" spans="1:42">
      <c r="A56" t="s">
        <v>98</v>
      </c>
      <c r="B56" s="203">
        <v>0</v>
      </c>
      <c r="C56" s="203">
        <v>8.67</v>
      </c>
      <c r="D56" s="203">
        <v>2.13</v>
      </c>
      <c r="E56" s="203">
        <v>0</v>
      </c>
      <c r="F56" s="203">
        <v>13.24</v>
      </c>
      <c r="G56" s="203">
        <v>4.41</v>
      </c>
      <c r="H56" s="203">
        <v>0</v>
      </c>
      <c r="I56" s="203">
        <v>14.75</v>
      </c>
      <c r="J56" s="203">
        <v>0.56000000000000005</v>
      </c>
      <c r="K56" s="203">
        <v>27.55</v>
      </c>
      <c r="L56" s="203">
        <v>44.89</v>
      </c>
      <c r="M56" s="203">
        <v>0</v>
      </c>
      <c r="N56" s="203">
        <v>0.92</v>
      </c>
      <c r="O56" s="203">
        <v>1.53</v>
      </c>
      <c r="P56" s="203">
        <v>1.87</v>
      </c>
      <c r="Q56" s="203">
        <v>3.6</v>
      </c>
      <c r="R56" s="203">
        <v>5.92</v>
      </c>
      <c r="S56" s="203">
        <v>3.79</v>
      </c>
      <c r="T56" s="203">
        <v>0</v>
      </c>
      <c r="U56" s="203">
        <v>7.29</v>
      </c>
      <c r="V56" s="203">
        <v>5.27</v>
      </c>
      <c r="W56" s="203">
        <v>0.27</v>
      </c>
      <c r="X56" s="203">
        <v>1.1399999999999999</v>
      </c>
      <c r="Y56" s="203">
        <v>0</v>
      </c>
      <c r="Z56" s="203">
        <v>1.91</v>
      </c>
      <c r="AA56" s="203">
        <v>0.53</v>
      </c>
      <c r="AB56" s="203">
        <v>0</v>
      </c>
      <c r="AC56" s="203">
        <v>2.1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13.57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 s="203">
        <v>145.08000000000001</v>
      </c>
      <c r="AP56" s="203">
        <v>0</v>
      </c>
    </row>
    <row r="57" spans="1:42">
      <c r="A57" t="s">
        <v>99</v>
      </c>
      <c r="B57" s="203">
        <v>0</v>
      </c>
      <c r="C57" s="203">
        <v>8.67</v>
      </c>
      <c r="D57" s="203">
        <v>2.13</v>
      </c>
      <c r="E57" s="203">
        <v>0</v>
      </c>
      <c r="F57" s="203">
        <v>13.24</v>
      </c>
      <c r="G57" s="203">
        <v>4.41</v>
      </c>
      <c r="H57" s="203">
        <v>0</v>
      </c>
      <c r="I57" s="203">
        <v>14.75</v>
      </c>
      <c r="J57" s="203">
        <v>0.56000000000000005</v>
      </c>
      <c r="K57" s="203">
        <v>27.55</v>
      </c>
      <c r="L57" s="203">
        <v>44.89</v>
      </c>
      <c r="M57" s="203">
        <v>0</v>
      </c>
      <c r="N57" s="203">
        <v>0.92</v>
      </c>
      <c r="O57" s="203">
        <v>1.53</v>
      </c>
      <c r="P57" s="203">
        <v>1.87</v>
      </c>
      <c r="Q57" s="203">
        <v>3.6</v>
      </c>
      <c r="R57" s="203">
        <v>5.92</v>
      </c>
      <c r="S57" s="203">
        <v>3.79</v>
      </c>
      <c r="T57" s="203">
        <v>0</v>
      </c>
      <c r="U57" s="203">
        <v>7.29</v>
      </c>
      <c r="V57" s="203">
        <v>5.27</v>
      </c>
      <c r="W57" s="203">
        <v>0.27</v>
      </c>
      <c r="X57" s="203">
        <v>1.1399999999999999</v>
      </c>
      <c r="Y57" s="203">
        <v>0</v>
      </c>
      <c r="Z57" s="203">
        <v>1.91</v>
      </c>
      <c r="AA57" s="203">
        <v>0.53</v>
      </c>
      <c r="AB57" s="203">
        <v>0</v>
      </c>
      <c r="AC57" s="203">
        <v>13.1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26.14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 s="203">
        <v>145.08000000000001</v>
      </c>
      <c r="AP57" s="203">
        <v>0</v>
      </c>
    </row>
    <row r="58" spans="1:42">
      <c r="A58" t="s">
        <v>100</v>
      </c>
      <c r="B58" s="203">
        <v>0</v>
      </c>
      <c r="C58" s="203">
        <v>8.67</v>
      </c>
      <c r="D58" s="203">
        <v>2.13</v>
      </c>
      <c r="E58" s="203">
        <v>0</v>
      </c>
      <c r="F58" s="203">
        <v>13.24</v>
      </c>
      <c r="G58" s="203">
        <v>4.41</v>
      </c>
      <c r="H58" s="203">
        <v>0</v>
      </c>
      <c r="I58" s="203">
        <v>14.75</v>
      </c>
      <c r="J58" s="203">
        <v>0.56000000000000005</v>
      </c>
      <c r="K58" s="203">
        <v>27.55</v>
      </c>
      <c r="L58" s="203">
        <v>44.89</v>
      </c>
      <c r="M58" s="203">
        <v>0</v>
      </c>
      <c r="N58" s="203">
        <v>0.92</v>
      </c>
      <c r="O58" s="203">
        <v>1.53</v>
      </c>
      <c r="P58" s="203">
        <v>1.87</v>
      </c>
      <c r="Q58" s="203">
        <v>3.6</v>
      </c>
      <c r="R58" s="203">
        <v>5.92</v>
      </c>
      <c r="S58" s="203">
        <v>3.79</v>
      </c>
      <c r="T58" s="203">
        <v>0</v>
      </c>
      <c r="U58" s="203">
        <v>7.29</v>
      </c>
      <c r="V58" s="203">
        <v>5.27</v>
      </c>
      <c r="W58" s="203">
        <v>0.27</v>
      </c>
      <c r="X58" s="203">
        <v>1.1399999999999999</v>
      </c>
      <c r="Y58" s="203">
        <v>0</v>
      </c>
      <c r="Z58" s="203">
        <v>1.91</v>
      </c>
      <c r="AA58" s="203">
        <v>0.53</v>
      </c>
      <c r="AB58" s="203">
        <v>0</v>
      </c>
      <c r="AC58" s="203">
        <v>2.1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15.69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 s="203">
        <v>145.08000000000001</v>
      </c>
      <c r="AP58" s="203">
        <v>0</v>
      </c>
    </row>
    <row r="59" spans="1:42">
      <c r="A59" t="s">
        <v>101</v>
      </c>
      <c r="B59" s="203">
        <v>0</v>
      </c>
      <c r="C59" s="203">
        <v>8.67</v>
      </c>
      <c r="D59" s="203">
        <v>2.13</v>
      </c>
      <c r="E59" s="203">
        <v>0</v>
      </c>
      <c r="F59" s="203">
        <v>13.24</v>
      </c>
      <c r="G59" s="203">
        <v>4.41</v>
      </c>
      <c r="H59" s="203">
        <v>0</v>
      </c>
      <c r="I59" s="203">
        <v>14.75</v>
      </c>
      <c r="J59" s="203">
        <v>0.56000000000000005</v>
      </c>
      <c r="K59" s="203">
        <v>27.55</v>
      </c>
      <c r="L59" s="203">
        <v>44.89</v>
      </c>
      <c r="M59" s="203">
        <v>0</v>
      </c>
      <c r="N59" s="203">
        <v>0.92</v>
      </c>
      <c r="O59" s="203">
        <v>1.53</v>
      </c>
      <c r="P59" s="203">
        <v>1.87</v>
      </c>
      <c r="Q59" s="203">
        <v>0.17</v>
      </c>
      <c r="R59" s="203">
        <v>0.33</v>
      </c>
      <c r="S59" s="203">
        <v>0.2</v>
      </c>
      <c r="T59" s="203">
        <v>0</v>
      </c>
      <c r="U59" s="203">
        <v>7.29</v>
      </c>
      <c r="V59" s="203">
        <v>0.16</v>
      </c>
      <c r="W59" s="203">
        <v>0.27</v>
      </c>
      <c r="X59" s="203">
        <v>1.1399999999999999</v>
      </c>
      <c r="Y59" s="203">
        <v>0</v>
      </c>
      <c r="Z59" s="203">
        <v>1.91</v>
      </c>
      <c r="AA59" s="203">
        <v>0.53</v>
      </c>
      <c r="AB59" s="203">
        <v>0</v>
      </c>
      <c r="AC59" s="203">
        <v>2.1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15.69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145.08000000000001</v>
      </c>
      <c r="AP59" s="203">
        <v>0</v>
      </c>
    </row>
    <row r="60" spans="1:42">
      <c r="A60" t="s">
        <v>102</v>
      </c>
      <c r="B60" s="203">
        <v>0</v>
      </c>
      <c r="C60" s="203">
        <v>8.67</v>
      </c>
      <c r="D60" s="203">
        <v>2.13</v>
      </c>
      <c r="E60" s="203">
        <v>0</v>
      </c>
      <c r="F60" s="203">
        <v>13.24</v>
      </c>
      <c r="G60" s="203">
        <v>4.41</v>
      </c>
      <c r="H60" s="203">
        <v>0</v>
      </c>
      <c r="I60" s="203">
        <v>14.75</v>
      </c>
      <c r="J60" s="203">
        <v>0.56000000000000005</v>
      </c>
      <c r="K60" s="203">
        <v>27.55</v>
      </c>
      <c r="L60" s="203">
        <v>44.89</v>
      </c>
      <c r="M60" s="203">
        <v>0</v>
      </c>
      <c r="N60" s="203">
        <v>0.92</v>
      </c>
      <c r="O60" s="203">
        <v>1.53</v>
      </c>
      <c r="P60" s="203">
        <v>1.87</v>
      </c>
      <c r="Q60" s="203">
        <v>0.17</v>
      </c>
      <c r="R60" s="203">
        <v>0.33</v>
      </c>
      <c r="S60" s="203">
        <v>0.2</v>
      </c>
      <c r="T60" s="203">
        <v>0</v>
      </c>
      <c r="U60" s="203">
        <v>7.29</v>
      </c>
      <c r="V60" s="203">
        <v>0.16</v>
      </c>
      <c r="W60" s="203">
        <v>0.27</v>
      </c>
      <c r="X60" s="203">
        <v>1.1399999999999999</v>
      </c>
      <c r="Y60" s="203">
        <v>0</v>
      </c>
      <c r="Z60" s="203">
        <v>1.91</v>
      </c>
      <c r="AA60" s="203">
        <v>0.53</v>
      </c>
      <c r="AB60" s="203">
        <v>0</v>
      </c>
      <c r="AC60" s="203">
        <v>2.1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15.69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145.08000000000001</v>
      </c>
      <c r="AP60" s="203">
        <v>0</v>
      </c>
    </row>
    <row r="61" spans="1:42">
      <c r="A61" t="s">
        <v>103</v>
      </c>
      <c r="B61" s="203">
        <v>0</v>
      </c>
      <c r="C61" s="203">
        <v>8.67</v>
      </c>
      <c r="D61" s="203">
        <v>2.13</v>
      </c>
      <c r="E61" s="203">
        <v>0</v>
      </c>
      <c r="F61" s="203">
        <v>13.24</v>
      </c>
      <c r="G61" s="203">
        <v>4.41</v>
      </c>
      <c r="H61" s="203">
        <v>0</v>
      </c>
      <c r="I61" s="203">
        <v>14.75</v>
      </c>
      <c r="J61" s="203">
        <v>0.56000000000000005</v>
      </c>
      <c r="K61" s="203">
        <v>27.55</v>
      </c>
      <c r="L61" s="203">
        <v>44.89</v>
      </c>
      <c r="M61" s="203">
        <v>0</v>
      </c>
      <c r="N61" s="203">
        <v>0.92</v>
      </c>
      <c r="O61" s="203">
        <v>1.53</v>
      </c>
      <c r="P61" s="203">
        <v>1.87</v>
      </c>
      <c r="Q61" s="203">
        <v>0.17</v>
      </c>
      <c r="R61" s="203">
        <v>0.33</v>
      </c>
      <c r="S61" s="203">
        <v>0.2</v>
      </c>
      <c r="T61" s="203">
        <v>0</v>
      </c>
      <c r="U61" s="203">
        <v>7.29</v>
      </c>
      <c r="V61" s="203">
        <v>0.16</v>
      </c>
      <c r="W61" s="203">
        <v>0.27</v>
      </c>
      <c r="X61" s="203">
        <v>1.1399999999999999</v>
      </c>
      <c r="Y61" s="203">
        <v>0</v>
      </c>
      <c r="Z61" s="203">
        <v>1.91</v>
      </c>
      <c r="AA61" s="203">
        <v>0.53</v>
      </c>
      <c r="AB61" s="203">
        <v>0</v>
      </c>
      <c r="AC61" s="203">
        <v>2.1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16.34</v>
      </c>
      <c r="AJ61" s="203">
        <v>0</v>
      </c>
      <c r="AK61" s="203">
        <v>2.0299999999999998</v>
      </c>
      <c r="AL61" s="203">
        <v>0</v>
      </c>
      <c r="AM61" s="203">
        <v>0</v>
      </c>
      <c r="AN61" s="203">
        <v>0</v>
      </c>
      <c r="AO61" s="203">
        <v>145.08000000000001</v>
      </c>
      <c r="AP61" s="203">
        <v>0</v>
      </c>
    </row>
    <row r="62" spans="1:42">
      <c r="A62" t="s">
        <v>104</v>
      </c>
      <c r="B62" s="203">
        <v>0</v>
      </c>
      <c r="C62" s="203">
        <v>8.67</v>
      </c>
      <c r="D62" s="203">
        <v>2.13</v>
      </c>
      <c r="E62" s="203">
        <v>0</v>
      </c>
      <c r="F62" s="203">
        <v>13.24</v>
      </c>
      <c r="G62" s="203">
        <v>4.41</v>
      </c>
      <c r="H62" s="203">
        <v>0</v>
      </c>
      <c r="I62" s="203">
        <v>14.75</v>
      </c>
      <c r="J62" s="203">
        <v>0.56000000000000005</v>
      </c>
      <c r="K62" s="203">
        <v>27.55</v>
      </c>
      <c r="L62" s="203">
        <v>44.89</v>
      </c>
      <c r="M62" s="203">
        <v>0</v>
      </c>
      <c r="N62" s="203">
        <v>0.92</v>
      </c>
      <c r="O62" s="203">
        <v>1.53</v>
      </c>
      <c r="P62" s="203">
        <v>1.87</v>
      </c>
      <c r="Q62" s="203">
        <v>0.17</v>
      </c>
      <c r="R62" s="203">
        <v>0.33</v>
      </c>
      <c r="S62" s="203">
        <v>0.2</v>
      </c>
      <c r="T62" s="203">
        <v>0</v>
      </c>
      <c r="U62" s="203">
        <v>7.29</v>
      </c>
      <c r="V62" s="203">
        <v>0.16</v>
      </c>
      <c r="W62" s="203">
        <v>0.27</v>
      </c>
      <c r="X62" s="203">
        <v>1.1399999999999999</v>
      </c>
      <c r="Y62" s="203">
        <v>0</v>
      </c>
      <c r="Z62" s="203">
        <v>1.91</v>
      </c>
      <c r="AA62" s="203">
        <v>0.53</v>
      </c>
      <c r="AB62" s="203">
        <v>0</v>
      </c>
      <c r="AC62" s="203">
        <v>2.1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15.69</v>
      </c>
      <c r="AJ62" s="203">
        <v>0</v>
      </c>
      <c r="AK62" s="203">
        <v>2.0299999999999998</v>
      </c>
      <c r="AL62" s="203">
        <v>0</v>
      </c>
      <c r="AM62" s="203">
        <v>0</v>
      </c>
      <c r="AN62" s="203">
        <v>0</v>
      </c>
      <c r="AO62" s="203">
        <v>145.08000000000001</v>
      </c>
      <c r="AP62" s="203">
        <v>0</v>
      </c>
    </row>
    <row r="63" spans="1:42">
      <c r="A63" t="s">
        <v>105</v>
      </c>
      <c r="B63" s="203">
        <v>0</v>
      </c>
      <c r="C63" s="203">
        <v>8.94</v>
      </c>
      <c r="D63" s="203">
        <v>1.87</v>
      </c>
      <c r="E63" s="203">
        <v>0</v>
      </c>
      <c r="F63" s="203">
        <v>13.24</v>
      </c>
      <c r="G63" s="203">
        <v>4.41</v>
      </c>
      <c r="H63" s="203">
        <v>0</v>
      </c>
      <c r="I63" s="203">
        <v>14.75</v>
      </c>
      <c r="J63" s="203">
        <v>0.56000000000000005</v>
      </c>
      <c r="K63" s="203">
        <v>27.55</v>
      </c>
      <c r="L63" s="203">
        <v>44.89</v>
      </c>
      <c r="M63" s="203">
        <v>0</v>
      </c>
      <c r="N63" s="203">
        <v>0.92</v>
      </c>
      <c r="O63" s="203">
        <v>1.53</v>
      </c>
      <c r="P63" s="203">
        <v>1.87</v>
      </c>
      <c r="Q63" s="203">
        <v>0.17</v>
      </c>
      <c r="R63" s="203">
        <v>0.33</v>
      </c>
      <c r="S63" s="203">
        <v>0.2</v>
      </c>
      <c r="T63" s="203">
        <v>0</v>
      </c>
      <c r="U63" s="203">
        <v>7.29</v>
      </c>
      <c r="V63" s="203">
        <v>0.16</v>
      </c>
      <c r="W63" s="203">
        <v>0.27</v>
      </c>
      <c r="X63" s="203">
        <v>1.1399999999999999</v>
      </c>
      <c r="Y63" s="203">
        <v>0</v>
      </c>
      <c r="Z63" s="203">
        <v>1.91</v>
      </c>
      <c r="AA63" s="203">
        <v>0.53</v>
      </c>
      <c r="AB63" s="203">
        <v>0</v>
      </c>
      <c r="AC63" s="203">
        <v>2.1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17.28</v>
      </c>
      <c r="AJ63" s="203">
        <v>0</v>
      </c>
      <c r="AK63" s="203">
        <v>2.19</v>
      </c>
      <c r="AL63" s="203">
        <v>0</v>
      </c>
      <c r="AM63" s="203">
        <v>0</v>
      </c>
      <c r="AN63" s="203">
        <v>0</v>
      </c>
      <c r="AO63" s="203">
        <v>145.08000000000001</v>
      </c>
      <c r="AP63" s="203">
        <v>0</v>
      </c>
    </row>
    <row r="64" spans="1:42">
      <c r="A64" t="s">
        <v>106</v>
      </c>
      <c r="B64" s="203">
        <v>0</v>
      </c>
      <c r="C64" s="203">
        <v>8.94</v>
      </c>
      <c r="D64" s="203">
        <v>1.87</v>
      </c>
      <c r="E64" s="203">
        <v>0</v>
      </c>
      <c r="F64" s="203">
        <v>13.24</v>
      </c>
      <c r="G64" s="203">
        <v>4.41</v>
      </c>
      <c r="H64" s="203">
        <v>0</v>
      </c>
      <c r="I64" s="203">
        <v>14.75</v>
      </c>
      <c r="J64" s="203">
        <v>0.56000000000000005</v>
      </c>
      <c r="K64" s="203">
        <v>27.55</v>
      </c>
      <c r="L64" s="203">
        <v>44.89</v>
      </c>
      <c r="M64" s="203">
        <v>0</v>
      </c>
      <c r="N64" s="203">
        <v>0.92</v>
      </c>
      <c r="O64" s="203">
        <v>1.53</v>
      </c>
      <c r="P64" s="203">
        <v>1.87</v>
      </c>
      <c r="Q64" s="203">
        <v>0.17</v>
      </c>
      <c r="R64" s="203">
        <v>0.33</v>
      </c>
      <c r="S64" s="203">
        <v>0.2</v>
      </c>
      <c r="T64" s="203">
        <v>0</v>
      </c>
      <c r="U64" s="203">
        <v>7.29</v>
      </c>
      <c r="V64" s="203">
        <v>0.16</v>
      </c>
      <c r="W64" s="203">
        <v>0.27</v>
      </c>
      <c r="X64" s="203">
        <v>1.1399999999999999</v>
      </c>
      <c r="Y64" s="203">
        <v>0</v>
      </c>
      <c r="Z64" s="203">
        <v>1.91</v>
      </c>
      <c r="AA64" s="203">
        <v>0.53</v>
      </c>
      <c r="AB64" s="203">
        <v>0</v>
      </c>
      <c r="AC64" s="203">
        <v>13.1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26.35</v>
      </c>
      <c r="AJ64" s="203">
        <v>0</v>
      </c>
      <c r="AK64" s="203">
        <v>2.19</v>
      </c>
      <c r="AL64" s="203">
        <v>0</v>
      </c>
      <c r="AM64" s="203">
        <v>0</v>
      </c>
      <c r="AN64" s="203">
        <v>0</v>
      </c>
      <c r="AO64" s="203">
        <v>145.08000000000001</v>
      </c>
      <c r="AP64" s="203">
        <v>0</v>
      </c>
    </row>
    <row r="65" spans="1:42">
      <c r="A65" t="s">
        <v>107</v>
      </c>
      <c r="B65" s="203">
        <v>0</v>
      </c>
      <c r="C65" s="203">
        <v>8.94</v>
      </c>
      <c r="D65" s="203">
        <v>1.87</v>
      </c>
      <c r="E65" s="203">
        <v>0</v>
      </c>
      <c r="F65" s="203">
        <v>13.24</v>
      </c>
      <c r="G65" s="203">
        <v>4.41</v>
      </c>
      <c r="H65" s="203">
        <v>0</v>
      </c>
      <c r="I65" s="203">
        <v>14.75</v>
      </c>
      <c r="J65" s="203">
        <v>0.56000000000000005</v>
      </c>
      <c r="K65" s="203">
        <v>1.57</v>
      </c>
      <c r="L65" s="203">
        <v>1.98</v>
      </c>
      <c r="M65" s="203">
        <v>0</v>
      </c>
      <c r="N65" s="203">
        <v>0.92</v>
      </c>
      <c r="O65" s="203">
        <v>1.53</v>
      </c>
      <c r="P65" s="203">
        <v>1.87</v>
      </c>
      <c r="Q65" s="203">
        <v>0.17</v>
      </c>
      <c r="R65" s="203">
        <v>0.33</v>
      </c>
      <c r="S65" s="203">
        <v>0.2</v>
      </c>
      <c r="T65" s="203">
        <v>0</v>
      </c>
      <c r="U65" s="203">
        <v>7.29</v>
      </c>
      <c r="V65" s="203">
        <v>0.16</v>
      </c>
      <c r="W65" s="203">
        <v>0.27</v>
      </c>
      <c r="X65" s="203">
        <v>1.1399999999999999</v>
      </c>
      <c r="Y65" s="203">
        <v>0</v>
      </c>
      <c r="Z65" s="203">
        <v>1.91</v>
      </c>
      <c r="AA65" s="203">
        <v>0.53</v>
      </c>
      <c r="AB65" s="203">
        <v>0</v>
      </c>
      <c r="AC65" s="203">
        <v>13.09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26.35</v>
      </c>
      <c r="AJ65" s="203">
        <v>0</v>
      </c>
      <c r="AK65" s="203">
        <v>2.19</v>
      </c>
      <c r="AL65" s="203">
        <v>0</v>
      </c>
      <c r="AM65" s="203">
        <v>0</v>
      </c>
      <c r="AN65" s="203">
        <v>0</v>
      </c>
      <c r="AO65" s="203">
        <v>145.08000000000001</v>
      </c>
      <c r="AP65" s="203">
        <v>0</v>
      </c>
    </row>
    <row r="66" spans="1:42">
      <c r="A66" t="s">
        <v>108</v>
      </c>
      <c r="B66" s="203">
        <v>0</v>
      </c>
      <c r="C66" s="203">
        <v>8.94</v>
      </c>
      <c r="D66" s="203">
        <v>1.87</v>
      </c>
      <c r="E66" s="203">
        <v>0</v>
      </c>
      <c r="F66" s="203">
        <v>13.24</v>
      </c>
      <c r="G66" s="203">
        <v>4.41</v>
      </c>
      <c r="H66" s="203">
        <v>0</v>
      </c>
      <c r="I66" s="203">
        <v>14.75</v>
      </c>
      <c r="J66" s="203">
        <v>0.56000000000000005</v>
      </c>
      <c r="K66" s="203">
        <v>1.57</v>
      </c>
      <c r="L66" s="203">
        <v>1.98</v>
      </c>
      <c r="M66" s="203">
        <v>0</v>
      </c>
      <c r="N66" s="203">
        <v>0.92</v>
      </c>
      <c r="O66" s="203">
        <v>1.53</v>
      </c>
      <c r="P66" s="203">
        <v>1.87</v>
      </c>
      <c r="Q66" s="203">
        <v>0.17</v>
      </c>
      <c r="R66" s="203">
        <v>0.33</v>
      </c>
      <c r="S66" s="203">
        <v>0.2</v>
      </c>
      <c r="T66" s="203">
        <v>0</v>
      </c>
      <c r="U66" s="203">
        <v>7.29</v>
      </c>
      <c r="V66" s="203">
        <v>0.16</v>
      </c>
      <c r="W66" s="203">
        <v>0.27</v>
      </c>
      <c r="X66" s="203">
        <v>1.1399999999999999</v>
      </c>
      <c r="Y66" s="203">
        <v>0</v>
      </c>
      <c r="Z66" s="203">
        <v>1.91</v>
      </c>
      <c r="AA66" s="203">
        <v>0.53</v>
      </c>
      <c r="AB66" s="203">
        <v>0</v>
      </c>
      <c r="AC66" s="203">
        <v>13.09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26.35</v>
      </c>
      <c r="AJ66" s="203">
        <v>0</v>
      </c>
      <c r="AK66" s="203">
        <v>2.19</v>
      </c>
      <c r="AL66" s="203">
        <v>0</v>
      </c>
      <c r="AM66" s="203">
        <v>0</v>
      </c>
      <c r="AN66" s="203">
        <v>0</v>
      </c>
      <c r="AO66" s="203">
        <v>145.08000000000001</v>
      </c>
      <c r="AP66" s="203">
        <v>0</v>
      </c>
    </row>
    <row r="67" spans="1:42">
      <c r="A67" t="s">
        <v>109</v>
      </c>
      <c r="B67" s="203">
        <v>0</v>
      </c>
      <c r="C67" s="203">
        <v>8.94</v>
      </c>
      <c r="D67" s="203">
        <v>1.87</v>
      </c>
      <c r="E67" s="203">
        <v>0</v>
      </c>
      <c r="F67" s="203">
        <v>13.24</v>
      </c>
      <c r="G67" s="203">
        <v>4.41</v>
      </c>
      <c r="H67" s="203">
        <v>0</v>
      </c>
      <c r="I67" s="203">
        <v>14.75</v>
      </c>
      <c r="J67" s="203">
        <v>0.56000000000000005</v>
      </c>
      <c r="K67" s="203">
        <v>1.57</v>
      </c>
      <c r="L67" s="203">
        <v>1.98</v>
      </c>
      <c r="M67" s="203">
        <v>0</v>
      </c>
      <c r="N67" s="203">
        <v>0.92</v>
      </c>
      <c r="O67" s="203">
        <v>1.53</v>
      </c>
      <c r="P67" s="203">
        <v>1.87</v>
      </c>
      <c r="Q67" s="203">
        <v>0.17</v>
      </c>
      <c r="R67" s="203">
        <v>0.33</v>
      </c>
      <c r="S67" s="203">
        <v>0.2</v>
      </c>
      <c r="T67" s="203">
        <v>0</v>
      </c>
      <c r="U67" s="203">
        <v>7.29</v>
      </c>
      <c r="V67" s="203">
        <v>0.16</v>
      </c>
      <c r="W67" s="203">
        <v>0.27</v>
      </c>
      <c r="X67" s="203">
        <v>1.1399999999999999</v>
      </c>
      <c r="Y67" s="203">
        <v>0</v>
      </c>
      <c r="Z67" s="203">
        <v>1.91</v>
      </c>
      <c r="AA67" s="203">
        <v>0.53</v>
      </c>
      <c r="AB67" s="203">
        <v>0</v>
      </c>
      <c r="AC67" s="203">
        <v>13.09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26.72</v>
      </c>
      <c r="AJ67" s="203">
        <v>0</v>
      </c>
      <c r="AK67" s="203">
        <v>2.19</v>
      </c>
      <c r="AL67" s="203">
        <v>0</v>
      </c>
      <c r="AM67" s="203">
        <v>0</v>
      </c>
      <c r="AN67" s="203">
        <v>0</v>
      </c>
      <c r="AO67" s="203">
        <v>145.08000000000001</v>
      </c>
      <c r="AP67" s="203">
        <v>0</v>
      </c>
    </row>
    <row r="68" spans="1:42">
      <c r="A68" t="s">
        <v>110</v>
      </c>
      <c r="B68" s="203">
        <v>0</v>
      </c>
      <c r="C68" s="203">
        <v>8.94</v>
      </c>
      <c r="D68" s="203">
        <v>1.87</v>
      </c>
      <c r="E68" s="203">
        <v>0</v>
      </c>
      <c r="F68" s="203">
        <v>13.24</v>
      </c>
      <c r="G68" s="203">
        <v>4.41</v>
      </c>
      <c r="H68" s="203">
        <v>0</v>
      </c>
      <c r="I68" s="203">
        <v>14.75</v>
      </c>
      <c r="J68" s="203">
        <v>0.56000000000000005</v>
      </c>
      <c r="K68" s="203">
        <v>1.57</v>
      </c>
      <c r="L68" s="203">
        <v>1.98</v>
      </c>
      <c r="M68" s="203">
        <v>0</v>
      </c>
      <c r="N68" s="203">
        <v>0.92</v>
      </c>
      <c r="O68" s="203">
        <v>1.53</v>
      </c>
      <c r="P68" s="203">
        <v>1.87</v>
      </c>
      <c r="Q68" s="203">
        <v>0.17</v>
      </c>
      <c r="R68" s="203">
        <v>0.33</v>
      </c>
      <c r="S68" s="203">
        <v>0.2</v>
      </c>
      <c r="T68" s="203">
        <v>0</v>
      </c>
      <c r="U68" s="203">
        <v>7.29</v>
      </c>
      <c r="V68" s="203">
        <v>0.16</v>
      </c>
      <c r="W68" s="203">
        <v>0.27</v>
      </c>
      <c r="X68" s="203">
        <v>1.1399999999999999</v>
      </c>
      <c r="Y68" s="203">
        <v>0</v>
      </c>
      <c r="Z68" s="203">
        <v>1.91</v>
      </c>
      <c r="AA68" s="203">
        <v>0.53</v>
      </c>
      <c r="AB68" s="203">
        <v>0</v>
      </c>
      <c r="AC68" s="203">
        <v>13.09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26.35</v>
      </c>
      <c r="AJ68" s="203">
        <v>0</v>
      </c>
      <c r="AK68" s="203">
        <v>2.19</v>
      </c>
      <c r="AL68" s="203">
        <v>0</v>
      </c>
      <c r="AM68" s="203">
        <v>0</v>
      </c>
      <c r="AN68" s="203">
        <v>0</v>
      </c>
      <c r="AO68" s="203">
        <v>145.08000000000001</v>
      </c>
      <c r="AP68" s="203">
        <v>0</v>
      </c>
    </row>
    <row r="69" spans="1:42">
      <c r="A69" t="s">
        <v>111</v>
      </c>
      <c r="B69" s="203">
        <v>0</v>
      </c>
      <c r="C69" s="203">
        <v>8.94</v>
      </c>
      <c r="D69" s="203">
        <v>1.87</v>
      </c>
      <c r="E69" s="203">
        <v>0</v>
      </c>
      <c r="F69" s="203">
        <v>13.24</v>
      </c>
      <c r="G69" s="203">
        <v>4.41</v>
      </c>
      <c r="H69" s="203">
        <v>0</v>
      </c>
      <c r="I69" s="203">
        <v>14.75</v>
      </c>
      <c r="J69" s="203">
        <v>0.56000000000000005</v>
      </c>
      <c r="K69" s="203">
        <v>1.57</v>
      </c>
      <c r="L69" s="203">
        <v>1.98</v>
      </c>
      <c r="M69" s="203">
        <v>0</v>
      </c>
      <c r="N69" s="203">
        <v>0.92</v>
      </c>
      <c r="O69" s="203">
        <v>1.53</v>
      </c>
      <c r="P69" s="203">
        <v>1.87</v>
      </c>
      <c r="Q69" s="203">
        <v>0.17</v>
      </c>
      <c r="R69" s="203">
        <v>0.33</v>
      </c>
      <c r="S69" s="203">
        <v>0.2</v>
      </c>
      <c r="T69" s="203">
        <v>0</v>
      </c>
      <c r="U69" s="203">
        <v>7.29</v>
      </c>
      <c r="V69" s="203">
        <v>0.16</v>
      </c>
      <c r="W69" s="203">
        <v>0.27</v>
      </c>
      <c r="X69" s="203">
        <v>1.1399999999999999</v>
      </c>
      <c r="Y69" s="203">
        <v>0</v>
      </c>
      <c r="Z69" s="203">
        <v>1.91</v>
      </c>
      <c r="AA69" s="203">
        <v>0.53</v>
      </c>
      <c r="AB69" s="203">
        <v>0</v>
      </c>
      <c r="AC69" s="203">
        <v>13.09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26.35</v>
      </c>
      <c r="AJ69" s="203">
        <v>0</v>
      </c>
      <c r="AK69" s="203">
        <v>2.19</v>
      </c>
      <c r="AL69" s="203">
        <v>0</v>
      </c>
      <c r="AM69" s="203">
        <v>0</v>
      </c>
      <c r="AN69" s="203">
        <v>0</v>
      </c>
      <c r="AO69" s="203">
        <v>145.08000000000001</v>
      </c>
      <c r="AP69" s="203">
        <v>0</v>
      </c>
    </row>
    <row r="70" spans="1:42">
      <c r="A70" t="s">
        <v>112</v>
      </c>
      <c r="B70" s="203">
        <v>0</v>
      </c>
      <c r="C70" s="203">
        <v>8.94</v>
      </c>
      <c r="D70" s="203">
        <v>1.87</v>
      </c>
      <c r="E70" s="203">
        <v>0</v>
      </c>
      <c r="F70" s="203">
        <v>13.24</v>
      </c>
      <c r="G70" s="203">
        <v>4.41</v>
      </c>
      <c r="H70" s="203">
        <v>0</v>
      </c>
      <c r="I70" s="203">
        <v>14.75</v>
      </c>
      <c r="J70" s="203">
        <v>0.56000000000000005</v>
      </c>
      <c r="K70" s="203">
        <v>1.57</v>
      </c>
      <c r="L70" s="203">
        <v>1.98</v>
      </c>
      <c r="M70" s="203">
        <v>0</v>
      </c>
      <c r="N70" s="203">
        <v>0.92</v>
      </c>
      <c r="O70" s="203">
        <v>1.53</v>
      </c>
      <c r="P70" s="203">
        <v>1.87</v>
      </c>
      <c r="Q70" s="203">
        <v>0.17</v>
      </c>
      <c r="R70" s="203">
        <v>0.33</v>
      </c>
      <c r="S70" s="203">
        <v>0.2</v>
      </c>
      <c r="T70" s="203">
        <v>0</v>
      </c>
      <c r="U70" s="203">
        <v>7.29</v>
      </c>
      <c r="V70" s="203">
        <v>0.16</v>
      </c>
      <c r="W70" s="203">
        <v>0.27</v>
      </c>
      <c r="X70" s="203">
        <v>1.1399999999999999</v>
      </c>
      <c r="Y70" s="203">
        <v>0</v>
      </c>
      <c r="Z70" s="203">
        <v>1.91</v>
      </c>
      <c r="AA70" s="203">
        <v>0.53</v>
      </c>
      <c r="AB70" s="203">
        <v>0</v>
      </c>
      <c r="AC70" s="203">
        <v>13.09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26.35</v>
      </c>
      <c r="AJ70" s="203">
        <v>0</v>
      </c>
      <c r="AK70" s="203">
        <v>2.19</v>
      </c>
      <c r="AL70" s="203">
        <v>0</v>
      </c>
      <c r="AM70" s="203">
        <v>0</v>
      </c>
      <c r="AN70" s="203">
        <v>0</v>
      </c>
      <c r="AO70" s="203">
        <v>145.08000000000001</v>
      </c>
      <c r="AP70" s="203">
        <v>0</v>
      </c>
    </row>
    <row r="71" spans="1:42">
      <c r="A71" t="s">
        <v>113</v>
      </c>
      <c r="B71" s="203">
        <v>0</v>
      </c>
      <c r="C71" s="203">
        <v>8.94</v>
      </c>
      <c r="D71" s="203">
        <v>1.87</v>
      </c>
      <c r="E71" s="203">
        <v>0</v>
      </c>
      <c r="F71" s="203">
        <v>13.24</v>
      </c>
      <c r="G71" s="203">
        <v>4.41</v>
      </c>
      <c r="H71" s="203">
        <v>0</v>
      </c>
      <c r="I71" s="203">
        <v>14.75</v>
      </c>
      <c r="J71" s="203">
        <v>0.56000000000000005</v>
      </c>
      <c r="K71" s="203">
        <v>1.57</v>
      </c>
      <c r="L71" s="203">
        <v>1.98</v>
      </c>
      <c r="M71" s="203">
        <v>0</v>
      </c>
      <c r="N71" s="203">
        <v>0.92</v>
      </c>
      <c r="O71" s="203">
        <v>1.53</v>
      </c>
      <c r="P71" s="203">
        <v>1.87</v>
      </c>
      <c r="Q71" s="203">
        <v>0.17</v>
      </c>
      <c r="R71" s="203">
        <v>0.33</v>
      </c>
      <c r="S71" s="203">
        <v>0.2</v>
      </c>
      <c r="T71" s="203">
        <v>0</v>
      </c>
      <c r="U71" s="203">
        <v>7.29</v>
      </c>
      <c r="V71" s="203">
        <v>0.16</v>
      </c>
      <c r="W71" s="203">
        <v>0.27</v>
      </c>
      <c r="X71" s="203">
        <v>1.1399999999999999</v>
      </c>
      <c r="Y71" s="203">
        <v>0</v>
      </c>
      <c r="Z71" s="203">
        <v>1.91</v>
      </c>
      <c r="AA71" s="203">
        <v>0.53</v>
      </c>
      <c r="AB71" s="203">
        <v>0</v>
      </c>
      <c r="AC71" s="203">
        <v>-1.92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14.36</v>
      </c>
      <c r="AJ71" s="203">
        <v>0</v>
      </c>
      <c r="AK71" s="203">
        <v>2.0299999999999998</v>
      </c>
      <c r="AL71" s="203">
        <v>0</v>
      </c>
      <c r="AM71" s="203">
        <v>0</v>
      </c>
      <c r="AN71" s="203">
        <v>0</v>
      </c>
      <c r="AO71" s="203">
        <v>145.08000000000001</v>
      </c>
      <c r="AP71" s="203">
        <v>0</v>
      </c>
    </row>
    <row r="72" spans="1:42">
      <c r="A72" t="s">
        <v>114</v>
      </c>
      <c r="B72" s="203">
        <v>0</v>
      </c>
      <c r="C72" s="203">
        <v>8.94</v>
      </c>
      <c r="D72" s="203">
        <v>1.87</v>
      </c>
      <c r="E72" s="203">
        <v>0</v>
      </c>
      <c r="F72" s="203">
        <v>13.24</v>
      </c>
      <c r="G72" s="203">
        <v>4.41</v>
      </c>
      <c r="H72" s="203">
        <v>0</v>
      </c>
      <c r="I72" s="203">
        <v>14.75</v>
      </c>
      <c r="J72" s="203">
        <v>0.56000000000000005</v>
      </c>
      <c r="K72" s="203">
        <v>1.57</v>
      </c>
      <c r="L72" s="203">
        <v>1.98</v>
      </c>
      <c r="M72" s="203">
        <v>0</v>
      </c>
      <c r="N72" s="203">
        <v>0.92</v>
      </c>
      <c r="O72" s="203">
        <v>1.53</v>
      </c>
      <c r="P72" s="203">
        <v>1.87</v>
      </c>
      <c r="Q72" s="203">
        <v>0.17</v>
      </c>
      <c r="R72" s="203">
        <v>0.33</v>
      </c>
      <c r="S72" s="203">
        <v>0.2</v>
      </c>
      <c r="T72" s="203">
        <v>0</v>
      </c>
      <c r="U72" s="203">
        <v>7.29</v>
      </c>
      <c r="V72" s="203">
        <v>0.16</v>
      </c>
      <c r="W72" s="203">
        <v>0.27</v>
      </c>
      <c r="X72" s="203">
        <v>1.1399999999999999</v>
      </c>
      <c r="Y72" s="203">
        <v>0</v>
      </c>
      <c r="Z72" s="203">
        <v>1.91</v>
      </c>
      <c r="AA72" s="203">
        <v>0.53</v>
      </c>
      <c r="AB72" s="203">
        <v>0</v>
      </c>
      <c r="AC72" s="203">
        <v>13.09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28.32</v>
      </c>
      <c r="AJ72" s="203">
        <v>0</v>
      </c>
      <c r="AK72" s="203">
        <v>2.0299999999999998</v>
      </c>
      <c r="AL72" s="203">
        <v>0</v>
      </c>
      <c r="AM72" s="203">
        <v>0</v>
      </c>
      <c r="AN72" s="203">
        <v>0</v>
      </c>
      <c r="AO72" s="203">
        <v>145.08000000000001</v>
      </c>
      <c r="AP72" s="203">
        <v>0</v>
      </c>
    </row>
    <row r="73" spans="1:42">
      <c r="A73" t="s">
        <v>115</v>
      </c>
      <c r="B73" s="203">
        <v>0</v>
      </c>
      <c r="C73" s="203">
        <v>8.94</v>
      </c>
      <c r="D73" s="203">
        <v>1.87</v>
      </c>
      <c r="E73" s="203">
        <v>0</v>
      </c>
      <c r="F73" s="203">
        <v>13.24</v>
      </c>
      <c r="G73" s="203">
        <v>4.41</v>
      </c>
      <c r="H73" s="203">
        <v>0</v>
      </c>
      <c r="I73" s="203">
        <v>14.75</v>
      </c>
      <c r="J73" s="203">
        <v>0.56000000000000005</v>
      </c>
      <c r="K73" s="203">
        <v>1.57</v>
      </c>
      <c r="L73" s="203">
        <v>1.98</v>
      </c>
      <c r="M73" s="203">
        <v>0</v>
      </c>
      <c r="N73" s="203">
        <v>0.92</v>
      </c>
      <c r="O73" s="203">
        <v>1.53</v>
      </c>
      <c r="P73" s="203">
        <v>1.87</v>
      </c>
      <c r="Q73" s="203">
        <v>0.17</v>
      </c>
      <c r="R73" s="203">
        <v>0.33</v>
      </c>
      <c r="S73" s="203">
        <v>0.2</v>
      </c>
      <c r="T73" s="203">
        <v>0</v>
      </c>
      <c r="U73" s="203">
        <v>7.29</v>
      </c>
      <c r="V73" s="203">
        <v>0.16</v>
      </c>
      <c r="W73" s="203">
        <v>0.27</v>
      </c>
      <c r="X73" s="203">
        <v>1.1399999999999999</v>
      </c>
      <c r="Y73" s="203">
        <v>0</v>
      </c>
      <c r="Z73" s="203">
        <v>1.91</v>
      </c>
      <c r="AA73" s="203">
        <v>0.53</v>
      </c>
      <c r="AB73" s="203">
        <v>0</v>
      </c>
      <c r="AC73" s="203">
        <v>13.09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28.52</v>
      </c>
      <c r="AJ73" s="203">
        <v>0</v>
      </c>
      <c r="AK73" s="203">
        <v>2.0299999999999998</v>
      </c>
      <c r="AL73" s="203">
        <v>0</v>
      </c>
      <c r="AM73" s="203">
        <v>0</v>
      </c>
      <c r="AN73" s="203">
        <v>0</v>
      </c>
      <c r="AO73" s="203">
        <v>145.08000000000001</v>
      </c>
      <c r="AP73" s="203">
        <v>0</v>
      </c>
    </row>
    <row r="74" spans="1:42">
      <c r="A74" t="s">
        <v>116</v>
      </c>
      <c r="B74" s="203">
        <v>0</v>
      </c>
      <c r="C74" s="203">
        <v>8.94</v>
      </c>
      <c r="D74" s="203">
        <v>1.87</v>
      </c>
      <c r="E74" s="203">
        <v>0</v>
      </c>
      <c r="F74" s="203">
        <v>13.24</v>
      </c>
      <c r="G74" s="203">
        <v>4.41</v>
      </c>
      <c r="H74" s="203">
        <v>0</v>
      </c>
      <c r="I74" s="203">
        <v>14.75</v>
      </c>
      <c r="J74" s="203">
        <v>0.56000000000000005</v>
      </c>
      <c r="K74" s="203">
        <v>1.57</v>
      </c>
      <c r="L74" s="203">
        <v>1.98</v>
      </c>
      <c r="M74" s="203">
        <v>0</v>
      </c>
      <c r="N74" s="203">
        <v>0.92</v>
      </c>
      <c r="O74" s="203">
        <v>1.53</v>
      </c>
      <c r="P74" s="203">
        <v>1.87</v>
      </c>
      <c r="Q74" s="203">
        <v>0.17</v>
      </c>
      <c r="R74" s="203">
        <v>0.33</v>
      </c>
      <c r="S74" s="203">
        <v>0.2</v>
      </c>
      <c r="T74" s="203">
        <v>0</v>
      </c>
      <c r="U74" s="203">
        <v>7.29</v>
      </c>
      <c r="V74" s="203">
        <v>0.16</v>
      </c>
      <c r="W74" s="203">
        <v>0.27</v>
      </c>
      <c r="X74" s="203">
        <v>1.1399999999999999</v>
      </c>
      <c r="Y74" s="203">
        <v>0</v>
      </c>
      <c r="Z74" s="203">
        <v>1.91</v>
      </c>
      <c r="AA74" s="203">
        <v>0.53</v>
      </c>
      <c r="AB74" s="203">
        <v>0</v>
      </c>
      <c r="AC74" s="203">
        <v>13.09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28.32</v>
      </c>
      <c r="AJ74" s="203">
        <v>0</v>
      </c>
      <c r="AK74" s="203">
        <v>2.0299999999999998</v>
      </c>
      <c r="AL74" s="203">
        <v>0</v>
      </c>
      <c r="AM74" s="203">
        <v>0</v>
      </c>
      <c r="AN74" s="203">
        <v>0</v>
      </c>
      <c r="AO74" s="203">
        <v>145.08000000000001</v>
      </c>
      <c r="AP74" s="203">
        <v>0</v>
      </c>
    </row>
    <row r="75" spans="1:42">
      <c r="A75" t="s">
        <v>117</v>
      </c>
      <c r="B75" s="203">
        <v>0</v>
      </c>
      <c r="C75" s="203">
        <v>8.94</v>
      </c>
      <c r="D75" s="203">
        <v>1.87</v>
      </c>
      <c r="E75" s="203">
        <v>0</v>
      </c>
      <c r="F75" s="203">
        <v>13.24</v>
      </c>
      <c r="G75" s="203">
        <v>4.41</v>
      </c>
      <c r="H75" s="203">
        <v>0</v>
      </c>
      <c r="I75" s="203">
        <v>14.75</v>
      </c>
      <c r="J75" s="203">
        <v>0.56000000000000005</v>
      </c>
      <c r="K75" s="203">
        <v>1.57</v>
      </c>
      <c r="L75" s="203">
        <v>1.98</v>
      </c>
      <c r="M75" s="203">
        <v>0</v>
      </c>
      <c r="N75" s="203">
        <v>0.92</v>
      </c>
      <c r="O75" s="203">
        <v>1.53</v>
      </c>
      <c r="P75" s="203">
        <v>1.87</v>
      </c>
      <c r="Q75" s="203">
        <v>0.17</v>
      </c>
      <c r="R75" s="203">
        <v>0.33</v>
      </c>
      <c r="S75" s="203">
        <v>0.2</v>
      </c>
      <c r="T75" s="203">
        <v>0</v>
      </c>
      <c r="U75" s="203">
        <v>7.21</v>
      </c>
      <c r="V75" s="203">
        <v>0.16</v>
      </c>
      <c r="W75" s="203">
        <v>0.27</v>
      </c>
      <c r="X75" s="203">
        <v>1.1399999999999999</v>
      </c>
      <c r="Y75" s="203">
        <v>0</v>
      </c>
      <c r="Z75" s="203">
        <v>1.91</v>
      </c>
      <c r="AA75" s="203">
        <v>0.53</v>
      </c>
      <c r="AB75" s="203">
        <v>0</v>
      </c>
      <c r="AC75" s="203">
        <v>13.09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28.32</v>
      </c>
      <c r="AJ75" s="203">
        <v>3.21</v>
      </c>
      <c r="AK75" s="203">
        <v>2.0299999999999998</v>
      </c>
      <c r="AL75" s="203">
        <v>0</v>
      </c>
      <c r="AM75" s="203">
        <v>0</v>
      </c>
      <c r="AN75" s="203">
        <v>0</v>
      </c>
      <c r="AO75" s="203">
        <v>148.19999999999999</v>
      </c>
      <c r="AP75" s="203">
        <v>0</v>
      </c>
    </row>
    <row r="76" spans="1:42">
      <c r="A76" t="s">
        <v>118</v>
      </c>
      <c r="B76" s="203">
        <v>0</v>
      </c>
      <c r="C76" s="203">
        <v>8.94</v>
      </c>
      <c r="D76" s="203">
        <v>1.87</v>
      </c>
      <c r="E76" s="203">
        <v>0</v>
      </c>
      <c r="F76" s="203">
        <v>13.24</v>
      </c>
      <c r="G76" s="203">
        <v>4.41</v>
      </c>
      <c r="H76" s="203">
        <v>0</v>
      </c>
      <c r="I76" s="203">
        <v>14.75</v>
      </c>
      <c r="J76" s="203">
        <v>0.56000000000000005</v>
      </c>
      <c r="K76" s="203">
        <v>1.57</v>
      </c>
      <c r="L76" s="203">
        <v>1.98</v>
      </c>
      <c r="M76" s="203">
        <v>0</v>
      </c>
      <c r="N76" s="203">
        <v>0.92</v>
      </c>
      <c r="O76" s="203">
        <v>1.53</v>
      </c>
      <c r="P76" s="203">
        <v>1.87</v>
      </c>
      <c r="Q76" s="203">
        <v>0.17</v>
      </c>
      <c r="R76" s="203">
        <v>0.33</v>
      </c>
      <c r="S76" s="203">
        <v>0.2</v>
      </c>
      <c r="T76" s="203">
        <v>0</v>
      </c>
      <c r="U76" s="203">
        <v>7.21</v>
      </c>
      <c r="V76" s="203">
        <v>0.16</v>
      </c>
      <c r="W76" s="203">
        <v>0.27</v>
      </c>
      <c r="X76" s="203">
        <v>1.1399999999999999</v>
      </c>
      <c r="Y76" s="203">
        <v>0</v>
      </c>
      <c r="Z76" s="203">
        <v>1.91</v>
      </c>
      <c r="AA76" s="203">
        <v>0.53</v>
      </c>
      <c r="AB76" s="203">
        <v>0</v>
      </c>
      <c r="AC76" s="203">
        <v>13.09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28.32</v>
      </c>
      <c r="AJ76" s="203">
        <v>6.43</v>
      </c>
      <c r="AK76" s="203">
        <v>2.0299999999999998</v>
      </c>
      <c r="AL76" s="203">
        <v>0</v>
      </c>
      <c r="AM76" s="203">
        <v>0</v>
      </c>
      <c r="AN76" s="203">
        <v>0</v>
      </c>
      <c r="AO76" s="203">
        <v>148.19999999999999</v>
      </c>
      <c r="AP76" s="203">
        <v>0</v>
      </c>
    </row>
    <row r="77" spans="1:42">
      <c r="A77" t="s">
        <v>119</v>
      </c>
      <c r="B77" s="203">
        <v>0</v>
      </c>
      <c r="C77" s="203">
        <v>8.94</v>
      </c>
      <c r="D77" s="203">
        <v>1.87</v>
      </c>
      <c r="E77" s="203">
        <v>0</v>
      </c>
      <c r="F77" s="203">
        <v>13.24</v>
      </c>
      <c r="G77" s="203">
        <v>4.41</v>
      </c>
      <c r="H77" s="203">
        <v>0</v>
      </c>
      <c r="I77" s="203">
        <v>14.75</v>
      </c>
      <c r="J77" s="203">
        <v>0.56000000000000005</v>
      </c>
      <c r="K77" s="203">
        <v>1.57</v>
      </c>
      <c r="L77" s="203">
        <v>1.98</v>
      </c>
      <c r="M77" s="203">
        <v>0</v>
      </c>
      <c r="N77" s="203">
        <v>0.92</v>
      </c>
      <c r="O77" s="203">
        <v>1.53</v>
      </c>
      <c r="P77" s="203">
        <v>1.87</v>
      </c>
      <c r="Q77" s="203">
        <v>0.17</v>
      </c>
      <c r="R77" s="203">
        <v>0.33</v>
      </c>
      <c r="S77" s="203">
        <v>0.2</v>
      </c>
      <c r="T77" s="203">
        <v>0</v>
      </c>
      <c r="U77" s="203">
        <v>7.21</v>
      </c>
      <c r="V77" s="203">
        <v>0.16</v>
      </c>
      <c r="W77" s="203">
        <v>0.27</v>
      </c>
      <c r="X77" s="203">
        <v>1.1399999999999999</v>
      </c>
      <c r="Y77" s="203">
        <v>0</v>
      </c>
      <c r="Z77" s="203">
        <v>1.91</v>
      </c>
      <c r="AA77" s="203">
        <v>0.53</v>
      </c>
      <c r="AB77" s="203">
        <v>0</v>
      </c>
      <c r="AC77" s="203">
        <v>13.09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28.32</v>
      </c>
      <c r="AJ77" s="203">
        <v>9.64</v>
      </c>
      <c r="AK77" s="203">
        <v>1.88</v>
      </c>
      <c r="AL77" s="203">
        <v>0</v>
      </c>
      <c r="AM77" s="203">
        <v>0</v>
      </c>
      <c r="AN77" s="203">
        <v>0</v>
      </c>
      <c r="AO77" s="203">
        <v>148.19999999999999</v>
      </c>
      <c r="AP77" s="203">
        <v>0</v>
      </c>
    </row>
    <row r="78" spans="1:42">
      <c r="A78" t="s">
        <v>120</v>
      </c>
      <c r="B78" s="203">
        <v>0</v>
      </c>
      <c r="C78" s="203">
        <v>8.94</v>
      </c>
      <c r="D78" s="203">
        <v>1.87</v>
      </c>
      <c r="E78" s="203">
        <v>0</v>
      </c>
      <c r="F78" s="203">
        <v>13.24</v>
      </c>
      <c r="G78" s="203">
        <v>4.41</v>
      </c>
      <c r="H78" s="203">
        <v>0</v>
      </c>
      <c r="I78" s="203">
        <v>14.75</v>
      </c>
      <c r="J78" s="203">
        <v>0.56000000000000005</v>
      </c>
      <c r="K78" s="203">
        <v>1.57</v>
      </c>
      <c r="L78" s="203">
        <v>1.98</v>
      </c>
      <c r="M78" s="203">
        <v>0</v>
      </c>
      <c r="N78" s="203">
        <v>0.92</v>
      </c>
      <c r="O78" s="203">
        <v>1.53</v>
      </c>
      <c r="P78" s="203">
        <v>1.87</v>
      </c>
      <c r="Q78" s="203">
        <v>0.17</v>
      </c>
      <c r="R78" s="203">
        <v>0.33</v>
      </c>
      <c r="S78" s="203">
        <v>0.2</v>
      </c>
      <c r="T78" s="203">
        <v>0</v>
      </c>
      <c r="U78" s="203">
        <v>7.21</v>
      </c>
      <c r="V78" s="203">
        <v>0.16</v>
      </c>
      <c r="W78" s="203">
        <v>0.27</v>
      </c>
      <c r="X78" s="203">
        <v>1.1399999999999999</v>
      </c>
      <c r="Y78" s="203">
        <v>0</v>
      </c>
      <c r="Z78" s="203">
        <v>1.91</v>
      </c>
      <c r="AA78" s="203">
        <v>0.53</v>
      </c>
      <c r="AB78" s="203">
        <v>0</v>
      </c>
      <c r="AC78" s="203">
        <v>13.09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28.32</v>
      </c>
      <c r="AJ78" s="203">
        <v>0</v>
      </c>
      <c r="AK78" s="203">
        <v>1.88</v>
      </c>
      <c r="AL78" s="203">
        <v>0</v>
      </c>
      <c r="AM78" s="203">
        <v>0</v>
      </c>
      <c r="AN78" s="203">
        <v>0</v>
      </c>
      <c r="AO78" s="203">
        <v>148.19999999999999</v>
      </c>
      <c r="AP78" s="203">
        <v>0</v>
      </c>
    </row>
    <row r="79" spans="1:42">
      <c r="A79" t="s">
        <v>121</v>
      </c>
      <c r="B79" s="203">
        <v>0</v>
      </c>
      <c r="C79" s="203">
        <v>9.1999999999999993</v>
      </c>
      <c r="D79" s="203">
        <v>1.6</v>
      </c>
      <c r="E79" s="203">
        <v>0</v>
      </c>
      <c r="F79" s="203">
        <v>12.14</v>
      </c>
      <c r="G79" s="203">
        <v>5.52</v>
      </c>
      <c r="H79" s="203">
        <v>0</v>
      </c>
      <c r="I79" s="203">
        <v>14.75</v>
      </c>
      <c r="J79" s="203">
        <v>0.56000000000000005</v>
      </c>
      <c r="K79" s="203">
        <v>1.57</v>
      </c>
      <c r="L79" s="203">
        <v>1.98</v>
      </c>
      <c r="M79" s="203">
        <v>0</v>
      </c>
      <c r="N79" s="203">
        <v>0.92</v>
      </c>
      <c r="O79" s="203">
        <v>1.53</v>
      </c>
      <c r="P79" s="203">
        <v>1.87</v>
      </c>
      <c r="Q79" s="203">
        <v>0.17</v>
      </c>
      <c r="R79" s="203">
        <v>0.33</v>
      </c>
      <c r="S79" s="203">
        <v>0.2</v>
      </c>
      <c r="T79" s="203">
        <v>0</v>
      </c>
      <c r="U79" s="203">
        <v>7.21</v>
      </c>
      <c r="V79" s="203">
        <v>0.16</v>
      </c>
      <c r="W79" s="203">
        <v>0.27</v>
      </c>
      <c r="X79" s="203">
        <v>1.1399999999999999</v>
      </c>
      <c r="Y79" s="203">
        <v>0</v>
      </c>
      <c r="Z79" s="203">
        <v>1.91</v>
      </c>
      <c r="AA79" s="203">
        <v>0.53</v>
      </c>
      <c r="AB79" s="203">
        <v>0</v>
      </c>
      <c r="AC79" s="203">
        <v>13.09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28.52</v>
      </c>
      <c r="AJ79" s="203">
        <v>0</v>
      </c>
      <c r="AK79" s="203">
        <v>1.88</v>
      </c>
      <c r="AL79" s="203">
        <v>0</v>
      </c>
      <c r="AM79" s="203">
        <v>0</v>
      </c>
      <c r="AN79" s="203">
        <v>0</v>
      </c>
      <c r="AO79" s="203">
        <v>148.19999999999999</v>
      </c>
      <c r="AP79" s="203">
        <v>0</v>
      </c>
    </row>
    <row r="80" spans="1:42">
      <c r="A80" t="s">
        <v>122</v>
      </c>
      <c r="B80" s="203">
        <v>0</v>
      </c>
      <c r="C80" s="203">
        <v>9.1999999999999993</v>
      </c>
      <c r="D80" s="203">
        <v>1.6</v>
      </c>
      <c r="E80" s="203">
        <v>0</v>
      </c>
      <c r="F80" s="203">
        <v>12.14</v>
      </c>
      <c r="G80" s="203">
        <v>5.52</v>
      </c>
      <c r="H80" s="203">
        <v>0</v>
      </c>
      <c r="I80" s="203">
        <v>14.75</v>
      </c>
      <c r="J80" s="203">
        <v>0.56000000000000005</v>
      </c>
      <c r="K80" s="203">
        <v>1.57</v>
      </c>
      <c r="L80" s="203">
        <v>1.98</v>
      </c>
      <c r="M80" s="203">
        <v>0</v>
      </c>
      <c r="N80" s="203">
        <v>0.92</v>
      </c>
      <c r="O80" s="203">
        <v>1.53</v>
      </c>
      <c r="P80" s="203">
        <v>1.87</v>
      </c>
      <c r="Q80" s="203">
        <v>0.17</v>
      </c>
      <c r="R80" s="203">
        <v>0.33</v>
      </c>
      <c r="S80" s="203">
        <v>0.2</v>
      </c>
      <c r="T80" s="203">
        <v>0</v>
      </c>
      <c r="U80" s="203">
        <v>7.21</v>
      </c>
      <c r="V80" s="203">
        <v>0.16</v>
      </c>
      <c r="W80" s="203">
        <v>0.27</v>
      </c>
      <c r="X80" s="203">
        <v>1.1399999999999999</v>
      </c>
      <c r="Y80" s="203">
        <v>0</v>
      </c>
      <c r="Z80" s="203">
        <v>1.91</v>
      </c>
      <c r="AA80" s="203">
        <v>0.53</v>
      </c>
      <c r="AB80" s="203">
        <v>0</v>
      </c>
      <c r="AC80" s="203">
        <v>13.09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27.68</v>
      </c>
      <c r="AJ80" s="203">
        <v>0</v>
      </c>
      <c r="AK80" s="203">
        <v>1.88</v>
      </c>
      <c r="AL80" s="203">
        <v>0</v>
      </c>
      <c r="AM80" s="203">
        <v>0</v>
      </c>
      <c r="AN80" s="203">
        <v>0</v>
      </c>
      <c r="AO80" s="203">
        <v>148.19999999999999</v>
      </c>
      <c r="AP80" s="203">
        <v>0</v>
      </c>
    </row>
    <row r="81" spans="1:42">
      <c r="A81" t="s">
        <v>123</v>
      </c>
      <c r="B81" s="203">
        <v>0</v>
      </c>
      <c r="C81" s="203">
        <v>9.1999999999999993</v>
      </c>
      <c r="D81" s="203">
        <v>1.6</v>
      </c>
      <c r="E81" s="203">
        <v>0</v>
      </c>
      <c r="F81" s="203">
        <v>12.14</v>
      </c>
      <c r="G81" s="203">
        <v>5.52</v>
      </c>
      <c r="H81" s="203">
        <v>0</v>
      </c>
      <c r="I81" s="203">
        <v>14.75</v>
      </c>
      <c r="J81" s="203">
        <v>0.56000000000000005</v>
      </c>
      <c r="K81" s="203">
        <v>1.57</v>
      </c>
      <c r="L81" s="203">
        <v>1.98</v>
      </c>
      <c r="M81" s="203">
        <v>0</v>
      </c>
      <c r="N81" s="203">
        <v>0.92</v>
      </c>
      <c r="O81" s="203">
        <v>1.53</v>
      </c>
      <c r="P81" s="203">
        <v>2.0499999999999998</v>
      </c>
      <c r="Q81" s="203">
        <v>0.17</v>
      </c>
      <c r="R81" s="203">
        <v>0.33</v>
      </c>
      <c r="S81" s="203">
        <v>0.2</v>
      </c>
      <c r="T81" s="203">
        <v>0</v>
      </c>
      <c r="U81" s="203">
        <v>7.21</v>
      </c>
      <c r="V81" s="203">
        <v>0.16</v>
      </c>
      <c r="W81" s="203">
        <v>0.27</v>
      </c>
      <c r="X81" s="203">
        <v>1.1399999999999999</v>
      </c>
      <c r="Y81" s="203">
        <v>0</v>
      </c>
      <c r="Z81" s="203">
        <v>1.91</v>
      </c>
      <c r="AA81" s="203">
        <v>0.53</v>
      </c>
      <c r="AB81" s="203">
        <v>0</v>
      </c>
      <c r="AC81" s="203">
        <v>13.09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27.68</v>
      </c>
      <c r="AJ81" s="203">
        <v>0</v>
      </c>
      <c r="AK81" s="203">
        <v>1.56</v>
      </c>
      <c r="AL81" s="203">
        <v>0</v>
      </c>
      <c r="AM81" s="203">
        <v>0</v>
      </c>
      <c r="AN81" s="203">
        <v>0</v>
      </c>
      <c r="AO81" s="203">
        <v>148.19999999999999</v>
      </c>
      <c r="AP81" s="203">
        <v>0</v>
      </c>
    </row>
    <row r="82" spans="1:42">
      <c r="A82" t="s">
        <v>124</v>
      </c>
      <c r="B82" s="203">
        <v>0</v>
      </c>
      <c r="C82" s="203">
        <v>9.1999999999999993</v>
      </c>
      <c r="D82" s="203">
        <v>1.6</v>
      </c>
      <c r="E82" s="203">
        <v>0</v>
      </c>
      <c r="F82" s="203">
        <v>12.14</v>
      </c>
      <c r="G82" s="203">
        <v>5.52</v>
      </c>
      <c r="H82" s="203">
        <v>0</v>
      </c>
      <c r="I82" s="203">
        <v>14.75</v>
      </c>
      <c r="J82" s="203">
        <v>0.56000000000000005</v>
      </c>
      <c r="K82" s="203">
        <v>1.57</v>
      </c>
      <c r="L82" s="203">
        <v>1.98</v>
      </c>
      <c r="M82" s="203">
        <v>0</v>
      </c>
      <c r="N82" s="203">
        <v>0.92</v>
      </c>
      <c r="O82" s="203">
        <v>1.53</v>
      </c>
      <c r="P82" s="203">
        <v>2.0499999999999998</v>
      </c>
      <c r="Q82" s="203">
        <v>0.17</v>
      </c>
      <c r="R82" s="203">
        <v>0.33</v>
      </c>
      <c r="S82" s="203">
        <v>0.2</v>
      </c>
      <c r="T82" s="203">
        <v>0</v>
      </c>
      <c r="U82" s="203">
        <v>7.21</v>
      </c>
      <c r="V82" s="203">
        <v>0.16</v>
      </c>
      <c r="W82" s="203">
        <v>0.27</v>
      </c>
      <c r="X82" s="203">
        <v>1.1399999999999999</v>
      </c>
      <c r="Y82" s="203">
        <v>0</v>
      </c>
      <c r="Z82" s="203">
        <v>1.91</v>
      </c>
      <c r="AA82" s="203">
        <v>0.53</v>
      </c>
      <c r="AB82" s="203">
        <v>0</v>
      </c>
      <c r="AC82" s="203">
        <v>13.44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27.68</v>
      </c>
      <c r="AJ82" s="203">
        <v>0</v>
      </c>
      <c r="AK82" s="203">
        <v>1.56</v>
      </c>
      <c r="AL82" s="203">
        <v>0</v>
      </c>
      <c r="AM82" s="203">
        <v>0</v>
      </c>
      <c r="AN82" s="203">
        <v>0</v>
      </c>
      <c r="AO82" s="203">
        <v>148.19999999999999</v>
      </c>
      <c r="AP82" s="203">
        <v>0</v>
      </c>
    </row>
    <row r="83" spans="1:42">
      <c r="A83" t="s">
        <v>125</v>
      </c>
      <c r="B83" s="203">
        <v>0</v>
      </c>
      <c r="C83" s="203">
        <v>9.1999999999999993</v>
      </c>
      <c r="D83" s="203">
        <v>1.6</v>
      </c>
      <c r="E83" s="203">
        <v>0</v>
      </c>
      <c r="F83" s="203">
        <v>12.14</v>
      </c>
      <c r="G83" s="203">
        <v>5.52</v>
      </c>
      <c r="H83" s="203">
        <v>0</v>
      </c>
      <c r="I83" s="203">
        <v>14.75</v>
      </c>
      <c r="J83" s="203">
        <v>0.56000000000000005</v>
      </c>
      <c r="K83" s="203">
        <v>1.57</v>
      </c>
      <c r="L83" s="203">
        <v>1.98</v>
      </c>
      <c r="M83" s="203">
        <v>0</v>
      </c>
      <c r="N83" s="203">
        <v>0.92</v>
      </c>
      <c r="O83" s="203">
        <v>1.53</v>
      </c>
      <c r="P83" s="203">
        <v>2.0499999999999998</v>
      </c>
      <c r="Q83" s="203">
        <v>0.17</v>
      </c>
      <c r="R83" s="203">
        <v>0.33</v>
      </c>
      <c r="S83" s="203">
        <v>0.2</v>
      </c>
      <c r="T83" s="203">
        <v>0</v>
      </c>
      <c r="U83" s="203">
        <v>7.21</v>
      </c>
      <c r="V83" s="203">
        <v>0.16</v>
      </c>
      <c r="W83" s="203">
        <v>0.27</v>
      </c>
      <c r="X83" s="203">
        <v>1.1399999999999999</v>
      </c>
      <c r="Y83" s="203">
        <v>0</v>
      </c>
      <c r="Z83" s="203">
        <v>1.91</v>
      </c>
      <c r="AA83" s="203">
        <v>0.53</v>
      </c>
      <c r="AB83" s="203">
        <v>0</v>
      </c>
      <c r="AC83" s="203">
        <v>4.32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17.72</v>
      </c>
      <c r="AJ83" s="203">
        <v>0</v>
      </c>
      <c r="AK83" s="203">
        <v>1.56</v>
      </c>
      <c r="AL83" s="203">
        <v>0</v>
      </c>
      <c r="AM83" s="203">
        <v>0</v>
      </c>
      <c r="AN83" s="203">
        <v>0</v>
      </c>
      <c r="AO83" s="203">
        <v>148.19999999999999</v>
      </c>
      <c r="AP83" s="203">
        <v>0</v>
      </c>
    </row>
    <row r="84" spans="1:42">
      <c r="A84" t="s">
        <v>126</v>
      </c>
      <c r="B84" s="203">
        <v>0</v>
      </c>
      <c r="C84" s="203">
        <v>9.1999999999999993</v>
      </c>
      <c r="D84" s="203">
        <v>1.6</v>
      </c>
      <c r="E84" s="203">
        <v>0</v>
      </c>
      <c r="F84" s="203">
        <v>12.14</v>
      </c>
      <c r="G84" s="203">
        <v>5.52</v>
      </c>
      <c r="H84" s="203">
        <v>0</v>
      </c>
      <c r="I84" s="203">
        <v>14.75</v>
      </c>
      <c r="J84" s="203">
        <v>0.56000000000000005</v>
      </c>
      <c r="K84" s="203">
        <v>1.57</v>
      </c>
      <c r="L84" s="203">
        <v>1.98</v>
      </c>
      <c r="M84" s="203">
        <v>0</v>
      </c>
      <c r="N84" s="203">
        <v>0.92</v>
      </c>
      <c r="O84" s="203">
        <v>1.53</v>
      </c>
      <c r="P84" s="203">
        <v>2.0499999999999998</v>
      </c>
      <c r="Q84" s="203">
        <v>0.17</v>
      </c>
      <c r="R84" s="203">
        <v>0.33</v>
      </c>
      <c r="S84" s="203">
        <v>0.2</v>
      </c>
      <c r="T84" s="203">
        <v>0</v>
      </c>
      <c r="U84" s="203">
        <v>7.21</v>
      </c>
      <c r="V84" s="203">
        <v>0.16</v>
      </c>
      <c r="W84" s="203">
        <v>0.27</v>
      </c>
      <c r="X84" s="203">
        <v>1.1399999999999999</v>
      </c>
      <c r="Y84" s="203">
        <v>0</v>
      </c>
      <c r="Z84" s="203">
        <v>1.91</v>
      </c>
      <c r="AA84" s="203">
        <v>0.53</v>
      </c>
      <c r="AB84" s="203">
        <v>0</v>
      </c>
      <c r="AC84" s="203">
        <v>6.78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20.190000000000001</v>
      </c>
      <c r="AJ84" s="203">
        <v>0</v>
      </c>
      <c r="AK84" s="203">
        <v>1.56</v>
      </c>
      <c r="AL84" s="203">
        <v>0</v>
      </c>
      <c r="AM84" s="203">
        <v>0</v>
      </c>
      <c r="AN84" s="203">
        <v>0</v>
      </c>
      <c r="AO84" s="203">
        <v>148.19999999999999</v>
      </c>
      <c r="AP84" s="203">
        <v>0</v>
      </c>
    </row>
    <row r="85" spans="1:42">
      <c r="A85" t="s">
        <v>127</v>
      </c>
      <c r="B85" s="203">
        <v>0</v>
      </c>
      <c r="C85" s="203">
        <v>9.1999999999999993</v>
      </c>
      <c r="D85" s="203">
        <v>1.6</v>
      </c>
      <c r="E85" s="203">
        <v>0</v>
      </c>
      <c r="F85" s="203">
        <v>12.14</v>
      </c>
      <c r="G85" s="203">
        <v>5.52</v>
      </c>
      <c r="H85" s="203">
        <v>0</v>
      </c>
      <c r="I85" s="203">
        <v>14.75</v>
      </c>
      <c r="J85" s="203">
        <v>0.56000000000000005</v>
      </c>
      <c r="K85" s="203">
        <v>1.57</v>
      </c>
      <c r="L85" s="203">
        <v>1.98</v>
      </c>
      <c r="M85" s="203">
        <v>0</v>
      </c>
      <c r="N85" s="203">
        <v>0.92</v>
      </c>
      <c r="O85" s="203">
        <v>1.53</v>
      </c>
      <c r="P85" s="203">
        <v>2.59</v>
      </c>
      <c r="Q85" s="203">
        <v>0.17</v>
      </c>
      <c r="R85" s="203">
        <v>0.33</v>
      </c>
      <c r="S85" s="203">
        <v>0.2</v>
      </c>
      <c r="T85" s="203">
        <v>0</v>
      </c>
      <c r="U85" s="203">
        <v>7.21</v>
      </c>
      <c r="V85" s="203">
        <v>0.16</v>
      </c>
      <c r="W85" s="203">
        <v>0.27</v>
      </c>
      <c r="X85" s="203">
        <v>1.1399999999999999</v>
      </c>
      <c r="Y85" s="203">
        <v>0</v>
      </c>
      <c r="Z85" s="203">
        <v>1.91</v>
      </c>
      <c r="AA85" s="203">
        <v>0.53</v>
      </c>
      <c r="AB85" s="203">
        <v>0</v>
      </c>
      <c r="AC85" s="203">
        <v>6.78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21.12</v>
      </c>
      <c r="AJ85" s="203">
        <v>0</v>
      </c>
      <c r="AK85" s="203">
        <v>1.56</v>
      </c>
      <c r="AL85" s="203">
        <v>0</v>
      </c>
      <c r="AM85" s="203">
        <v>0</v>
      </c>
      <c r="AN85" s="203">
        <v>0</v>
      </c>
      <c r="AO85" s="203">
        <v>148.19999999999999</v>
      </c>
      <c r="AP85" s="203">
        <v>0</v>
      </c>
    </row>
    <row r="86" spans="1:42">
      <c r="A86" t="s">
        <v>128</v>
      </c>
      <c r="B86" s="203">
        <v>0</v>
      </c>
      <c r="C86" s="203">
        <v>9.1999999999999993</v>
      </c>
      <c r="D86" s="203">
        <v>1.6</v>
      </c>
      <c r="E86" s="203">
        <v>0</v>
      </c>
      <c r="F86" s="203">
        <v>12.14</v>
      </c>
      <c r="G86" s="203">
        <v>5.52</v>
      </c>
      <c r="H86" s="203">
        <v>0</v>
      </c>
      <c r="I86" s="203">
        <v>14.75</v>
      </c>
      <c r="J86" s="203">
        <v>0.56000000000000005</v>
      </c>
      <c r="K86" s="203">
        <v>1.57</v>
      </c>
      <c r="L86" s="203">
        <v>1.98</v>
      </c>
      <c r="M86" s="203">
        <v>0</v>
      </c>
      <c r="N86" s="203">
        <v>0.92</v>
      </c>
      <c r="O86" s="203">
        <v>1.53</v>
      </c>
      <c r="P86" s="203">
        <v>2.59</v>
      </c>
      <c r="Q86" s="203">
        <v>0.17</v>
      </c>
      <c r="R86" s="203">
        <v>0.33</v>
      </c>
      <c r="S86" s="203">
        <v>0.2</v>
      </c>
      <c r="T86" s="203">
        <v>0</v>
      </c>
      <c r="U86" s="203">
        <v>7.21</v>
      </c>
      <c r="V86" s="203">
        <v>0.16</v>
      </c>
      <c r="W86" s="203">
        <v>0.27</v>
      </c>
      <c r="X86" s="203">
        <v>1.1399999999999999</v>
      </c>
      <c r="Y86" s="203">
        <v>0</v>
      </c>
      <c r="Z86" s="203">
        <v>1.91</v>
      </c>
      <c r="AA86" s="203">
        <v>0.53</v>
      </c>
      <c r="AB86" s="203">
        <v>0</v>
      </c>
      <c r="AC86" s="203">
        <v>6.78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20.190000000000001</v>
      </c>
      <c r="AJ86" s="203">
        <v>0</v>
      </c>
      <c r="AK86" s="203">
        <v>1.56</v>
      </c>
      <c r="AL86" s="203">
        <v>0</v>
      </c>
      <c r="AM86" s="203">
        <v>0</v>
      </c>
      <c r="AN86" s="203">
        <v>0</v>
      </c>
      <c r="AO86" s="203">
        <v>148.19999999999999</v>
      </c>
      <c r="AP86" s="203">
        <v>0</v>
      </c>
    </row>
    <row r="87" spans="1:42">
      <c r="A87" t="s">
        <v>129</v>
      </c>
      <c r="B87" s="203">
        <v>0</v>
      </c>
      <c r="C87" s="203">
        <v>9.1999999999999993</v>
      </c>
      <c r="D87" s="203">
        <v>1.6</v>
      </c>
      <c r="E87" s="203">
        <v>0</v>
      </c>
      <c r="F87" s="203">
        <v>12.14</v>
      </c>
      <c r="G87" s="203">
        <v>5.52</v>
      </c>
      <c r="H87" s="203">
        <v>0</v>
      </c>
      <c r="I87" s="203">
        <v>14.75</v>
      </c>
      <c r="J87" s="203">
        <v>0.56000000000000005</v>
      </c>
      <c r="K87" s="203">
        <v>1.57</v>
      </c>
      <c r="L87" s="203">
        <v>1.98</v>
      </c>
      <c r="M87" s="203">
        <v>0</v>
      </c>
      <c r="N87" s="203">
        <v>0.92</v>
      </c>
      <c r="O87" s="203">
        <v>1.53</v>
      </c>
      <c r="P87" s="203">
        <v>2.59</v>
      </c>
      <c r="Q87" s="203">
        <v>0.17</v>
      </c>
      <c r="R87" s="203">
        <v>0.33</v>
      </c>
      <c r="S87" s="203">
        <v>0.2</v>
      </c>
      <c r="T87" s="203">
        <v>0</v>
      </c>
      <c r="U87" s="203">
        <v>7.21</v>
      </c>
      <c r="V87" s="203">
        <v>0.16</v>
      </c>
      <c r="W87" s="203">
        <v>0.27</v>
      </c>
      <c r="X87" s="203">
        <v>1.1399999999999999</v>
      </c>
      <c r="Y87" s="203">
        <v>0</v>
      </c>
      <c r="Z87" s="203">
        <v>1.91</v>
      </c>
      <c r="AA87" s="203">
        <v>0.53</v>
      </c>
      <c r="AB87" s="203">
        <v>0</v>
      </c>
      <c r="AC87" s="203">
        <v>6.78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18.93</v>
      </c>
      <c r="AJ87" s="203">
        <v>0</v>
      </c>
      <c r="AK87" s="203">
        <v>1.25</v>
      </c>
      <c r="AL87" s="203">
        <v>0</v>
      </c>
      <c r="AM87" s="203">
        <v>0</v>
      </c>
      <c r="AN87" s="203">
        <v>0</v>
      </c>
      <c r="AO87" s="203">
        <v>148.19999999999999</v>
      </c>
      <c r="AP87" s="203">
        <v>0</v>
      </c>
    </row>
    <row r="88" spans="1:42">
      <c r="A88" t="s">
        <v>130</v>
      </c>
      <c r="B88" s="203">
        <v>0</v>
      </c>
      <c r="C88" s="203">
        <v>9.1999999999999993</v>
      </c>
      <c r="D88" s="203">
        <v>1.6</v>
      </c>
      <c r="E88" s="203">
        <v>0</v>
      </c>
      <c r="F88" s="203">
        <v>12.14</v>
      </c>
      <c r="G88" s="203">
        <v>5.52</v>
      </c>
      <c r="H88" s="203">
        <v>0</v>
      </c>
      <c r="I88" s="203">
        <v>14.75</v>
      </c>
      <c r="J88" s="203">
        <v>0.56000000000000005</v>
      </c>
      <c r="K88" s="203">
        <v>1.57</v>
      </c>
      <c r="L88" s="203">
        <v>1.98</v>
      </c>
      <c r="M88" s="203">
        <v>0</v>
      </c>
      <c r="N88" s="203">
        <v>0.92</v>
      </c>
      <c r="O88" s="203">
        <v>1.53</v>
      </c>
      <c r="P88" s="203">
        <v>2.59</v>
      </c>
      <c r="Q88" s="203">
        <v>0.17</v>
      </c>
      <c r="R88" s="203">
        <v>0.33</v>
      </c>
      <c r="S88" s="203">
        <v>0.2</v>
      </c>
      <c r="T88" s="203">
        <v>0</v>
      </c>
      <c r="U88" s="203">
        <v>7.21</v>
      </c>
      <c r="V88" s="203">
        <v>0.16</v>
      </c>
      <c r="W88" s="203">
        <v>0.27</v>
      </c>
      <c r="X88" s="203">
        <v>1.1399999999999999</v>
      </c>
      <c r="Y88" s="203">
        <v>0</v>
      </c>
      <c r="Z88" s="203">
        <v>1.91</v>
      </c>
      <c r="AA88" s="203">
        <v>0.53</v>
      </c>
      <c r="AB88" s="203">
        <v>0</v>
      </c>
      <c r="AC88" s="203">
        <v>6.78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18.53</v>
      </c>
      <c r="AJ88" s="203">
        <v>0</v>
      </c>
      <c r="AK88" s="203">
        <v>1.25</v>
      </c>
      <c r="AL88" s="203">
        <v>0</v>
      </c>
      <c r="AM88" s="203">
        <v>0</v>
      </c>
      <c r="AN88" s="203">
        <v>0</v>
      </c>
      <c r="AO88" s="203">
        <v>148.19999999999999</v>
      </c>
      <c r="AP88" s="203">
        <v>0</v>
      </c>
    </row>
    <row r="89" spans="1:42">
      <c r="A89" t="s">
        <v>131</v>
      </c>
      <c r="B89" s="203">
        <v>0</v>
      </c>
      <c r="C89" s="203">
        <v>9.1999999999999993</v>
      </c>
      <c r="D89" s="203">
        <v>1.6</v>
      </c>
      <c r="E89" s="203">
        <v>0</v>
      </c>
      <c r="F89" s="203">
        <v>12.14</v>
      </c>
      <c r="G89" s="203">
        <v>5.52</v>
      </c>
      <c r="H89" s="203">
        <v>0</v>
      </c>
      <c r="I89" s="203">
        <v>14.75</v>
      </c>
      <c r="J89" s="203">
        <v>0.56000000000000005</v>
      </c>
      <c r="K89" s="203">
        <v>1.57</v>
      </c>
      <c r="L89" s="203">
        <v>1.98</v>
      </c>
      <c r="M89" s="203">
        <v>0</v>
      </c>
      <c r="N89" s="203">
        <v>0.92</v>
      </c>
      <c r="O89" s="203">
        <v>1.53</v>
      </c>
      <c r="P89" s="203">
        <v>2.59</v>
      </c>
      <c r="Q89" s="203">
        <v>0.17</v>
      </c>
      <c r="R89" s="203">
        <v>0.33</v>
      </c>
      <c r="S89" s="203">
        <v>0.2</v>
      </c>
      <c r="T89" s="203">
        <v>0</v>
      </c>
      <c r="U89" s="203">
        <v>7.21</v>
      </c>
      <c r="V89" s="203">
        <v>0.16</v>
      </c>
      <c r="W89" s="203">
        <v>0.27</v>
      </c>
      <c r="X89" s="203">
        <v>1.1399999999999999</v>
      </c>
      <c r="Y89" s="203">
        <v>0</v>
      </c>
      <c r="Z89" s="203">
        <v>1.91</v>
      </c>
      <c r="AA89" s="203">
        <v>0.53</v>
      </c>
      <c r="AB89" s="203">
        <v>0</v>
      </c>
      <c r="AC89" s="203">
        <v>6.78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18.53</v>
      </c>
      <c r="AJ89" s="203">
        <v>0</v>
      </c>
      <c r="AK89" s="203">
        <v>1.25</v>
      </c>
      <c r="AL89" s="203">
        <v>0</v>
      </c>
      <c r="AM89" s="203">
        <v>0</v>
      </c>
      <c r="AN89" s="203">
        <v>0</v>
      </c>
      <c r="AO89" s="203">
        <v>148.19999999999999</v>
      </c>
      <c r="AP89" s="203">
        <v>0</v>
      </c>
    </row>
    <row r="90" spans="1:42">
      <c r="A90" t="s">
        <v>132</v>
      </c>
      <c r="B90" s="203">
        <v>0</v>
      </c>
      <c r="C90" s="203">
        <v>9.1999999999999993</v>
      </c>
      <c r="D90" s="203">
        <v>1.6</v>
      </c>
      <c r="E90" s="203">
        <v>0</v>
      </c>
      <c r="F90" s="203">
        <v>12.14</v>
      </c>
      <c r="G90" s="203">
        <v>5.52</v>
      </c>
      <c r="H90" s="203">
        <v>0</v>
      </c>
      <c r="I90" s="203">
        <v>14.75</v>
      </c>
      <c r="J90" s="203">
        <v>0.56000000000000005</v>
      </c>
      <c r="K90" s="203">
        <v>1.57</v>
      </c>
      <c r="L90" s="203">
        <v>1.98</v>
      </c>
      <c r="M90" s="203">
        <v>0</v>
      </c>
      <c r="N90" s="203">
        <v>0.92</v>
      </c>
      <c r="O90" s="203">
        <v>1.53</v>
      </c>
      <c r="P90" s="203">
        <v>2.59</v>
      </c>
      <c r="Q90" s="203">
        <v>0.17</v>
      </c>
      <c r="R90" s="203">
        <v>0.33</v>
      </c>
      <c r="S90" s="203">
        <v>0.2</v>
      </c>
      <c r="T90" s="203">
        <v>0</v>
      </c>
      <c r="U90" s="203">
        <v>7.21</v>
      </c>
      <c r="V90" s="203">
        <v>0.16</v>
      </c>
      <c r="W90" s="203">
        <v>0.27</v>
      </c>
      <c r="X90" s="203">
        <v>1.1399999999999999</v>
      </c>
      <c r="Y90" s="203">
        <v>0</v>
      </c>
      <c r="Z90" s="203">
        <v>1.91</v>
      </c>
      <c r="AA90" s="203">
        <v>0.53</v>
      </c>
      <c r="AB90" s="203">
        <v>0</v>
      </c>
      <c r="AC90" s="203">
        <v>6.18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18.53</v>
      </c>
      <c r="AJ90" s="203">
        <v>0</v>
      </c>
      <c r="AK90" s="203">
        <v>1.25</v>
      </c>
      <c r="AL90" s="203">
        <v>0</v>
      </c>
      <c r="AM90" s="203">
        <v>0</v>
      </c>
      <c r="AN90" s="203">
        <v>0</v>
      </c>
      <c r="AO90" s="203">
        <v>148.19999999999999</v>
      </c>
      <c r="AP90" s="203">
        <v>0</v>
      </c>
    </row>
    <row r="91" spans="1:42">
      <c r="A91" t="s">
        <v>133</v>
      </c>
      <c r="B91" s="203">
        <v>0</v>
      </c>
      <c r="C91" s="203">
        <v>9.1999999999999993</v>
      </c>
      <c r="D91" s="203">
        <v>1.6</v>
      </c>
      <c r="E91" s="203">
        <v>0</v>
      </c>
      <c r="F91" s="203">
        <v>12.14</v>
      </c>
      <c r="G91" s="203">
        <v>5.52</v>
      </c>
      <c r="H91" s="203">
        <v>0</v>
      </c>
      <c r="I91" s="203">
        <v>14.75</v>
      </c>
      <c r="J91" s="203">
        <v>0.56000000000000005</v>
      </c>
      <c r="K91" s="203">
        <v>1.57</v>
      </c>
      <c r="L91" s="203">
        <v>1.98</v>
      </c>
      <c r="M91" s="203">
        <v>0</v>
      </c>
      <c r="N91" s="203">
        <v>0.92</v>
      </c>
      <c r="O91" s="203">
        <v>1.53</v>
      </c>
      <c r="P91" s="203">
        <v>2.59</v>
      </c>
      <c r="Q91" s="203">
        <v>0.17</v>
      </c>
      <c r="R91" s="203">
        <v>0.33</v>
      </c>
      <c r="S91" s="203">
        <v>0.2</v>
      </c>
      <c r="T91" s="203">
        <v>0</v>
      </c>
      <c r="U91" s="203">
        <v>7.21</v>
      </c>
      <c r="V91" s="203">
        <v>0.16</v>
      </c>
      <c r="W91" s="203">
        <v>0.27</v>
      </c>
      <c r="X91" s="203">
        <v>1.1399999999999999</v>
      </c>
      <c r="Y91" s="203">
        <v>0</v>
      </c>
      <c r="Z91" s="203">
        <v>1.91</v>
      </c>
      <c r="AA91" s="203">
        <v>0.53</v>
      </c>
      <c r="AB91" s="203">
        <v>0</v>
      </c>
      <c r="AC91" s="203">
        <v>13.09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26.76</v>
      </c>
      <c r="AJ91" s="203">
        <v>0</v>
      </c>
      <c r="AK91" s="203">
        <v>0.94</v>
      </c>
      <c r="AL91" s="203">
        <v>0</v>
      </c>
      <c r="AM91" s="203">
        <v>0</v>
      </c>
      <c r="AN91" s="203">
        <v>0</v>
      </c>
      <c r="AO91" s="203">
        <v>148.19999999999999</v>
      </c>
      <c r="AP91" s="203">
        <v>0</v>
      </c>
    </row>
    <row r="92" spans="1:42">
      <c r="A92" t="s">
        <v>134</v>
      </c>
      <c r="B92" s="203">
        <v>0</v>
      </c>
      <c r="C92" s="203">
        <v>9.1999999999999993</v>
      </c>
      <c r="D92" s="203">
        <v>1.6</v>
      </c>
      <c r="E92" s="203">
        <v>0</v>
      </c>
      <c r="F92" s="203">
        <v>12.14</v>
      </c>
      <c r="G92" s="203">
        <v>5.52</v>
      </c>
      <c r="H92" s="203">
        <v>0</v>
      </c>
      <c r="I92" s="203">
        <v>14.75</v>
      </c>
      <c r="J92" s="203">
        <v>0.56000000000000005</v>
      </c>
      <c r="K92" s="203">
        <v>1.57</v>
      </c>
      <c r="L92" s="203">
        <v>1.98</v>
      </c>
      <c r="M92" s="203">
        <v>0</v>
      </c>
      <c r="N92" s="203">
        <v>0.92</v>
      </c>
      <c r="O92" s="203">
        <v>1.53</v>
      </c>
      <c r="P92" s="203">
        <v>2.59</v>
      </c>
      <c r="Q92" s="203">
        <v>0.17</v>
      </c>
      <c r="R92" s="203">
        <v>0.33</v>
      </c>
      <c r="S92" s="203">
        <v>0.2</v>
      </c>
      <c r="T92" s="203">
        <v>0</v>
      </c>
      <c r="U92" s="203">
        <v>7.21</v>
      </c>
      <c r="V92" s="203">
        <v>0.16</v>
      </c>
      <c r="W92" s="203">
        <v>0.27</v>
      </c>
      <c r="X92" s="203">
        <v>1.1399999999999999</v>
      </c>
      <c r="Y92" s="203">
        <v>0</v>
      </c>
      <c r="Z92" s="203">
        <v>1.91</v>
      </c>
      <c r="AA92" s="203">
        <v>0.53</v>
      </c>
      <c r="AB92" s="203">
        <v>0</v>
      </c>
      <c r="AC92" s="203">
        <v>13.09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26.76</v>
      </c>
      <c r="AJ92" s="203">
        <v>0</v>
      </c>
      <c r="AK92" s="203">
        <v>0.94</v>
      </c>
      <c r="AL92" s="203">
        <v>0</v>
      </c>
      <c r="AM92" s="203">
        <v>0</v>
      </c>
      <c r="AN92" s="203">
        <v>0</v>
      </c>
      <c r="AO92" s="203">
        <v>148.19999999999999</v>
      </c>
      <c r="AP92" s="203">
        <v>0</v>
      </c>
    </row>
    <row r="93" spans="1:42">
      <c r="A93" t="s">
        <v>135</v>
      </c>
      <c r="B93" s="203">
        <v>0</v>
      </c>
      <c r="C93" s="203">
        <v>9.1999999999999993</v>
      </c>
      <c r="D93" s="203">
        <v>1.6</v>
      </c>
      <c r="E93" s="203">
        <v>0</v>
      </c>
      <c r="F93" s="203">
        <v>13.52</v>
      </c>
      <c r="G93" s="203">
        <v>4.1399999999999997</v>
      </c>
      <c r="H93" s="203">
        <v>0</v>
      </c>
      <c r="I93" s="203">
        <v>14.75</v>
      </c>
      <c r="J93" s="203">
        <v>0.56000000000000005</v>
      </c>
      <c r="K93" s="203">
        <v>1.57</v>
      </c>
      <c r="L93" s="203">
        <v>1.98</v>
      </c>
      <c r="M93" s="203">
        <v>0</v>
      </c>
      <c r="N93" s="203">
        <v>0.92</v>
      </c>
      <c r="O93" s="203">
        <v>1.53</v>
      </c>
      <c r="P93" s="203">
        <v>2.59</v>
      </c>
      <c r="Q93" s="203">
        <v>0.17</v>
      </c>
      <c r="R93" s="203">
        <v>0.33</v>
      </c>
      <c r="S93" s="203">
        <v>0.2</v>
      </c>
      <c r="T93" s="203">
        <v>0</v>
      </c>
      <c r="U93" s="203">
        <v>7.21</v>
      </c>
      <c r="V93" s="203">
        <v>0.16</v>
      </c>
      <c r="W93" s="203">
        <v>0.27</v>
      </c>
      <c r="X93" s="203">
        <v>1.1399999999999999</v>
      </c>
      <c r="Y93" s="203">
        <v>0</v>
      </c>
      <c r="Z93" s="203">
        <v>1.91</v>
      </c>
      <c r="AA93" s="203">
        <v>0.53</v>
      </c>
      <c r="AB93" s="203">
        <v>0</v>
      </c>
      <c r="AC93" s="203">
        <v>13.09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26.76</v>
      </c>
      <c r="AJ93" s="203">
        <v>0</v>
      </c>
      <c r="AK93" s="203">
        <v>0.94</v>
      </c>
      <c r="AL93" s="203">
        <v>0</v>
      </c>
      <c r="AM93" s="203">
        <v>0</v>
      </c>
      <c r="AN93" s="203">
        <v>0</v>
      </c>
      <c r="AO93" s="203">
        <v>148.19999999999999</v>
      </c>
      <c r="AP93" s="203">
        <v>0</v>
      </c>
    </row>
    <row r="94" spans="1:42">
      <c r="A94" t="s">
        <v>136</v>
      </c>
      <c r="B94" s="203">
        <v>0</v>
      </c>
      <c r="C94" s="203">
        <v>9.1999999999999993</v>
      </c>
      <c r="D94" s="203">
        <v>1.6</v>
      </c>
      <c r="E94" s="203">
        <v>0</v>
      </c>
      <c r="F94" s="203">
        <v>14.89</v>
      </c>
      <c r="G94" s="203">
        <v>2.76</v>
      </c>
      <c r="H94" s="203">
        <v>0</v>
      </c>
      <c r="I94" s="203">
        <v>14.75</v>
      </c>
      <c r="J94" s="203">
        <v>0.56000000000000005</v>
      </c>
      <c r="K94" s="203">
        <v>1.57</v>
      </c>
      <c r="L94" s="203">
        <v>1.98</v>
      </c>
      <c r="M94" s="203">
        <v>0</v>
      </c>
      <c r="N94" s="203">
        <v>0.92</v>
      </c>
      <c r="O94" s="203">
        <v>1.53</v>
      </c>
      <c r="P94" s="203">
        <v>2.59</v>
      </c>
      <c r="Q94" s="203">
        <v>0.17</v>
      </c>
      <c r="R94" s="203">
        <v>0.33</v>
      </c>
      <c r="S94" s="203">
        <v>0.2</v>
      </c>
      <c r="T94" s="203">
        <v>0</v>
      </c>
      <c r="U94" s="203">
        <v>7.21</v>
      </c>
      <c r="V94" s="203">
        <v>0.16</v>
      </c>
      <c r="W94" s="203">
        <v>0.27</v>
      </c>
      <c r="X94" s="203">
        <v>1.1399999999999999</v>
      </c>
      <c r="Y94" s="203">
        <v>0</v>
      </c>
      <c r="Z94" s="203">
        <v>1.91</v>
      </c>
      <c r="AA94" s="203">
        <v>0.53</v>
      </c>
      <c r="AB94" s="203">
        <v>0</v>
      </c>
      <c r="AC94" s="203">
        <v>13.09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26.76</v>
      </c>
      <c r="AJ94" s="203">
        <v>0</v>
      </c>
      <c r="AK94" s="203">
        <v>0.94</v>
      </c>
      <c r="AL94" s="203">
        <v>0</v>
      </c>
      <c r="AM94" s="203">
        <v>0</v>
      </c>
      <c r="AN94" s="203">
        <v>0</v>
      </c>
      <c r="AO94" s="203">
        <v>148.19999999999999</v>
      </c>
      <c r="AP94" s="203">
        <v>0</v>
      </c>
    </row>
    <row r="95" spans="1:42">
      <c r="A95" t="s">
        <v>137</v>
      </c>
      <c r="B95" s="203">
        <v>0</v>
      </c>
      <c r="C95" s="203">
        <v>9.1999999999999993</v>
      </c>
      <c r="D95" s="203">
        <v>1.6</v>
      </c>
      <c r="E95" s="203">
        <v>0</v>
      </c>
      <c r="F95" s="203">
        <v>16</v>
      </c>
      <c r="G95" s="203">
        <v>1.66</v>
      </c>
      <c r="H95" s="203">
        <v>0</v>
      </c>
      <c r="I95" s="203">
        <v>14.75</v>
      </c>
      <c r="J95" s="203">
        <v>0.56000000000000005</v>
      </c>
      <c r="K95" s="203">
        <v>1.57</v>
      </c>
      <c r="L95" s="203">
        <v>1.98</v>
      </c>
      <c r="M95" s="203">
        <v>0</v>
      </c>
      <c r="N95" s="203">
        <v>0.92</v>
      </c>
      <c r="O95" s="203">
        <v>1.53</v>
      </c>
      <c r="P95" s="203">
        <v>2.59</v>
      </c>
      <c r="Q95" s="203">
        <v>0.17</v>
      </c>
      <c r="R95" s="203">
        <v>0.33</v>
      </c>
      <c r="S95" s="203">
        <v>0.2</v>
      </c>
      <c r="T95" s="203">
        <v>0</v>
      </c>
      <c r="U95" s="203">
        <v>7.21</v>
      </c>
      <c r="V95" s="203">
        <v>0.16</v>
      </c>
      <c r="W95" s="203">
        <v>0.27</v>
      </c>
      <c r="X95" s="203">
        <v>1.1399999999999999</v>
      </c>
      <c r="Y95" s="203">
        <v>0</v>
      </c>
      <c r="Z95" s="203">
        <v>1.91</v>
      </c>
      <c r="AA95" s="203">
        <v>0.53</v>
      </c>
      <c r="AB95" s="203">
        <v>0</v>
      </c>
      <c r="AC95" s="203">
        <v>13.09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26.76</v>
      </c>
      <c r="AJ95" s="203">
        <v>0</v>
      </c>
      <c r="AK95" s="203">
        <v>0.78</v>
      </c>
      <c r="AL95" s="203">
        <v>0</v>
      </c>
      <c r="AM95" s="203">
        <v>0</v>
      </c>
      <c r="AN95" s="203">
        <v>0</v>
      </c>
      <c r="AO95" s="203">
        <v>148.19999999999999</v>
      </c>
      <c r="AP95" s="203">
        <v>0</v>
      </c>
    </row>
    <row r="96" spans="1:42">
      <c r="A96" t="s">
        <v>138</v>
      </c>
      <c r="B96" s="203">
        <v>0</v>
      </c>
      <c r="C96" s="203">
        <v>9.1999999999999993</v>
      </c>
      <c r="D96" s="203">
        <v>1.6</v>
      </c>
      <c r="E96" s="203">
        <v>0</v>
      </c>
      <c r="F96" s="203">
        <v>17.38</v>
      </c>
      <c r="G96" s="203">
        <v>0.28000000000000003</v>
      </c>
      <c r="H96" s="203">
        <v>0</v>
      </c>
      <c r="I96" s="203">
        <v>14.75</v>
      </c>
      <c r="J96" s="203">
        <v>0.56000000000000005</v>
      </c>
      <c r="K96" s="203">
        <v>1.57</v>
      </c>
      <c r="L96" s="203">
        <v>1.98</v>
      </c>
      <c r="M96" s="203">
        <v>0</v>
      </c>
      <c r="N96" s="203">
        <v>0.92</v>
      </c>
      <c r="O96" s="203">
        <v>1.53</v>
      </c>
      <c r="P96" s="203">
        <v>2.59</v>
      </c>
      <c r="Q96" s="203">
        <v>0.17</v>
      </c>
      <c r="R96" s="203">
        <v>0.33</v>
      </c>
      <c r="S96" s="203">
        <v>0.2</v>
      </c>
      <c r="T96" s="203">
        <v>0</v>
      </c>
      <c r="U96" s="203">
        <v>7.21</v>
      </c>
      <c r="V96" s="203">
        <v>0.16</v>
      </c>
      <c r="W96" s="203">
        <v>0.27</v>
      </c>
      <c r="X96" s="203">
        <v>1.1399999999999999</v>
      </c>
      <c r="Y96" s="203">
        <v>0</v>
      </c>
      <c r="Z96" s="203">
        <v>1.91</v>
      </c>
      <c r="AA96" s="203">
        <v>0.53</v>
      </c>
      <c r="AB96" s="203">
        <v>0</v>
      </c>
      <c r="AC96" s="203">
        <v>13.09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26.76</v>
      </c>
      <c r="AJ96" s="203">
        <v>0</v>
      </c>
      <c r="AK96" s="203">
        <v>0.78</v>
      </c>
      <c r="AL96" s="203">
        <v>0</v>
      </c>
      <c r="AM96" s="203">
        <v>0</v>
      </c>
      <c r="AN96" s="203">
        <v>0</v>
      </c>
      <c r="AO96" s="203">
        <v>148.19999999999999</v>
      </c>
      <c r="AP96" s="203">
        <v>0</v>
      </c>
    </row>
    <row r="97" spans="1:42">
      <c r="A97" t="s">
        <v>139</v>
      </c>
      <c r="B97" s="203">
        <v>0</v>
      </c>
      <c r="C97" s="203">
        <v>9.74</v>
      </c>
      <c r="D97" s="203">
        <v>1.07</v>
      </c>
      <c r="E97" s="203">
        <v>0</v>
      </c>
      <c r="F97" s="203">
        <v>17.100000000000001</v>
      </c>
      <c r="G97" s="203">
        <v>0.55000000000000004</v>
      </c>
      <c r="H97" s="203">
        <v>0</v>
      </c>
      <c r="I97" s="203">
        <v>14.75</v>
      </c>
      <c r="J97" s="203">
        <v>0.56000000000000005</v>
      </c>
      <c r="K97" s="203">
        <v>1.57</v>
      </c>
      <c r="L97" s="203">
        <v>1.98</v>
      </c>
      <c r="M97" s="203">
        <v>0</v>
      </c>
      <c r="N97" s="203">
        <v>0.92</v>
      </c>
      <c r="O97" s="203">
        <v>1.53</v>
      </c>
      <c r="P97" s="203">
        <v>2.59</v>
      </c>
      <c r="Q97" s="203">
        <v>0.17</v>
      </c>
      <c r="R97" s="203">
        <v>0.33</v>
      </c>
      <c r="S97" s="203">
        <v>0.2</v>
      </c>
      <c r="T97" s="203">
        <v>0</v>
      </c>
      <c r="U97" s="203">
        <v>7.21</v>
      </c>
      <c r="V97" s="203">
        <v>0.16</v>
      </c>
      <c r="W97" s="203">
        <v>0.27</v>
      </c>
      <c r="X97" s="203">
        <v>1.1399999999999999</v>
      </c>
      <c r="Y97" s="203">
        <v>0</v>
      </c>
      <c r="Z97" s="203">
        <v>1.91</v>
      </c>
      <c r="AA97" s="203">
        <v>0.53</v>
      </c>
      <c r="AB97" s="203">
        <v>0</v>
      </c>
      <c r="AC97" s="203">
        <v>13.09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26.76</v>
      </c>
      <c r="AJ97" s="203">
        <v>0</v>
      </c>
      <c r="AK97" s="203">
        <v>0.78</v>
      </c>
      <c r="AL97" s="203">
        <v>0</v>
      </c>
      <c r="AM97" s="203">
        <v>0</v>
      </c>
      <c r="AN97" s="203">
        <v>0</v>
      </c>
      <c r="AO97" s="203">
        <v>148.19999999999999</v>
      </c>
      <c r="AP97" s="203">
        <v>0</v>
      </c>
    </row>
    <row r="98" spans="1:42">
      <c r="A98" t="s">
        <v>140</v>
      </c>
      <c r="B98" s="203">
        <v>0</v>
      </c>
      <c r="C98" s="203">
        <v>10.27</v>
      </c>
      <c r="D98" s="203">
        <v>0.53</v>
      </c>
      <c r="E98" s="203">
        <v>0</v>
      </c>
      <c r="F98" s="203">
        <v>17.649999999999999</v>
      </c>
      <c r="G98" s="203">
        <v>0</v>
      </c>
      <c r="H98" s="203">
        <v>0</v>
      </c>
      <c r="I98" s="203">
        <v>14.75</v>
      </c>
      <c r="J98" s="203">
        <v>0.56000000000000005</v>
      </c>
      <c r="K98" s="203">
        <v>1.57</v>
      </c>
      <c r="L98" s="203">
        <v>1.98</v>
      </c>
      <c r="M98" s="203">
        <v>0</v>
      </c>
      <c r="N98" s="203">
        <v>0.92</v>
      </c>
      <c r="O98" s="203">
        <v>1.53</v>
      </c>
      <c r="P98" s="203">
        <v>2.59</v>
      </c>
      <c r="Q98" s="203">
        <v>0.17</v>
      </c>
      <c r="R98" s="203">
        <v>0.33</v>
      </c>
      <c r="S98" s="203">
        <v>0.2</v>
      </c>
      <c r="T98" s="203">
        <v>0</v>
      </c>
      <c r="U98" s="203">
        <v>7.21</v>
      </c>
      <c r="V98" s="203">
        <v>0.16</v>
      </c>
      <c r="W98" s="203">
        <v>0.27</v>
      </c>
      <c r="X98" s="203">
        <v>1.1399999999999999</v>
      </c>
      <c r="Y98" s="203">
        <v>0</v>
      </c>
      <c r="Z98" s="203">
        <v>1.91</v>
      </c>
      <c r="AA98" s="203">
        <v>0.53</v>
      </c>
      <c r="AB98" s="203">
        <v>0</v>
      </c>
      <c r="AC98" s="203">
        <v>13.09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26.76</v>
      </c>
      <c r="AJ98" s="203">
        <v>0</v>
      </c>
      <c r="AK98" s="203">
        <v>0.78</v>
      </c>
      <c r="AL98" s="203">
        <v>0</v>
      </c>
      <c r="AM98" s="203">
        <v>0</v>
      </c>
      <c r="AN98" s="203">
        <v>0</v>
      </c>
      <c r="AO98" s="203">
        <v>148.19999999999999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0.22499250000000048</v>
      </c>
      <c r="D99">
        <f t="shared" si="0"/>
        <v>3.4249999999999996E-2</v>
      </c>
      <c r="E99">
        <f t="shared" si="0"/>
        <v>0</v>
      </c>
      <c r="F99">
        <f t="shared" si="0"/>
        <v>0.3181850000000005</v>
      </c>
      <c r="G99">
        <f t="shared" si="0"/>
        <v>0.1054575</v>
      </c>
      <c r="H99">
        <f t="shared" si="0"/>
        <v>0</v>
      </c>
      <c r="I99">
        <f t="shared" si="0"/>
        <v>0.35399999999999998</v>
      </c>
      <c r="J99">
        <f t="shared" si="0"/>
        <v>1.3440000000000016E-2</v>
      </c>
      <c r="K99">
        <f t="shared" si="0"/>
        <v>0.23253000000000032</v>
      </c>
      <c r="L99">
        <f t="shared" si="0"/>
        <v>0.36200750000000026</v>
      </c>
      <c r="M99">
        <f t="shared" si="0"/>
        <v>0</v>
      </c>
      <c r="N99">
        <f t="shared" si="0"/>
        <v>2.2080000000000034E-2</v>
      </c>
      <c r="O99">
        <f t="shared" si="0"/>
        <v>3.6720000000000023E-2</v>
      </c>
      <c r="P99">
        <f t="shared" si="0"/>
        <v>4.7740000000000074E-2</v>
      </c>
      <c r="Q99">
        <f t="shared" si="0"/>
        <v>2.2945000000000014E-2</v>
      </c>
      <c r="R99">
        <f t="shared" si="0"/>
        <v>3.866500000000013E-2</v>
      </c>
      <c r="S99">
        <f t="shared" si="0"/>
        <v>2.4545000000000036E-2</v>
      </c>
      <c r="T99">
        <f t="shared" si="0"/>
        <v>0</v>
      </c>
      <c r="U99">
        <f t="shared" si="0"/>
        <v>0.17073750000000038</v>
      </c>
      <c r="V99">
        <f t="shared" si="0"/>
        <v>3.1944999999999953E-2</v>
      </c>
      <c r="W99">
        <f t="shared" si="0"/>
        <v>6.4799999999999918E-3</v>
      </c>
      <c r="X99">
        <f t="shared" si="0"/>
        <v>2.7360000000000009E-2</v>
      </c>
      <c r="Y99">
        <f t="shared" si="0"/>
        <v>0</v>
      </c>
      <c r="Z99">
        <f t="shared" si="0"/>
        <v>4.4839999999999963E-2</v>
      </c>
      <c r="AA99">
        <f t="shared" si="0"/>
        <v>1.2720000000000016E-2</v>
      </c>
      <c r="AB99">
        <f t="shared" si="0"/>
        <v>0</v>
      </c>
      <c r="AC99">
        <f t="shared" si="0"/>
        <v>0.20938500000000024</v>
      </c>
      <c r="AD99">
        <f t="shared" si="0"/>
        <v>1.6200000000000001E-3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0.53574000000000011</v>
      </c>
      <c r="AJ99">
        <f t="shared" si="0"/>
        <v>4.8200000000000005E-3</v>
      </c>
      <c r="AK99">
        <f t="shared" si="0"/>
        <v>1.9270000000000006E-2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3.5380800000000026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10.36</v>
      </c>
      <c r="AJ3" s="203">
        <v>0</v>
      </c>
      <c r="AK3" s="203">
        <v>7.0000000000000007E-2</v>
      </c>
      <c r="AL3" s="203">
        <v>0</v>
      </c>
      <c r="AM3" s="203">
        <v>0</v>
      </c>
      <c r="AN3" s="203">
        <v>0</v>
      </c>
      <c r="AO3" s="203">
        <v>17.29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10.36</v>
      </c>
      <c r="AJ4" s="203">
        <v>0</v>
      </c>
      <c r="AK4" s="203">
        <v>7.0000000000000007E-2</v>
      </c>
      <c r="AL4" s="203">
        <v>0</v>
      </c>
      <c r="AM4" s="203">
        <v>0</v>
      </c>
      <c r="AN4" s="203">
        <v>0</v>
      </c>
      <c r="AO4" s="203">
        <v>17.29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10.36</v>
      </c>
      <c r="AJ5" s="203">
        <v>0</v>
      </c>
      <c r="AK5" s="203">
        <v>7.0000000000000007E-2</v>
      </c>
      <c r="AL5" s="203">
        <v>0</v>
      </c>
      <c r="AM5" s="203">
        <v>0</v>
      </c>
      <c r="AN5" s="203">
        <v>0</v>
      </c>
      <c r="AO5" s="203">
        <v>17.29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10.36</v>
      </c>
      <c r="AJ6" s="203">
        <v>0</v>
      </c>
      <c r="AK6" s="203">
        <v>7.0000000000000007E-2</v>
      </c>
      <c r="AL6" s="203">
        <v>0</v>
      </c>
      <c r="AM6" s="203">
        <v>0</v>
      </c>
      <c r="AN6" s="203">
        <v>0</v>
      </c>
      <c r="AO6" s="203">
        <v>17.29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10.73</v>
      </c>
      <c r="AJ7" s="203">
        <v>0</v>
      </c>
      <c r="AK7" s="203">
        <v>7.0000000000000007E-2</v>
      </c>
      <c r="AL7" s="203">
        <v>0</v>
      </c>
      <c r="AM7" s="203">
        <v>0</v>
      </c>
      <c r="AN7" s="203">
        <v>0</v>
      </c>
      <c r="AO7" s="203">
        <v>17.29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12.12</v>
      </c>
      <c r="AJ8" s="203">
        <v>0</v>
      </c>
      <c r="AK8" s="203">
        <v>7.0000000000000007E-2</v>
      </c>
      <c r="AL8" s="203">
        <v>0</v>
      </c>
      <c r="AM8" s="203">
        <v>0</v>
      </c>
      <c r="AN8" s="203">
        <v>0</v>
      </c>
      <c r="AO8" s="203">
        <v>17.29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12.12</v>
      </c>
      <c r="AJ9" s="203">
        <v>0</v>
      </c>
      <c r="AK9" s="203">
        <v>7.0000000000000007E-2</v>
      </c>
      <c r="AL9" s="203">
        <v>0</v>
      </c>
      <c r="AM9" s="203">
        <v>0</v>
      </c>
      <c r="AN9" s="203">
        <v>0</v>
      </c>
      <c r="AO9" s="203">
        <v>17.29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12.12</v>
      </c>
      <c r="AJ10" s="203">
        <v>0</v>
      </c>
      <c r="AK10" s="203">
        <v>7.0000000000000007E-2</v>
      </c>
      <c r="AL10" s="203">
        <v>0</v>
      </c>
      <c r="AM10" s="203">
        <v>0</v>
      </c>
      <c r="AN10" s="203">
        <v>0</v>
      </c>
      <c r="AO10" s="203">
        <v>17.29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12.12</v>
      </c>
      <c r="AJ11" s="203">
        <v>0</v>
      </c>
      <c r="AK11" s="203">
        <v>0.04</v>
      </c>
      <c r="AL11" s="203">
        <v>0</v>
      </c>
      <c r="AM11" s="203">
        <v>0</v>
      </c>
      <c r="AN11" s="203">
        <v>0</v>
      </c>
      <c r="AO11" s="203">
        <v>17.29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12.12</v>
      </c>
      <c r="AJ12" s="203">
        <v>0</v>
      </c>
      <c r="AK12" s="203">
        <v>0.04</v>
      </c>
      <c r="AL12" s="203">
        <v>0</v>
      </c>
      <c r="AM12" s="203">
        <v>0</v>
      </c>
      <c r="AN12" s="203">
        <v>0</v>
      </c>
      <c r="AO12" s="203">
        <v>17.29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10.73</v>
      </c>
      <c r="AJ13" s="203">
        <v>0</v>
      </c>
      <c r="AK13" s="203">
        <v>0.04</v>
      </c>
      <c r="AL13" s="203">
        <v>0</v>
      </c>
      <c r="AM13" s="203">
        <v>0</v>
      </c>
      <c r="AN13" s="203">
        <v>0</v>
      </c>
      <c r="AO13" s="203">
        <v>17.29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12.12</v>
      </c>
      <c r="AJ14" s="203">
        <v>0</v>
      </c>
      <c r="AK14" s="203">
        <v>0.04</v>
      </c>
      <c r="AL14" s="203">
        <v>0</v>
      </c>
      <c r="AM14" s="203">
        <v>0</v>
      </c>
      <c r="AN14" s="203">
        <v>0</v>
      </c>
      <c r="AO14" s="203">
        <v>17.29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12.12</v>
      </c>
      <c r="AJ15" s="203">
        <v>0</v>
      </c>
      <c r="AK15" s="203">
        <v>0.04</v>
      </c>
      <c r="AL15" s="203">
        <v>0</v>
      </c>
      <c r="AM15" s="203">
        <v>0</v>
      </c>
      <c r="AN15" s="203">
        <v>0</v>
      </c>
      <c r="AO15" s="203">
        <v>17.29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12.12</v>
      </c>
      <c r="AJ16" s="203">
        <v>0</v>
      </c>
      <c r="AK16" s="203">
        <v>0.04</v>
      </c>
      <c r="AL16" s="203">
        <v>0</v>
      </c>
      <c r="AM16" s="203">
        <v>0</v>
      </c>
      <c r="AN16" s="203">
        <v>0</v>
      </c>
      <c r="AO16" s="203">
        <v>17.29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12.12</v>
      </c>
      <c r="AJ17" s="203">
        <v>0</v>
      </c>
      <c r="AK17" s="203">
        <v>0.04</v>
      </c>
      <c r="AL17" s="203">
        <v>0</v>
      </c>
      <c r="AM17" s="203">
        <v>0</v>
      </c>
      <c r="AN17" s="203">
        <v>0</v>
      </c>
      <c r="AO17" s="203">
        <v>17.29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12.12</v>
      </c>
      <c r="AJ18" s="203">
        <v>0</v>
      </c>
      <c r="AK18" s="203">
        <v>0.04</v>
      </c>
      <c r="AL18" s="203">
        <v>0</v>
      </c>
      <c r="AM18" s="203">
        <v>0</v>
      </c>
      <c r="AN18" s="203">
        <v>0</v>
      </c>
      <c r="AO18" s="203">
        <v>17.29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10.64</v>
      </c>
      <c r="AJ19" s="203">
        <v>0</v>
      </c>
      <c r="AK19" s="203">
        <v>0.04</v>
      </c>
      <c r="AL19" s="203">
        <v>0</v>
      </c>
      <c r="AM19" s="203">
        <v>0</v>
      </c>
      <c r="AN19" s="203">
        <v>0</v>
      </c>
      <c r="AO19" s="203">
        <v>17.29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12.12</v>
      </c>
      <c r="AJ20" s="203">
        <v>0</v>
      </c>
      <c r="AK20" s="203">
        <v>0.04</v>
      </c>
      <c r="AL20" s="203">
        <v>0</v>
      </c>
      <c r="AM20" s="203">
        <v>0</v>
      </c>
      <c r="AN20" s="203">
        <v>0</v>
      </c>
      <c r="AO20" s="203">
        <v>17.29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12.12</v>
      </c>
      <c r="AJ21" s="203">
        <v>0</v>
      </c>
      <c r="AK21" s="203">
        <v>0.04</v>
      </c>
      <c r="AL21" s="203">
        <v>0</v>
      </c>
      <c r="AM21" s="203">
        <v>0</v>
      </c>
      <c r="AN21" s="203">
        <v>0</v>
      </c>
      <c r="AO21" s="203">
        <v>17.29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12.12</v>
      </c>
      <c r="AJ22" s="203">
        <v>0</v>
      </c>
      <c r="AK22" s="203">
        <v>0.04</v>
      </c>
      <c r="AL22" s="203">
        <v>0</v>
      </c>
      <c r="AM22" s="203">
        <v>0</v>
      </c>
      <c r="AN22" s="203">
        <v>0</v>
      </c>
      <c r="AO22" s="203">
        <v>17.29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12.12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 s="203">
        <v>17.29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12.12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 s="203">
        <v>17.29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10.64</v>
      </c>
      <c r="AJ25" s="203">
        <v>0</v>
      </c>
      <c r="AK25" s="203">
        <v>0.04</v>
      </c>
      <c r="AL25" s="203">
        <v>0</v>
      </c>
      <c r="AM25" s="203">
        <v>0</v>
      </c>
      <c r="AN25" s="203">
        <v>0</v>
      </c>
      <c r="AO25" s="203">
        <v>17.29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12.12</v>
      </c>
      <c r="AJ26" s="203">
        <v>0</v>
      </c>
      <c r="AK26" s="203">
        <v>0.04</v>
      </c>
      <c r="AL26" s="203">
        <v>0</v>
      </c>
      <c r="AM26" s="203">
        <v>0</v>
      </c>
      <c r="AN26" s="203">
        <v>0</v>
      </c>
      <c r="AO26" s="203">
        <v>17.29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12.12</v>
      </c>
      <c r="AJ27" s="203">
        <v>0</v>
      </c>
      <c r="AK27" s="203">
        <v>0.04</v>
      </c>
      <c r="AL27" s="203">
        <v>0</v>
      </c>
      <c r="AM27" s="203">
        <v>0</v>
      </c>
      <c r="AN27" s="203">
        <v>0</v>
      </c>
      <c r="AO27" s="203">
        <v>17.29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12.12</v>
      </c>
      <c r="AJ28" s="203">
        <v>0</v>
      </c>
      <c r="AK28" s="203">
        <v>0.04</v>
      </c>
      <c r="AL28" s="203">
        <v>0</v>
      </c>
      <c r="AM28" s="203">
        <v>0</v>
      </c>
      <c r="AN28" s="203">
        <v>0</v>
      </c>
      <c r="AO28" s="203">
        <v>17.29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12.12</v>
      </c>
      <c r="AJ29" s="203">
        <v>0</v>
      </c>
      <c r="AK29" s="203">
        <v>0.04</v>
      </c>
      <c r="AL29" s="203">
        <v>0</v>
      </c>
      <c r="AM29" s="203">
        <v>0</v>
      </c>
      <c r="AN29" s="203">
        <v>0</v>
      </c>
      <c r="AO29" s="203">
        <v>17.29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12.12</v>
      </c>
      <c r="AJ30" s="203">
        <v>0</v>
      </c>
      <c r="AK30" s="203">
        <v>0.04</v>
      </c>
      <c r="AL30" s="203">
        <v>0</v>
      </c>
      <c r="AM30" s="203">
        <v>0</v>
      </c>
      <c r="AN30" s="203">
        <v>0</v>
      </c>
      <c r="AO30" s="203">
        <v>17.29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10.55</v>
      </c>
      <c r="AJ31" s="203">
        <v>0</v>
      </c>
      <c r="AK31" s="203">
        <v>0.05</v>
      </c>
      <c r="AL31" s="203">
        <v>0</v>
      </c>
      <c r="AM31" s="203">
        <v>0</v>
      </c>
      <c r="AN31" s="203">
        <v>0</v>
      </c>
      <c r="AO31" s="203">
        <v>17.29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12.12</v>
      </c>
      <c r="AJ32" s="203">
        <v>0</v>
      </c>
      <c r="AK32" s="203">
        <v>0.05</v>
      </c>
      <c r="AL32" s="203">
        <v>0</v>
      </c>
      <c r="AM32" s="203">
        <v>0</v>
      </c>
      <c r="AN32" s="203">
        <v>0</v>
      </c>
      <c r="AO32" s="203">
        <v>17.29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9.9600000000000009</v>
      </c>
      <c r="AJ33" s="203">
        <v>0</v>
      </c>
      <c r="AK33" s="203">
        <v>0.05</v>
      </c>
      <c r="AL33" s="203">
        <v>0</v>
      </c>
      <c r="AM33" s="203">
        <v>0</v>
      </c>
      <c r="AN33" s="203">
        <v>0</v>
      </c>
      <c r="AO33" s="203">
        <v>17.29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9.9600000000000009</v>
      </c>
      <c r="AJ34" s="203">
        <v>0</v>
      </c>
      <c r="AK34" s="203">
        <v>0.05</v>
      </c>
      <c r="AL34" s="203">
        <v>0</v>
      </c>
      <c r="AM34" s="203">
        <v>0</v>
      </c>
      <c r="AN34" s="203">
        <v>0</v>
      </c>
      <c r="AO34" s="203">
        <v>17.29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10.18</v>
      </c>
      <c r="AJ35" s="203">
        <v>0</v>
      </c>
      <c r="AK35" s="203">
        <v>0.11</v>
      </c>
      <c r="AL35" s="203">
        <v>0</v>
      </c>
      <c r="AM35" s="203">
        <v>0</v>
      </c>
      <c r="AN35" s="203">
        <v>0</v>
      </c>
      <c r="AO35" s="203">
        <v>17.29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10.18</v>
      </c>
      <c r="AJ36" s="203">
        <v>0</v>
      </c>
      <c r="AK36" s="203">
        <v>0.11</v>
      </c>
      <c r="AL36" s="203">
        <v>0</v>
      </c>
      <c r="AM36" s="203">
        <v>0</v>
      </c>
      <c r="AN36" s="203">
        <v>0</v>
      </c>
      <c r="AO36" s="203">
        <v>17.29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10.119999999999999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17.29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10.18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17.29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10.18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17.29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10.18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17.29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10.18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17.29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10.18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17.29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10.119999999999999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 s="203">
        <v>17.29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10.53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17.29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10.53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 s="203">
        <v>17.29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10.53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 s="203">
        <v>17.29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10.53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 s="203">
        <v>17.29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10.53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 s="203">
        <v>17.29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10.119999999999999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 s="203">
        <v>17.29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10.53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 s="203">
        <v>17.29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11.12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 s="203">
        <v>16.93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10.06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 s="203">
        <v>16.93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10.06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 s="203">
        <v>16.93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10.06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 s="203">
        <v>16.93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10.06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 s="203">
        <v>16.93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12.12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 s="203">
        <v>16.93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10.71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 s="203">
        <v>16.93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12.12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 s="203">
        <v>16.93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12.12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16.93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12.12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16.93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10.9</v>
      </c>
      <c r="AJ61" s="203">
        <v>0</v>
      </c>
      <c r="AK61" s="203">
        <v>0.24</v>
      </c>
      <c r="AL61" s="203">
        <v>0</v>
      </c>
      <c r="AM61" s="203">
        <v>0</v>
      </c>
      <c r="AN61" s="203">
        <v>0</v>
      </c>
      <c r="AO61" s="203">
        <v>16.93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12.12</v>
      </c>
      <c r="AJ62" s="203">
        <v>0</v>
      </c>
      <c r="AK62" s="203">
        <v>0.24</v>
      </c>
      <c r="AL62" s="203">
        <v>0</v>
      </c>
      <c r="AM62" s="203">
        <v>0</v>
      </c>
      <c r="AN62" s="203">
        <v>0</v>
      </c>
      <c r="AO62" s="203">
        <v>16.93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12.12</v>
      </c>
      <c r="AJ63" s="203">
        <v>0</v>
      </c>
      <c r="AK63" s="203">
        <v>0.26</v>
      </c>
      <c r="AL63" s="203">
        <v>0</v>
      </c>
      <c r="AM63" s="203">
        <v>0</v>
      </c>
      <c r="AN63" s="203">
        <v>0</v>
      </c>
      <c r="AO63" s="203">
        <v>16.93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12.12</v>
      </c>
      <c r="AJ64" s="203">
        <v>0</v>
      </c>
      <c r="AK64" s="203">
        <v>0.26</v>
      </c>
      <c r="AL64" s="203">
        <v>0</v>
      </c>
      <c r="AM64" s="203">
        <v>0</v>
      </c>
      <c r="AN64" s="203">
        <v>0</v>
      </c>
      <c r="AO64" s="203">
        <v>16.93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12.12</v>
      </c>
      <c r="AJ65" s="203">
        <v>0</v>
      </c>
      <c r="AK65" s="203">
        <v>0.26</v>
      </c>
      <c r="AL65" s="203">
        <v>0</v>
      </c>
      <c r="AM65" s="203">
        <v>0</v>
      </c>
      <c r="AN65" s="203">
        <v>0</v>
      </c>
      <c r="AO65" s="203">
        <v>16.93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12.12</v>
      </c>
      <c r="AJ66" s="203">
        <v>0</v>
      </c>
      <c r="AK66" s="203">
        <v>0.26</v>
      </c>
      <c r="AL66" s="203">
        <v>0</v>
      </c>
      <c r="AM66" s="203">
        <v>0</v>
      </c>
      <c r="AN66" s="203">
        <v>0</v>
      </c>
      <c r="AO66" s="203">
        <v>16.93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10.31</v>
      </c>
      <c r="AJ67" s="203">
        <v>0</v>
      </c>
      <c r="AK67" s="203">
        <v>0.26</v>
      </c>
      <c r="AL67" s="203">
        <v>0</v>
      </c>
      <c r="AM67" s="203">
        <v>0</v>
      </c>
      <c r="AN67" s="203">
        <v>0</v>
      </c>
      <c r="AO67" s="203">
        <v>16.93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12.12</v>
      </c>
      <c r="AJ68" s="203">
        <v>0</v>
      </c>
      <c r="AK68" s="203">
        <v>0.26</v>
      </c>
      <c r="AL68" s="203">
        <v>0</v>
      </c>
      <c r="AM68" s="203">
        <v>0</v>
      </c>
      <c r="AN68" s="203">
        <v>0</v>
      </c>
      <c r="AO68" s="203">
        <v>16.93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12.12</v>
      </c>
      <c r="AJ69" s="203">
        <v>0</v>
      </c>
      <c r="AK69" s="203">
        <v>0.26</v>
      </c>
      <c r="AL69" s="203">
        <v>0</v>
      </c>
      <c r="AM69" s="203">
        <v>0</v>
      </c>
      <c r="AN69" s="203">
        <v>0</v>
      </c>
      <c r="AO69" s="203">
        <v>16.93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12.12</v>
      </c>
      <c r="AJ70" s="203">
        <v>0</v>
      </c>
      <c r="AK70" s="203">
        <v>0.26</v>
      </c>
      <c r="AL70" s="203">
        <v>0</v>
      </c>
      <c r="AM70" s="203">
        <v>0</v>
      </c>
      <c r="AN70" s="203">
        <v>0</v>
      </c>
      <c r="AO70" s="203">
        <v>16.93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12.12</v>
      </c>
      <c r="AJ71" s="203">
        <v>0</v>
      </c>
      <c r="AK71" s="203">
        <v>0.24</v>
      </c>
      <c r="AL71" s="203">
        <v>0</v>
      </c>
      <c r="AM71" s="203">
        <v>0</v>
      </c>
      <c r="AN71" s="203">
        <v>0</v>
      </c>
      <c r="AO71" s="203">
        <v>16.93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10.68</v>
      </c>
      <c r="AJ72" s="203">
        <v>0</v>
      </c>
      <c r="AK72" s="203">
        <v>0.24</v>
      </c>
      <c r="AL72" s="203">
        <v>0</v>
      </c>
      <c r="AM72" s="203">
        <v>0</v>
      </c>
      <c r="AN72" s="203">
        <v>0</v>
      </c>
      <c r="AO72" s="203">
        <v>16.93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10.119999999999999</v>
      </c>
      <c r="AJ73" s="203">
        <v>0</v>
      </c>
      <c r="AK73" s="203">
        <v>0.24</v>
      </c>
      <c r="AL73" s="203">
        <v>0</v>
      </c>
      <c r="AM73" s="203">
        <v>0</v>
      </c>
      <c r="AN73" s="203">
        <v>0</v>
      </c>
      <c r="AO73" s="203">
        <v>16.93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10.68</v>
      </c>
      <c r="AJ74" s="203">
        <v>0</v>
      </c>
      <c r="AK74" s="203">
        <v>0.24</v>
      </c>
      <c r="AL74" s="203">
        <v>0</v>
      </c>
      <c r="AM74" s="203">
        <v>0</v>
      </c>
      <c r="AN74" s="203">
        <v>0</v>
      </c>
      <c r="AO74" s="203">
        <v>16.93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10.68</v>
      </c>
      <c r="AJ75" s="203">
        <v>1.21</v>
      </c>
      <c r="AK75" s="203">
        <v>0.24</v>
      </c>
      <c r="AL75" s="203">
        <v>0</v>
      </c>
      <c r="AM75" s="203">
        <v>0</v>
      </c>
      <c r="AN75" s="203">
        <v>0</v>
      </c>
      <c r="AO75" s="203">
        <v>17.29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10.68</v>
      </c>
      <c r="AJ76" s="203">
        <v>2.42</v>
      </c>
      <c r="AK76" s="203">
        <v>0.24</v>
      </c>
      <c r="AL76" s="203">
        <v>0</v>
      </c>
      <c r="AM76" s="203">
        <v>0</v>
      </c>
      <c r="AN76" s="203">
        <v>0</v>
      </c>
      <c r="AO76" s="203">
        <v>17.29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10.68</v>
      </c>
      <c r="AJ77" s="203">
        <v>3.64</v>
      </c>
      <c r="AK77" s="203">
        <v>0.22</v>
      </c>
      <c r="AL77" s="203">
        <v>0</v>
      </c>
      <c r="AM77" s="203">
        <v>0</v>
      </c>
      <c r="AN77" s="203">
        <v>0</v>
      </c>
      <c r="AO77" s="203">
        <v>17.29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10.68</v>
      </c>
      <c r="AJ78" s="203">
        <v>0</v>
      </c>
      <c r="AK78" s="203">
        <v>0.22</v>
      </c>
      <c r="AL78" s="203">
        <v>0</v>
      </c>
      <c r="AM78" s="203">
        <v>0</v>
      </c>
      <c r="AN78" s="203">
        <v>0</v>
      </c>
      <c r="AO78" s="203">
        <v>17.29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10.119999999999999</v>
      </c>
      <c r="AJ79" s="203">
        <v>0</v>
      </c>
      <c r="AK79" s="203">
        <v>0.22</v>
      </c>
      <c r="AL79" s="203">
        <v>0</v>
      </c>
      <c r="AM79" s="203">
        <v>0</v>
      </c>
      <c r="AN79" s="203">
        <v>0</v>
      </c>
      <c r="AO79" s="203">
        <v>17.29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10.44</v>
      </c>
      <c r="AJ80" s="203">
        <v>0</v>
      </c>
      <c r="AK80" s="203">
        <v>0.22</v>
      </c>
      <c r="AL80" s="203">
        <v>0</v>
      </c>
      <c r="AM80" s="203">
        <v>0</v>
      </c>
      <c r="AN80" s="203">
        <v>0</v>
      </c>
      <c r="AO80" s="203">
        <v>17.29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10.44</v>
      </c>
      <c r="AJ81" s="203">
        <v>0</v>
      </c>
      <c r="AK81" s="203">
        <v>0.18</v>
      </c>
      <c r="AL81" s="203">
        <v>0</v>
      </c>
      <c r="AM81" s="203">
        <v>0</v>
      </c>
      <c r="AN81" s="203">
        <v>0</v>
      </c>
      <c r="AO81" s="203">
        <v>17.29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10.44</v>
      </c>
      <c r="AJ82" s="203">
        <v>0</v>
      </c>
      <c r="AK82" s="203">
        <v>0.18</v>
      </c>
      <c r="AL82" s="203">
        <v>0</v>
      </c>
      <c r="AM82" s="203">
        <v>0</v>
      </c>
      <c r="AN82" s="203">
        <v>0</v>
      </c>
      <c r="AO82" s="203">
        <v>17.29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12.12</v>
      </c>
      <c r="AJ83" s="203">
        <v>0</v>
      </c>
      <c r="AK83" s="203">
        <v>0.18</v>
      </c>
      <c r="AL83" s="203">
        <v>0</v>
      </c>
      <c r="AM83" s="203">
        <v>0</v>
      </c>
      <c r="AN83" s="203">
        <v>0</v>
      </c>
      <c r="AO83" s="203">
        <v>17.29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12.12</v>
      </c>
      <c r="AJ84" s="203">
        <v>0</v>
      </c>
      <c r="AK84" s="203">
        <v>0.18</v>
      </c>
      <c r="AL84" s="203">
        <v>0</v>
      </c>
      <c r="AM84" s="203">
        <v>0</v>
      </c>
      <c r="AN84" s="203">
        <v>0</v>
      </c>
      <c r="AO84" s="203">
        <v>17.29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10.52</v>
      </c>
      <c r="AJ85" s="203">
        <v>0</v>
      </c>
      <c r="AK85" s="203">
        <v>0.18</v>
      </c>
      <c r="AL85" s="203">
        <v>0</v>
      </c>
      <c r="AM85" s="203">
        <v>0</v>
      </c>
      <c r="AN85" s="203">
        <v>0</v>
      </c>
      <c r="AO85" s="203">
        <v>17.29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12.12</v>
      </c>
      <c r="AJ86" s="203">
        <v>0</v>
      </c>
      <c r="AK86" s="203">
        <v>0.18</v>
      </c>
      <c r="AL86" s="203">
        <v>0</v>
      </c>
      <c r="AM86" s="203">
        <v>0</v>
      </c>
      <c r="AN86" s="203">
        <v>0</v>
      </c>
      <c r="AO86" s="203">
        <v>17.29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12.12</v>
      </c>
      <c r="AJ87" s="203">
        <v>0</v>
      </c>
      <c r="AK87" s="203">
        <v>0.15</v>
      </c>
      <c r="AL87" s="203">
        <v>0</v>
      </c>
      <c r="AM87" s="203">
        <v>0</v>
      </c>
      <c r="AN87" s="203">
        <v>0</v>
      </c>
      <c r="AO87" s="203">
        <v>17.29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12.12</v>
      </c>
      <c r="AJ88" s="203">
        <v>0</v>
      </c>
      <c r="AK88" s="203">
        <v>0.15</v>
      </c>
      <c r="AL88" s="203">
        <v>0</v>
      </c>
      <c r="AM88" s="203">
        <v>0</v>
      </c>
      <c r="AN88" s="203">
        <v>0</v>
      </c>
      <c r="AO88" s="203">
        <v>17.29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12.12</v>
      </c>
      <c r="AJ89" s="203">
        <v>0</v>
      </c>
      <c r="AK89" s="203">
        <v>0.15</v>
      </c>
      <c r="AL89" s="203">
        <v>0</v>
      </c>
      <c r="AM89" s="203">
        <v>0</v>
      </c>
      <c r="AN89" s="203">
        <v>0</v>
      </c>
      <c r="AO89" s="203">
        <v>17.29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12.12</v>
      </c>
      <c r="AJ90" s="203">
        <v>0</v>
      </c>
      <c r="AK90" s="203">
        <v>0.15</v>
      </c>
      <c r="AL90" s="203">
        <v>0</v>
      </c>
      <c r="AM90" s="203">
        <v>0</v>
      </c>
      <c r="AN90" s="203">
        <v>0</v>
      </c>
      <c r="AO90" s="203">
        <v>17.29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10.09</v>
      </c>
      <c r="AJ91" s="203">
        <v>0</v>
      </c>
      <c r="AK91" s="203">
        <v>0.11</v>
      </c>
      <c r="AL91" s="203">
        <v>0</v>
      </c>
      <c r="AM91" s="203">
        <v>0</v>
      </c>
      <c r="AN91" s="203">
        <v>0</v>
      </c>
      <c r="AO91" s="203">
        <v>17.29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10.09</v>
      </c>
      <c r="AJ92" s="203">
        <v>0</v>
      </c>
      <c r="AK92" s="203">
        <v>0.11</v>
      </c>
      <c r="AL92" s="203">
        <v>0</v>
      </c>
      <c r="AM92" s="203">
        <v>0</v>
      </c>
      <c r="AN92" s="203">
        <v>0</v>
      </c>
      <c r="AO92" s="203">
        <v>17.29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10.09</v>
      </c>
      <c r="AJ93" s="203">
        <v>0</v>
      </c>
      <c r="AK93" s="203">
        <v>0.11</v>
      </c>
      <c r="AL93" s="203">
        <v>0</v>
      </c>
      <c r="AM93" s="203">
        <v>0</v>
      </c>
      <c r="AN93" s="203">
        <v>0</v>
      </c>
      <c r="AO93" s="203">
        <v>17.29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10.09</v>
      </c>
      <c r="AJ94" s="203">
        <v>0</v>
      </c>
      <c r="AK94" s="203">
        <v>0.11</v>
      </c>
      <c r="AL94" s="203">
        <v>0</v>
      </c>
      <c r="AM94" s="203">
        <v>0</v>
      </c>
      <c r="AN94" s="203">
        <v>0</v>
      </c>
      <c r="AO94" s="203">
        <v>17.29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10.09</v>
      </c>
      <c r="AJ95" s="203">
        <v>0</v>
      </c>
      <c r="AK95" s="203">
        <v>0.09</v>
      </c>
      <c r="AL95" s="203">
        <v>0</v>
      </c>
      <c r="AM95" s="203">
        <v>0</v>
      </c>
      <c r="AN95" s="203">
        <v>0</v>
      </c>
      <c r="AO95" s="203">
        <v>17.29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10.09</v>
      </c>
      <c r="AJ96" s="203">
        <v>0</v>
      </c>
      <c r="AK96" s="203">
        <v>0.09</v>
      </c>
      <c r="AL96" s="203">
        <v>0</v>
      </c>
      <c r="AM96" s="203">
        <v>0</v>
      </c>
      <c r="AN96" s="203">
        <v>0</v>
      </c>
      <c r="AO96" s="203">
        <v>17.29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10.09</v>
      </c>
      <c r="AJ97" s="203">
        <v>0</v>
      </c>
      <c r="AK97" s="203">
        <v>0.09</v>
      </c>
      <c r="AL97" s="203">
        <v>0</v>
      </c>
      <c r="AM97" s="203">
        <v>0</v>
      </c>
      <c r="AN97" s="203">
        <v>0</v>
      </c>
      <c r="AO97" s="203">
        <v>17.29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10.09</v>
      </c>
      <c r="AJ98" s="203">
        <v>0</v>
      </c>
      <c r="AK98" s="203">
        <v>0.09</v>
      </c>
      <c r="AL98" s="203">
        <v>0</v>
      </c>
      <c r="AM98" s="203">
        <v>0</v>
      </c>
      <c r="AN98" s="203">
        <v>0</v>
      </c>
      <c r="AO98" s="203">
        <v>17.29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0.26663249999999988</v>
      </c>
      <c r="AJ99">
        <f t="shared" si="0"/>
        <v>1.8174999999999999E-3</v>
      </c>
      <c r="AK99">
        <f t="shared" si="0"/>
        <v>2.2649999999999992E-3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0.41279999999999972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2.08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50.6</v>
      </c>
      <c r="AJ3" s="203">
        <v>0</v>
      </c>
      <c r="AK3" s="203">
        <v>2.4</v>
      </c>
      <c r="AL3" s="203">
        <v>0</v>
      </c>
      <c r="AM3" s="203">
        <v>0</v>
      </c>
      <c r="AN3" s="203">
        <v>0</v>
      </c>
      <c r="AO3" s="203">
        <v>92.15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2.08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50.6</v>
      </c>
      <c r="AJ4" s="203">
        <v>0</v>
      </c>
      <c r="AK4" s="203">
        <v>2.4</v>
      </c>
      <c r="AL4" s="203">
        <v>0</v>
      </c>
      <c r="AM4" s="203">
        <v>0</v>
      </c>
      <c r="AN4" s="203">
        <v>0</v>
      </c>
      <c r="AO4" s="203">
        <v>92.15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2.08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50.6</v>
      </c>
      <c r="AJ5" s="203">
        <v>0</v>
      </c>
      <c r="AK5" s="203">
        <v>2.4</v>
      </c>
      <c r="AL5" s="203">
        <v>0</v>
      </c>
      <c r="AM5" s="203">
        <v>0</v>
      </c>
      <c r="AN5" s="203">
        <v>0</v>
      </c>
      <c r="AO5" s="203">
        <v>92.15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2.08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50.6</v>
      </c>
      <c r="AJ6" s="203">
        <v>0</v>
      </c>
      <c r="AK6" s="203">
        <v>2.4</v>
      </c>
      <c r="AL6" s="203">
        <v>0</v>
      </c>
      <c r="AM6" s="203">
        <v>0</v>
      </c>
      <c r="AN6" s="203">
        <v>0</v>
      </c>
      <c r="AO6" s="203">
        <v>92.15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2.66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53.64</v>
      </c>
      <c r="AJ7" s="203">
        <v>0</v>
      </c>
      <c r="AK7" s="203">
        <v>2.4</v>
      </c>
      <c r="AL7" s="203">
        <v>0</v>
      </c>
      <c r="AM7" s="203">
        <v>0</v>
      </c>
      <c r="AN7" s="203">
        <v>0</v>
      </c>
      <c r="AO7" s="203">
        <v>92.15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2.66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53.33</v>
      </c>
      <c r="AJ8" s="203">
        <v>0</v>
      </c>
      <c r="AK8" s="203">
        <v>2.4</v>
      </c>
      <c r="AL8" s="203">
        <v>0</v>
      </c>
      <c r="AM8" s="203">
        <v>0</v>
      </c>
      <c r="AN8" s="203">
        <v>0</v>
      </c>
      <c r="AO8" s="203">
        <v>92.15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2.66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53.33</v>
      </c>
      <c r="AJ9" s="203">
        <v>0</v>
      </c>
      <c r="AK9" s="203">
        <v>2.4</v>
      </c>
      <c r="AL9" s="203">
        <v>0</v>
      </c>
      <c r="AM9" s="203">
        <v>0</v>
      </c>
      <c r="AN9" s="203">
        <v>0</v>
      </c>
      <c r="AO9" s="203">
        <v>92.15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2.66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53.33</v>
      </c>
      <c r="AJ10" s="203">
        <v>0</v>
      </c>
      <c r="AK10" s="203">
        <v>2.4</v>
      </c>
      <c r="AL10" s="203">
        <v>0</v>
      </c>
      <c r="AM10" s="203">
        <v>0</v>
      </c>
      <c r="AN10" s="203">
        <v>0</v>
      </c>
      <c r="AO10" s="203">
        <v>92.15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2.7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53.33</v>
      </c>
      <c r="AJ11" s="203">
        <v>0</v>
      </c>
      <c r="AK11" s="203">
        <v>2.2200000000000002</v>
      </c>
      <c r="AL11" s="203">
        <v>0</v>
      </c>
      <c r="AM11" s="203">
        <v>0</v>
      </c>
      <c r="AN11" s="203">
        <v>0</v>
      </c>
      <c r="AO11" s="203">
        <v>92.15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2.7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53.33</v>
      </c>
      <c r="AJ12" s="203">
        <v>0</v>
      </c>
      <c r="AK12" s="203">
        <v>2.2200000000000002</v>
      </c>
      <c r="AL12" s="203">
        <v>0</v>
      </c>
      <c r="AM12" s="203">
        <v>0</v>
      </c>
      <c r="AN12" s="203">
        <v>0</v>
      </c>
      <c r="AO12" s="203">
        <v>92.15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2.7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53.64</v>
      </c>
      <c r="AJ13" s="203">
        <v>0</v>
      </c>
      <c r="AK13" s="203">
        <v>2.2200000000000002</v>
      </c>
      <c r="AL13" s="203">
        <v>0</v>
      </c>
      <c r="AM13" s="203">
        <v>0</v>
      </c>
      <c r="AN13" s="203">
        <v>0</v>
      </c>
      <c r="AO13" s="203">
        <v>92.15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2.7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53.33</v>
      </c>
      <c r="AJ14" s="203">
        <v>0</v>
      </c>
      <c r="AK14" s="203">
        <v>2.2200000000000002</v>
      </c>
      <c r="AL14" s="203">
        <v>0</v>
      </c>
      <c r="AM14" s="203">
        <v>0</v>
      </c>
      <c r="AN14" s="203">
        <v>0</v>
      </c>
      <c r="AO14" s="203">
        <v>92.15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2.7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53.33</v>
      </c>
      <c r="AJ15" s="203">
        <v>0</v>
      </c>
      <c r="AK15" s="203">
        <v>2.2200000000000002</v>
      </c>
      <c r="AL15" s="203">
        <v>0</v>
      </c>
      <c r="AM15" s="203">
        <v>0</v>
      </c>
      <c r="AN15" s="203">
        <v>0</v>
      </c>
      <c r="AO15" s="203">
        <v>92.15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2.7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52.87</v>
      </c>
      <c r="AJ16" s="203">
        <v>0</v>
      </c>
      <c r="AK16" s="203">
        <v>2.2200000000000002</v>
      </c>
      <c r="AL16" s="203">
        <v>0</v>
      </c>
      <c r="AM16" s="203">
        <v>0</v>
      </c>
      <c r="AN16" s="203">
        <v>0</v>
      </c>
      <c r="AO16" s="203">
        <v>92.15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2.7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52.87</v>
      </c>
      <c r="AJ17" s="203">
        <v>0</v>
      </c>
      <c r="AK17" s="203">
        <v>2.2200000000000002</v>
      </c>
      <c r="AL17" s="203">
        <v>0</v>
      </c>
      <c r="AM17" s="203">
        <v>0</v>
      </c>
      <c r="AN17" s="203">
        <v>0</v>
      </c>
      <c r="AO17" s="203">
        <v>92.15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2.7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52.87</v>
      </c>
      <c r="AJ18" s="203">
        <v>0</v>
      </c>
      <c r="AK18" s="203">
        <v>2.2200000000000002</v>
      </c>
      <c r="AL18" s="203">
        <v>0</v>
      </c>
      <c r="AM18" s="203">
        <v>0</v>
      </c>
      <c r="AN18" s="203">
        <v>0</v>
      </c>
      <c r="AO18" s="203">
        <v>92.15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2.7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53.21</v>
      </c>
      <c r="AJ19" s="203">
        <v>0</v>
      </c>
      <c r="AK19" s="203">
        <v>2.2200000000000002</v>
      </c>
      <c r="AL19" s="203">
        <v>0</v>
      </c>
      <c r="AM19" s="203">
        <v>0</v>
      </c>
      <c r="AN19" s="203">
        <v>0</v>
      </c>
      <c r="AO19" s="203">
        <v>92.15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2.7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52.87</v>
      </c>
      <c r="AJ20" s="203">
        <v>0</v>
      </c>
      <c r="AK20" s="203">
        <v>2.2200000000000002</v>
      </c>
      <c r="AL20" s="203">
        <v>0</v>
      </c>
      <c r="AM20" s="203">
        <v>0</v>
      </c>
      <c r="AN20" s="203">
        <v>0</v>
      </c>
      <c r="AO20" s="203">
        <v>92.15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2.7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52.87</v>
      </c>
      <c r="AJ21" s="203">
        <v>0</v>
      </c>
      <c r="AK21" s="203">
        <v>2.2200000000000002</v>
      </c>
      <c r="AL21" s="203">
        <v>0</v>
      </c>
      <c r="AM21" s="203">
        <v>0</v>
      </c>
      <c r="AN21" s="203">
        <v>0</v>
      </c>
      <c r="AO21" s="203">
        <v>92.15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2.7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52.87</v>
      </c>
      <c r="AJ22" s="203">
        <v>0</v>
      </c>
      <c r="AK22" s="203">
        <v>2.2200000000000002</v>
      </c>
      <c r="AL22" s="203">
        <v>0</v>
      </c>
      <c r="AM22" s="203">
        <v>0</v>
      </c>
      <c r="AN22" s="203">
        <v>0</v>
      </c>
      <c r="AO22" s="203">
        <v>92.15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2.7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52.87</v>
      </c>
      <c r="AJ23" s="203">
        <v>0</v>
      </c>
      <c r="AK23" s="203">
        <v>2.13</v>
      </c>
      <c r="AL23" s="203">
        <v>0</v>
      </c>
      <c r="AM23" s="203">
        <v>0</v>
      </c>
      <c r="AN23" s="203">
        <v>0</v>
      </c>
      <c r="AO23" s="203">
        <v>92.15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2.7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52.87</v>
      </c>
      <c r="AJ24" s="203">
        <v>0</v>
      </c>
      <c r="AK24" s="203">
        <v>2.13</v>
      </c>
      <c r="AL24" s="203">
        <v>0</v>
      </c>
      <c r="AM24" s="203">
        <v>0</v>
      </c>
      <c r="AN24" s="203">
        <v>0</v>
      </c>
      <c r="AO24" s="203">
        <v>92.15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2.7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53.21</v>
      </c>
      <c r="AJ25" s="203">
        <v>0</v>
      </c>
      <c r="AK25" s="203">
        <v>2.2200000000000002</v>
      </c>
      <c r="AL25" s="203">
        <v>0</v>
      </c>
      <c r="AM25" s="203">
        <v>0</v>
      </c>
      <c r="AN25" s="203">
        <v>0</v>
      </c>
      <c r="AO25" s="203">
        <v>92.15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2.7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52.87</v>
      </c>
      <c r="AJ26" s="203">
        <v>0</v>
      </c>
      <c r="AK26" s="203">
        <v>2.2200000000000002</v>
      </c>
      <c r="AL26" s="203">
        <v>0</v>
      </c>
      <c r="AM26" s="203">
        <v>0</v>
      </c>
      <c r="AN26" s="203">
        <v>0</v>
      </c>
      <c r="AO26" s="203">
        <v>92.15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2.66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52.42</v>
      </c>
      <c r="AJ27" s="203">
        <v>0</v>
      </c>
      <c r="AK27" s="203">
        <v>2.2200000000000002</v>
      </c>
      <c r="AL27" s="203">
        <v>0</v>
      </c>
      <c r="AM27" s="203">
        <v>0</v>
      </c>
      <c r="AN27" s="203">
        <v>0</v>
      </c>
      <c r="AO27" s="203">
        <v>92.15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2.66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52.42</v>
      </c>
      <c r="AJ28" s="203">
        <v>0</v>
      </c>
      <c r="AK28" s="203">
        <v>2.2200000000000002</v>
      </c>
      <c r="AL28" s="203">
        <v>0</v>
      </c>
      <c r="AM28" s="203">
        <v>0</v>
      </c>
      <c r="AN28" s="203">
        <v>0</v>
      </c>
      <c r="AO28" s="203">
        <v>92.15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2.66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52.42</v>
      </c>
      <c r="AJ29" s="203">
        <v>0</v>
      </c>
      <c r="AK29" s="203">
        <v>2.2200000000000002</v>
      </c>
      <c r="AL29" s="203">
        <v>0</v>
      </c>
      <c r="AM29" s="203">
        <v>0</v>
      </c>
      <c r="AN29" s="203">
        <v>0</v>
      </c>
      <c r="AO29" s="203">
        <v>92.15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2.66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52.42</v>
      </c>
      <c r="AJ30" s="203">
        <v>0</v>
      </c>
      <c r="AK30" s="203">
        <v>2.2200000000000002</v>
      </c>
      <c r="AL30" s="203">
        <v>0</v>
      </c>
      <c r="AM30" s="203">
        <v>0</v>
      </c>
      <c r="AN30" s="203">
        <v>0</v>
      </c>
      <c r="AO30" s="203">
        <v>92.15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2.7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52.77</v>
      </c>
      <c r="AJ31" s="203">
        <v>0</v>
      </c>
      <c r="AK31" s="203">
        <v>2.31</v>
      </c>
      <c r="AL31" s="203">
        <v>0</v>
      </c>
      <c r="AM31" s="203">
        <v>0</v>
      </c>
      <c r="AN31" s="203">
        <v>0</v>
      </c>
      <c r="AO31" s="203">
        <v>92.15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2.7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52.42</v>
      </c>
      <c r="AJ32" s="203">
        <v>0</v>
      </c>
      <c r="AK32" s="203">
        <v>2.31</v>
      </c>
      <c r="AL32" s="203">
        <v>0</v>
      </c>
      <c r="AM32" s="203">
        <v>0</v>
      </c>
      <c r="AN32" s="203">
        <v>0</v>
      </c>
      <c r="AO32" s="203">
        <v>92.15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2.08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49.82</v>
      </c>
      <c r="AJ33" s="203">
        <v>0</v>
      </c>
      <c r="AK33" s="203">
        <v>2.31</v>
      </c>
      <c r="AL33" s="203">
        <v>0</v>
      </c>
      <c r="AM33" s="203">
        <v>0</v>
      </c>
      <c r="AN33" s="203">
        <v>0</v>
      </c>
      <c r="AO33" s="203">
        <v>92.15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2.08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49.82</v>
      </c>
      <c r="AJ34" s="203">
        <v>0</v>
      </c>
      <c r="AK34" s="203">
        <v>2.31</v>
      </c>
      <c r="AL34" s="203">
        <v>0</v>
      </c>
      <c r="AM34" s="203">
        <v>0</v>
      </c>
      <c r="AN34" s="203">
        <v>0</v>
      </c>
      <c r="AO34" s="203">
        <v>92.15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2.08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50.6</v>
      </c>
      <c r="AJ35" s="203">
        <v>0</v>
      </c>
      <c r="AK35" s="203">
        <v>2.58</v>
      </c>
      <c r="AL35" s="203">
        <v>0</v>
      </c>
      <c r="AM35" s="203">
        <v>0</v>
      </c>
      <c r="AN35" s="203">
        <v>0</v>
      </c>
      <c r="AO35" s="203">
        <v>92.15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2.08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50.6</v>
      </c>
      <c r="AJ36" s="203">
        <v>0</v>
      </c>
      <c r="AK36" s="203">
        <v>2.58</v>
      </c>
      <c r="AL36" s="203">
        <v>0</v>
      </c>
      <c r="AM36" s="203">
        <v>0</v>
      </c>
      <c r="AN36" s="203">
        <v>0</v>
      </c>
      <c r="AO36" s="203">
        <v>92.15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2.08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50.6</v>
      </c>
      <c r="AJ37" s="203">
        <v>0</v>
      </c>
      <c r="AK37" s="203">
        <v>2.04</v>
      </c>
      <c r="AL37" s="203">
        <v>0</v>
      </c>
      <c r="AM37" s="203">
        <v>0</v>
      </c>
      <c r="AN37" s="203">
        <v>0</v>
      </c>
      <c r="AO37" s="203">
        <v>92.15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2.08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50.6</v>
      </c>
      <c r="AJ38" s="203">
        <v>0</v>
      </c>
      <c r="AK38" s="203">
        <v>2.04</v>
      </c>
      <c r="AL38" s="203">
        <v>0</v>
      </c>
      <c r="AM38" s="203">
        <v>0</v>
      </c>
      <c r="AN38" s="203">
        <v>0</v>
      </c>
      <c r="AO38" s="203">
        <v>92.15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2.08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50.6</v>
      </c>
      <c r="AJ39" s="203">
        <v>0</v>
      </c>
      <c r="AK39" s="203">
        <v>2.04</v>
      </c>
      <c r="AL39" s="203">
        <v>0</v>
      </c>
      <c r="AM39" s="203">
        <v>0</v>
      </c>
      <c r="AN39" s="203">
        <v>0</v>
      </c>
      <c r="AO39" s="203">
        <v>92.15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2.08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50.6</v>
      </c>
      <c r="AJ40" s="203">
        <v>0</v>
      </c>
      <c r="AK40" s="203">
        <v>2.04</v>
      </c>
      <c r="AL40" s="203">
        <v>0</v>
      </c>
      <c r="AM40" s="203">
        <v>0</v>
      </c>
      <c r="AN40" s="203">
        <v>0</v>
      </c>
      <c r="AO40" s="203">
        <v>92.15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0.35</v>
      </c>
      <c r="AE41" s="203">
        <v>0</v>
      </c>
      <c r="AF41" s="203">
        <v>0</v>
      </c>
      <c r="AG41" s="203">
        <v>0</v>
      </c>
      <c r="AH41" s="203">
        <v>0</v>
      </c>
      <c r="AI41" s="203">
        <v>50.6</v>
      </c>
      <c r="AJ41" s="203">
        <v>0</v>
      </c>
      <c r="AK41" s="203">
        <v>2.04</v>
      </c>
      <c r="AL41" s="203">
        <v>0</v>
      </c>
      <c r="AM41" s="203">
        <v>0</v>
      </c>
      <c r="AN41" s="203">
        <v>0</v>
      </c>
      <c r="AO41" s="203">
        <v>92.15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0.35</v>
      </c>
      <c r="AE42" s="203">
        <v>0</v>
      </c>
      <c r="AF42" s="203">
        <v>0</v>
      </c>
      <c r="AG42" s="203">
        <v>0</v>
      </c>
      <c r="AH42" s="203">
        <v>0</v>
      </c>
      <c r="AI42" s="203">
        <v>50.6</v>
      </c>
      <c r="AJ42" s="203">
        <v>0</v>
      </c>
      <c r="AK42" s="203">
        <v>2.04</v>
      </c>
      <c r="AL42" s="203">
        <v>0</v>
      </c>
      <c r="AM42" s="203">
        <v>0</v>
      </c>
      <c r="AN42" s="203">
        <v>0</v>
      </c>
      <c r="AO42" s="203">
        <v>92.15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0.35</v>
      </c>
      <c r="AE43" s="203">
        <v>0</v>
      </c>
      <c r="AF43" s="203">
        <v>0</v>
      </c>
      <c r="AG43" s="203">
        <v>0</v>
      </c>
      <c r="AH43" s="203">
        <v>0</v>
      </c>
      <c r="AI43" s="203">
        <v>50.6</v>
      </c>
      <c r="AJ43" s="203">
        <v>0</v>
      </c>
      <c r="AK43" s="203">
        <v>2.04</v>
      </c>
      <c r="AL43" s="203">
        <v>0</v>
      </c>
      <c r="AM43" s="203">
        <v>0</v>
      </c>
      <c r="AN43" s="203">
        <v>0</v>
      </c>
      <c r="AO43" s="203">
        <v>92.15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0.35</v>
      </c>
      <c r="AE44" s="203">
        <v>0</v>
      </c>
      <c r="AF44" s="203">
        <v>0</v>
      </c>
      <c r="AG44" s="203">
        <v>0</v>
      </c>
      <c r="AH44" s="203">
        <v>0</v>
      </c>
      <c r="AI44" s="203">
        <v>50.6</v>
      </c>
      <c r="AJ44" s="203">
        <v>0</v>
      </c>
      <c r="AK44" s="203">
        <v>2.04</v>
      </c>
      <c r="AL44" s="203">
        <v>0</v>
      </c>
      <c r="AM44" s="203">
        <v>0</v>
      </c>
      <c r="AN44" s="203">
        <v>0</v>
      </c>
      <c r="AO44" s="203">
        <v>92.15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2.08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50.6</v>
      </c>
      <c r="AJ45" s="203">
        <v>0</v>
      </c>
      <c r="AK45" s="203">
        <v>2.04</v>
      </c>
      <c r="AL45" s="203">
        <v>0</v>
      </c>
      <c r="AM45" s="203">
        <v>0</v>
      </c>
      <c r="AN45" s="203">
        <v>0</v>
      </c>
      <c r="AO45" s="203">
        <v>92.15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2.08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50.6</v>
      </c>
      <c r="AJ46" s="203">
        <v>0</v>
      </c>
      <c r="AK46" s="203">
        <v>2.04</v>
      </c>
      <c r="AL46" s="203">
        <v>0</v>
      </c>
      <c r="AM46" s="203">
        <v>0</v>
      </c>
      <c r="AN46" s="203">
        <v>0</v>
      </c>
      <c r="AO46" s="203">
        <v>92.15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2.08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50.6</v>
      </c>
      <c r="AJ47" s="203">
        <v>0</v>
      </c>
      <c r="AK47" s="203">
        <v>2.04</v>
      </c>
      <c r="AL47" s="203">
        <v>0</v>
      </c>
      <c r="AM47" s="203">
        <v>0</v>
      </c>
      <c r="AN47" s="203">
        <v>0</v>
      </c>
      <c r="AO47" s="203">
        <v>92.15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2.08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50.6</v>
      </c>
      <c r="AJ48" s="203">
        <v>0</v>
      </c>
      <c r="AK48" s="203">
        <v>2.04</v>
      </c>
      <c r="AL48" s="203">
        <v>0</v>
      </c>
      <c r="AM48" s="203">
        <v>0</v>
      </c>
      <c r="AN48" s="203">
        <v>0</v>
      </c>
      <c r="AO48" s="203">
        <v>92.15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2.08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50.6</v>
      </c>
      <c r="AJ49" s="203">
        <v>0</v>
      </c>
      <c r="AK49" s="203">
        <v>2.04</v>
      </c>
      <c r="AL49" s="203">
        <v>0</v>
      </c>
      <c r="AM49" s="203">
        <v>0</v>
      </c>
      <c r="AN49" s="203">
        <v>0</v>
      </c>
      <c r="AO49" s="203">
        <v>92.15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2.08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50.6</v>
      </c>
      <c r="AJ50" s="203">
        <v>0</v>
      </c>
      <c r="AK50" s="203">
        <v>2.04</v>
      </c>
      <c r="AL50" s="203">
        <v>0</v>
      </c>
      <c r="AM50" s="203">
        <v>0</v>
      </c>
      <c r="AN50" s="203">
        <v>0</v>
      </c>
      <c r="AO50" s="203">
        <v>92.15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2.08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50.6</v>
      </c>
      <c r="AJ51" s="203">
        <v>0</v>
      </c>
      <c r="AK51" s="203">
        <v>2.04</v>
      </c>
      <c r="AL51" s="203">
        <v>0</v>
      </c>
      <c r="AM51" s="203">
        <v>0</v>
      </c>
      <c r="AN51" s="203">
        <v>0</v>
      </c>
      <c r="AO51" s="203">
        <v>90.21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2.08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50.29</v>
      </c>
      <c r="AJ52" s="203">
        <v>0</v>
      </c>
      <c r="AK52" s="203">
        <v>2.04</v>
      </c>
      <c r="AL52" s="203">
        <v>0</v>
      </c>
      <c r="AM52" s="203">
        <v>0</v>
      </c>
      <c r="AN52" s="203">
        <v>0</v>
      </c>
      <c r="AO52" s="203">
        <v>90.21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2.08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50.29</v>
      </c>
      <c r="AJ53" s="203">
        <v>0</v>
      </c>
      <c r="AK53" s="203">
        <v>2.04</v>
      </c>
      <c r="AL53" s="203">
        <v>0</v>
      </c>
      <c r="AM53" s="203">
        <v>0</v>
      </c>
      <c r="AN53" s="203">
        <v>0</v>
      </c>
      <c r="AO53" s="203">
        <v>90.21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2.08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50.29</v>
      </c>
      <c r="AJ54" s="203">
        <v>0</v>
      </c>
      <c r="AK54" s="203">
        <v>2.04</v>
      </c>
      <c r="AL54" s="203">
        <v>0</v>
      </c>
      <c r="AM54" s="203">
        <v>0</v>
      </c>
      <c r="AN54" s="203">
        <v>0</v>
      </c>
      <c r="AO54" s="203">
        <v>90.21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2.08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50.29</v>
      </c>
      <c r="AJ55" s="203">
        <v>0</v>
      </c>
      <c r="AK55" s="203">
        <v>2.04</v>
      </c>
      <c r="AL55" s="203">
        <v>0</v>
      </c>
      <c r="AM55" s="203">
        <v>0</v>
      </c>
      <c r="AN55" s="203">
        <v>0</v>
      </c>
      <c r="AO55" s="203">
        <v>90.21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2.8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53.46</v>
      </c>
      <c r="AJ56" s="203">
        <v>0</v>
      </c>
      <c r="AK56" s="203">
        <v>2.04</v>
      </c>
      <c r="AL56" s="203">
        <v>0</v>
      </c>
      <c r="AM56" s="203">
        <v>0</v>
      </c>
      <c r="AN56" s="203">
        <v>0</v>
      </c>
      <c r="AO56" s="203">
        <v>90.21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2.08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50.6</v>
      </c>
      <c r="AJ57" s="203">
        <v>0</v>
      </c>
      <c r="AK57" s="203">
        <v>2.04</v>
      </c>
      <c r="AL57" s="203">
        <v>0</v>
      </c>
      <c r="AM57" s="203">
        <v>0</v>
      </c>
      <c r="AN57" s="203">
        <v>0</v>
      </c>
      <c r="AO57" s="203">
        <v>90.21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2.8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54.27</v>
      </c>
      <c r="AJ58" s="203">
        <v>0</v>
      </c>
      <c r="AK58" s="203">
        <v>2.04</v>
      </c>
      <c r="AL58" s="203">
        <v>0</v>
      </c>
      <c r="AM58" s="203">
        <v>0</v>
      </c>
      <c r="AN58" s="203">
        <v>0</v>
      </c>
      <c r="AO58" s="203">
        <v>90.21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2.8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54.27</v>
      </c>
      <c r="AJ59" s="203">
        <v>0</v>
      </c>
      <c r="AK59" s="203">
        <v>2.04</v>
      </c>
      <c r="AL59" s="203">
        <v>0</v>
      </c>
      <c r="AM59" s="203">
        <v>0</v>
      </c>
      <c r="AN59" s="203">
        <v>0</v>
      </c>
      <c r="AO59" s="203">
        <v>90.21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2.8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54.27</v>
      </c>
      <c r="AJ60" s="203">
        <v>0</v>
      </c>
      <c r="AK60" s="203">
        <v>2.04</v>
      </c>
      <c r="AL60" s="203">
        <v>0</v>
      </c>
      <c r="AM60" s="203">
        <v>0</v>
      </c>
      <c r="AN60" s="203">
        <v>0</v>
      </c>
      <c r="AO60" s="203">
        <v>90.21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2.8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54.52</v>
      </c>
      <c r="AJ61" s="203">
        <v>0</v>
      </c>
      <c r="AK61" s="203">
        <v>3.22</v>
      </c>
      <c r="AL61" s="203">
        <v>0</v>
      </c>
      <c r="AM61" s="203">
        <v>0</v>
      </c>
      <c r="AN61" s="203">
        <v>0</v>
      </c>
      <c r="AO61" s="203">
        <v>90.21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2.8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54.27</v>
      </c>
      <c r="AJ62" s="203">
        <v>0</v>
      </c>
      <c r="AK62" s="203">
        <v>3.22</v>
      </c>
      <c r="AL62" s="203">
        <v>0</v>
      </c>
      <c r="AM62" s="203">
        <v>0</v>
      </c>
      <c r="AN62" s="203">
        <v>0</v>
      </c>
      <c r="AO62" s="203">
        <v>90.21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2.8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54.89</v>
      </c>
      <c r="AJ63" s="203">
        <v>0</v>
      </c>
      <c r="AK63" s="203">
        <v>3.31</v>
      </c>
      <c r="AL63" s="203">
        <v>0</v>
      </c>
      <c r="AM63" s="203">
        <v>0</v>
      </c>
      <c r="AN63" s="203">
        <v>0</v>
      </c>
      <c r="AO63" s="203">
        <v>90.21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2.08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50.94</v>
      </c>
      <c r="AJ64" s="203">
        <v>0</v>
      </c>
      <c r="AK64" s="203">
        <v>3.31</v>
      </c>
      <c r="AL64" s="203">
        <v>0</v>
      </c>
      <c r="AM64" s="203">
        <v>0</v>
      </c>
      <c r="AN64" s="203">
        <v>0</v>
      </c>
      <c r="AO64" s="203">
        <v>90.21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2.08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50.94</v>
      </c>
      <c r="AJ65" s="203">
        <v>0</v>
      </c>
      <c r="AK65" s="203">
        <v>3.31</v>
      </c>
      <c r="AL65" s="203">
        <v>0</v>
      </c>
      <c r="AM65" s="203">
        <v>0</v>
      </c>
      <c r="AN65" s="203">
        <v>0</v>
      </c>
      <c r="AO65" s="203">
        <v>90.21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2.08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50.94</v>
      </c>
      <c r="AJ66" s="203">
        <v>0</v>
      </c>
      <c r="AK66" s="203">
        <v>3.31</v>
      </c>
      <c r="AL66" s="203">
        <v>0</v>
      </c>
      <c r="AM66" s="203">
        <v>0</v>
      </c>
      <c r="AN66" s="203">
        <v>0</v>
      </c>
      <c r="AO66" s="203">
        <v>90.21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2.08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51.57</v>
      </c>
      <c r="AJ67" s="203">
        <v>0</v>
      </c>
      <c r="AK67" s="203">
        <v>3.31</v>
      </c>
      <c r="AL67" s="203">
        <v>0</v>
      </c>
      <c r="AM67" s="203">
        <v>0</v>
      </c>
      <c r="AN67" s="203">
        <v>0</v>
      </c>
      <c r="AO67" s="203">
        <v>90.21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2.08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50.94</v>
      </c>
      <c r="AJ68" s="203">
        <v>0</v>
      </c>
      <c r="AK68" s="203">
        <v>3.31</v>
      </c>
      <c r="AL68" s="203">
        <v>0</v>
      </c>
      <c r="AM68" s="203">
        <v>0</v>
      </c>
      <c r="AN68" s="203">
        <v>0</v>
      </c>
      <c r="AO68" s="203">
        <v>90.21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2.08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50.94</v>
      </c>
      <c r="AJ69" s="203">
        <v>0</v>
      </c>
      <c r="AK69" s="203">
        <v>3.31</v>
      </c>
      <c r="AL69" s="203">
        <v>0</v>
      </c>
      <c r="AM69" s="203">
        <v>0</v>
      </c>
      <c r="AN69" s="203">
        <v>0</v>
      </c>
      <c r="AO69" s="203">
        <v>90.21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2.08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50.94</v>
      </c>
      <c r="AJ70" s="203">
        <v>0</v>
      </c>
      <c r="AK70" s="203">
        <v>3.31</v>
      </c>
      <c r="AL70" s="203">
        <v>0</v>
      </c>
      <c r="AM70" s="203">
        <v>0</v>
      </c>
      <c r="AN70" s="203">
        <v>0</v>
      </c>
      <c r="AO70" s="203">
        <v>90.21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3.04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56.16</v>
      </c>
      <c r="AJ71" s="203">
        <v>0</v>
      </c>
      <c r="AK71" s="203">
        <v>3.22</v>
      </c>
      <c r="AL71" s="203">
        <v>0</v>
      </c>
      <c r="AM71" s="203">
        <v>0</v>
      </c>
      <c r="AN71" s="203">
        <v>0</v>
      </c>
      <c r="AO71" s="203">
        <v>90.21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2.08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50.6</v>
      </c>
      <c r="AJ72" s="203">
        <v>0</v>
      </c>
      <c r="AK72" s="203">
        <v>3.22</v>
      </c>
      <c r="AL72" s="203">
        <v>0</v>
      </c>
      <c r="AM72" s="203">
        <v>0</v>
      </c>
      <c r="AN72" s="203">
        <v>0</v>
      </c>
      <c r="AO72" s="203">
        <v>90.21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2.08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50.6</v>
      </c>
      <c r="AJ73" s="203">
        <v>0</v>
      </c>
      <c r="AK73" s="203">
        <v>3.22</v>
      </c>
      <c r="AL73" s="203">
        <v>0</v>
      </c>
      <c r="AM73" s="203">
        <v>0</v>
      </c>
      <c r="AN73" s="203">
        <v>0</v>
      </c>
      <c r="AO73" s="203">
        <v>90.21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2.08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50.6</v>
      </c>
      <c r="AJ74" s="203">
        <v>0</v>
      </c>
      <c r="AK74" s="203">
        <v>3.22</v>
      </c>
      <c r="AL74" s="203">
        <v>0</v>
      </c>
      <c r="AM74" s="203">
        <v>0</v>
      </c>
      <c r="AN74" s="203">
        <v>0</v>
      </c>
      <c r="AO74" s="203">
        <v>90.21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2.08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50.6</v>
      </c>
      <c r="AJ75" s="203">
        <v>6.06</v>
      </c>
      <c r="AK75" s="203">
        <v>3.22</v>
      </c>
      <c r="AL75" s="203">
        <v>0</v>
      </c>
      <c r="AM75" s="203">
        <v>0</v>
      </c>
      <c r="AN75" s="203">
        <v>0</v>
      </c>
      <c r="AO75" s="203">
        <v>92.15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2.08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50.6</v>
      </c>
      <c r="AJ76" s="203">
        <v>12.12</v>
      </c>
      <c r="AK76" s="203">
        <v>3.22</v>
      </c>
      <c r="AL76" s="203">
        <v>0</v>
      </c>
      <c r="AM76" s="203">
        <v>0</v>
      </c>
      <c r="AN76" s="203">
        <v>0</v>
      </c>
      <c r="AO76" s="203">
        <v>92.15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2.08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50.6</v>
      </c>
      <c r="AJ77" s="203">
        <v>18.18</v>
      </c>
      <c r="AK77" s="203">
        <v>3.13</v>
      </c>
      <c r="AL77" s="203">
        <v>0</v>
      </c>
      <c r="AM77" s="203">
        <v>0</v>
      </c>
      <c r="AN77" s="203">
        <v>0</v>
      </c>
      <c r="AO77" s="203">
        <v>92.15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2.08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50.6</v>
      </c>
      <c r="AJ78" s="203">
        <v>0</v>
      </c>
      <c r="AK78" s="203">
        <v>3.13</v>
      </c>
      <c r="AL78" s="203">
        <v>0</v>
      </c>
      <c r="AM78" s="203">
        <v>0</v>
      </c>
      <c r="AN78" s="203">
        <v>0</v>
      </c>
      <c r="AO78" s="203">
        <v>92.15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2.08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50.6</v>
      </c>
      <c r="AJ79" s="203">
        <v>0</v>
      </c>
      <c r="AK79" s="203">
        <v>3.13</v>
      </c>
      <c r="AL79" s="203">
        <v>0</v>
      </c>
      <c r="AM79" s="203">
        <v>0</v>
      </c>
      <c r="AN79" s="203">
        <v>0</v>
      </c>
      <c r="AO79" s="203">
        <v>92.15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2.08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50.6</v>
      </c>
      <c r="AJ80" s="203">
        <v>0</v>
      </c>
      <c r="AK80" s="203">
        <v>3.13</v>
      </c>
      <c r="AL80" s="203">
        <v>0</v>
      </c>
      <c r="AM80" s="203">
        <v>0</v>
      </c>
      <c r="AN80" s="203">
        <v>0</v>
      </c>
      <c r="AO80" s="203">
        <v>92.15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2.08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50.6</v>
      </c>
      <c r="AJ81" s="203">
        <v>0</v>
      </c>
      <c r="AK81" s="203">
        <v>2.95</v>
      </c>
      <c r="AL81" s="203">
        <v>0</v>
      </c>
      <c r="AM81" s="203">
        <v>0</v>
      </c>
      <c r="AN81" s="203">
        <v>0</v>
      </c>
      <c r="AO81" s="203">
        <v>92.15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2.08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50.6</v>
      </c>
      <c r="AJ82" s="203">
        <v>0</v>
      </c>
      <c r="AK82" s="203">
        <v>2.95</v>
      </c>
      <c r="AL82" s="203">
        <v>0</v>
      </c>
      <c r="AM82" s="203">
        <v>0</v>
      </c>
      <c r="AN82" s="203">
        <v>0</v>
      </c>
      <c r="AO82" s="203">
        <v>92.15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2.62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53.39</v>
      </c>
      <c r="AJ83" s="203">
        <v>0</v>
      </c>
      <c r="AK83" s="203">
        <v>2.95</v>
      </c>
      <c r="AL83" s="203">
        <v>0</v>
      </c>
      <c r="AM83" s="203">
        <v>0</v>
      </c>
      <c r="AN83" s="203">
        <v>0</v>
      </c>
      <c r="AO83" s="203">
        <v>92.15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2.4300000000000002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52.32</v>
      </c>
      <c r="AJ84" s="203">
        <v>0</v>
      </c>
      <c r="AK84" s="203">
        <v>2.95</v>
      </c>
      <c r="AL84" s="203">
        <v>0</v>
      </c>
      <c r="AM84" s="203">
        <v>0</v>
      </c>
      <c r="AN84" s="203">
        <v>0</v>
      </c>
      <c r="AO84" s="203">
        <v>92.15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2.4300000000000002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52.61</v>
      </c>
      <c r="AJ85" s="203">
        <v>0</v>
      </c>
      <c r="AK85" s="203">
        <v>2.95</v>
      </c>
      <c r="AL85" s="203">
        <v>0</v>
      </c>
      <c r="AM85" s="203">
        <v>0</v>
      </c>
      <c r="AN85" s="203">
        <v>0</v>
      </c>
      <c r="AO85" s="203">
        <v>92.15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2.4300000000000002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52.32</v>
      </c>
      <c r="AJ86" s="203">
        <v>0</v>
      </c>
      <c r="AK86" s="203">
        <v>2.95</v>
      </c>
      <c r="AL86" s="203">
        <v>0</v>
      </c>
      <c r="AM86" s="203">
        <v>0</v>
      </c>
      <c r="AN86" s="203">
        <v>0</v>
      </c>
      <c r="AO86" s="203">
        <v>92.15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2.4300000000000002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52</v>
      </c>
      <c r="AJ87" s="203">
        <v>0</v>
      </c>
      <c r="AK87" s="203">
        <v>2.77</v>
      </c>
      <c r="AL87" s="203">
        <v>0</v>
      </c>
      <c r="AM87" s="203">
        <v>0</v>
      </c>
      <c r="AN87" s="203">
        <v>0</v>
      </c>
      <c r="AO87" s="203">
        <v>92.15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2.4300000000000002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51.73</v>
      </c>
      <c r="AJ88" s="203">
        <v>0</v>
      </c>
      <c r="AK88" s="203">
        <v>2.77</v>
      </c>
      <c r="AL88" s="203">
        <v>0</v>
      </c>
      <c r="AM88" s="203">
        <v>0</v>
      </c>
      <c r="AN88" s="203">
        <v>0</v>
      </c>
      <c r="AO88" s="203">
        <v>92.15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2.4300000000000002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51.73</v>
      </c>
      <c r="AJ89" s="203">
        <v>0</v>
      </c>
      <c r="AK89" s="203">
        <v>2.77</v>
      </c>
      <c r="AL89" s="203">
        <v>0</v>
      </c>
      <c r="AM89" s="203">
        <v>0</v>
      </c>
      <c r="AN89" s="203">
        <v>0</v>
      </c>
      <c r="AO89" s="203">
        <v>92.15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2.4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51.73</v>
      </c>
      <c r="AJ90" s="203">
        <v>0</v>
      </c>
      <c r="AK90" s="203">
        <v>2.77</v>
      </c>
      <c r="AL90" s="203">
        <v>0</v>
      </c>
      <c r="AM90" s="203">
        <v>0</v>
      </c>
      <c r="AN90" s="203">
        <v>0</v>
      </c>
      <c r="AO90" s="203">
        <v>92.15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2.08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50.47</v>
      </c>
      <c r="AJ91" s="203">
        <v>0</v>
      </c>
      <c r="AK91" s="203">
        <v>2.58</v>
      </c>
      <c r="AL91" s="203">
        <v>0</v>
      </c>
      <c r="AM91" s="203">
        <v>0</v>
      </c>
      <c r="AN91" s="203">
        <v>0</v>
      </c>
      <c r="AO91" s="203">
        <v>92.15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2.08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50.47</v>
      </c>
      <c r="AJ92" s="203">
        <v>0</v>
      </c>
      <c r="AK92" s="203">
        <v>2.58</v>
      </c>
      <c r="AL92" s="203">
        <v>0</v>
      </c>
      <c r="AM92" s="203">
        <v>0</v>
      </c>
      <c r="AN92" s="203">
        <v>0</v>
      </c>
      <c r="AO92" s="203">
        <v>92.15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2.08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50.47</v>
      </c>
      <c r="AJ93" s="203">
        <v>0</v>
      </c>
      <c r="AK93" s="203">
        <v>2.58</v>
      </c>
      <c r="AL93" s="203">
        <v>0</v>
      </c>
      <c r="AM93" s="203">
        <v>0</v>
      </c>
      <c r="AN93" s="203">
        <v>0</v>
      </c>
      <c r="AO93" s="203">
        <v>92.15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2.08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50.47</v>
      </c>
      <c r="AJ94" s="203">
        <v>0</v>
      </c>
      <c r="AK94" s="203">
        <v>2.58</v>
      </c>
      <c r="AL94" s="203">
        <v>0</v>
      </c>
      <c r="AM94" s="203">
        <v>0</v>
      </c>
      <c r="AN94" s="203">
        <v>0</v>
      </c>
      <c r="AO94" s="203">
        <v>92.15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2.08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50.47</v>
      </c>
      <c r="AJ95" s="203">
        <v>0</v>
      </c>
      <c r="AK95" s="203">
        <v>2.4900000000000002</v>
      </c>
      <c r="AL95" s="203">
        <v>0</v>
      </c>
      <c r="AM95" s="203">
        <v>0</v>
      </c>
      <c r="AN95" s="203">
        <v>0</v>
      </c>
      <c r="AO95" s="203">
        <v>92.15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2.08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50.47</v>
      </c>
      <c r="AJ96" s="203">
        <v>0</v>
      </c>
      <c r="AK96" s="203">
        <v>2.4900000000000002</v>
      </c>
      <c r="AL96" s="203">
        <v>0</v>
      </c>
      <c r="AM96" s="203">
        <v>0</v>
      </c>
      <c r="AN96" s="203">
        <v>0</v>
      </c>
      <c r="AO96" s="203">
        <v>92.15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2.08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50.47</v>
      </c>
      <c r="AJ97" s="203">
        <v>0</v>
      </c>
      <c r="AK97" s="203">
        <v>2.4900000000000002</v>
      </c>
      <c r="AL97" s="203">
        <v>0</v>
      </c>
      <c r="AM97" s="203">
        <v>0</v>
      </c>
      <c r="AN97" s="203">
        <v>0</v>
      </c>
      <c r="AO97" s="203">
        <v>92.15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2.08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50.47</v>
      </c>
      <c r="AJ98" s="203">
        <v>0</v>
      </c>
      <c r="AK98" s="203">
        <v>2.4900000000000002</v>
      </c>
      <c r="AL98" s="203">
        <v>0</v>
      </c>
      <c r="AM98" s="203">
        <v>0</v>
      </c>
      <c r="AN98" s="203">
        <v>0</v>
      </c>
      <c r="AO98" s="203">
        <v>92.15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5.4030000000000099E-2</v>
      </c>
      <c r="AD99">
        <f t="shared" si="0"/>
        <v>3.5E-4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1.2408049999999995</v>
      </c>
      <c r="AJ99">
        <f t="shared" si="0"/>
        <v>9.0899999999999991E-3</v>
      </c>
      <c r="AK99">
        <f t="shared" si="0"/>
        <v>6.0150000000000051E-2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2.1999599999999986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13.05</v>
      </c>
      <c r="D3" s="203">
        <v>0</v>
      </c>
      <c r="E3" s="203">
        <v>0</v>
      </c>
      <c r="F3" s="203">
        <v>15.99</v>
      </c>
      <c r="G3" s="203">
        <v>5.33</v>
      </c>
      <c r="H3" s="203">
        <v>0</v>
      </c>
      <c r="I3" s="203">
        <v>17.82</v>
      </c>
      <c r="J3" s="203">
        <v>0.67</v>
      </c>
      <c r="K3" s="203">
        <v>0.09</v>
      </c>
      <c r="L3" s="203">
        <v>14.02</v>
      </c>
      <c r="M3" s="203">
        <v>0.43</v>
      </c>
      <c r="N3" s="203">
        <v>1.1000000000000001</v>
      </c>
      <c r="O3" s="203">
        <v>0</v>
      </c>
      <c r="P3" s="203">
        <v>1.17</v>
      </c>
      <c r="Q3" s="203">
        <v>0.2</v>
      </c>
      <c r="R3" s="203">
        <v>0.4</v>
      </c>
      <c r="S3" s="203">
        <v>0.25</v>
      </c>
      <c r="T3" s="203">
        <v>0</v>
      </c>
      <c r="U3" s="203">
        <v>1.3</v>
      </c>
      <c r="V3" s="203">
        <v>0.19</v>
      </c>
      <c r="W3" s="203">
        <v>0.33</v>
      </c>
      <c r="X3" s="203">
        <v>1.38</v>
      </c>
      <c r="Y3" s="203">
        <v>0</v>
      </c>
      <c r="Z3" s="203">
        <v>1.99</v>
      </c>
      <c r="AA3" s="203">
        <v>0.63</v>
      </c>
      <c r="AB3" s="203">
        <v>0</v>
      </c>
      <c r="AC3" s="203">
        <v>9.92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31.56</v>
      </c>
      <c r="AJ3" s="203">
        <v>0</v>
      </c>
      <c r="AK3" s="203">
        <v>0.87</v>
      </c>
      <c r="AL3" s="203">
        <v>0</v>
      </c>
      <c r="AM3" s="203">
        <v>0</v>
      </c>
      <c r="AN3" s="203">
        <v>0</v>
      </c>
      <c r="AO3" s="203">
        <v>206.63</v>
      </c>
      <c r="AP3" s="203">
        <v>0</v>
      </c>
    </row>
    <row r="4" spans="1:42">
      <c r="A4" t="s">
        <v>46</v>
      </c>
      <c r="B4" s="203">
        <v>0</v>
      </c>
      <c r="C4" s="203">
        <v>13.05</v>
      </c>
      <c r="D4" s="203">
        <v>0</v>
      </c>
      <c r="E4" s="203">
        <v>0</v>
      </c>
      <c r="F4" s="203">
        <v>15.99</v>
      </c>
      <c r="G4" s="203">
        <v>5.33</v>
      </c>
      <c r="H4" s="203">
        <v>0</v>
      </c>
      <c r="I4" s="203">
        <v>17.82</v>
      </c>
      <c r="J4" s="203">
        <v>0.67</v>
      </c>
      <c r="K4" s="203">
        <v>0.09</v>
      </c>
      <c r="L4" s="203">
        <v>14.02</v>
      </c>
      <c r="M4" s="203">
        <v>0.43</v>
      </c>
      <c r="N4" s="203">
        <v>1.1000000000000001</v>
      </c>
      <c r="O4" s="203">
        <v>0</v>
      </c>
      <c r="P4" s="203">
        <v>1.17</v>
      </c>
      <c r="Q4" s="203">
        <v>0.2</v>
      </c>
      <c r="R4" s="203">
        <v>0.4</v>
      </c>
      <c r="S4" s="203">
        <v>0.25</v>
      </c>
      <c r="T4" s="203">
        <v>0</v>
      </c>
      <c r="U4" s="203">
        <v>1.3</v>
      </c>
      <c r="V4" s="203">
        <v>0.19</v>
      </c>
      <c r="W4" s="203">
        <v>0.33</v>
      </c>
      <c r="X4" s="203">
        <v>1.38</v>
      </c>
      <c r="Y4" s="203">
        <v>0</v>
      </c>
      <c r="Z4" s="203">
        <v>1.99</v>
      </c>
      <c r="AA4" s="203">
        <v>0.63</v>
      </c>
      <c r="AB4" s="203">
        <v>0</v>
      </c>
      <c r="AC4" s="203">
        <v>9.92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31.56</v>
      </c>
      <c r="AJ4" s="203">
        <v>0</v>
      </c>
      <c r="AK4" s="203">
        <v>0.87</v>
      </c>
      <c r="AL4" s="203">
        <v>0</v>
      </c>
      <c r="AM4" s="203">
        <v>0</v>
      </c>
      <c r="AN4" s="203">
        <v>0</v>
      </c>
      <c r="AO4" s="203">
        <v>206.63</v>
      </c>
      <c r="AP4" s="203">
        <v>0</v>
      </c>
    </row>
    <row r="5" spans="1:42">
      <c r="A5" t="s">
        <v>47</v>
      </c>
      <c r="B5" s="203">
        <v>0</v>
      </c>
      <c r="C5" s="203">
        <v>13.05</v>
      </c>
      <c r="D5" s="203">
        <v>0</v>
      </c>
      <c r="E5" s="203">
        <v>0</v>
      </c>
      <c r="F5" s="203">
        <v>15.99</v>
      </c>
      <c r="G5" s="203">
        <v>5.33</v>
      </c>
      <c r="H5" s="203">
        <v>0</v>
      </c>
      <c r="I5" s="203">
        <v>17.82</v>
      </c>
      <c r="J5" s="203">
        <v>0.67</v>
      </c>
      <c r="K5" s="203">
        <v>0.09</v>
      </c>
      <c r="L5" s="203">
        <v>14.02</v>
      </c>
      <c r="M5" s="203">
        <v>0.43</v>
      </c>
      <c r="N5" s="203">
        <v>1.1000000000000001</v>
      </c>
      <c r="O5" s="203">
        <v>0</v>
      </c>
      <c r="P5" s="203">
        <v>1.17</v>
      </c>
      <c r="Q5" s="203">
        <v>0.2</v>
      </c>
      <c r="R5" s="203">
        <v>0.4</v>
      </c>
      <c r="S5" s="203">
        <v>0.25</v>
      </c>
      <c r="T5" s="203">
        <v>0</v>
      </c>
      <c r="U5" s="203">
        <v>1.3</v>
      </c>
      <c r="V5" s="203">
        <v>0.19</v>
      </c>
      <c r="W5" s="203">
        <v>0.33</v>
      </c>
      <c r="X5" s="203">
        <v>1.38</v>
      </c>
      <c r="Y5" s="203">
        <v>0</v>
      </c>
      <c r="Z5" s="203">
        <v>1.99</v>
      </c>
      <c r="AA5" s="203">
        <v>0.63</v>
      </c>
      <c r="AB5" s="203">
        <v>0</v>
      </c>
      <c r="AC5" s="203">
        <v>9.92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31.56</v>
      </c>
      <c r="AJ5" s="203">
        <v>0</v>
      </c>
      <c r="AK5" s="203">
        <v>0.87</v>
      </c>
      <c r="AL5" s="203">
        <v>0</v>
      </c>
      <c r="AM5" s="203">
        <v>0</v>
      </c>
      <c r="AN5" s="203">
        <v>0</v>
      </c>
      <c r="AO5" s="203">
        <v>206.63</v>
      </c>
      <c r="AP5" s="203">
        <v>0</v>
      </c>
    </row>
    <row r="6" spans="1:42">
      <c r="A6" t="s">
        <v>48</v>
      </c>
      <c r="B6" s="203">
        <v>0</v>
      </c>
      <c r="C6" s="203">
        <v>13.05</v>
      </c>
      <c r="D6" s="203">
        <v>0</v>
      </c>
      <c r="E6" s="203">
        <v>0</v>
      </c>
      <c r="F6" s="203">
        <v>15.99</v>
      </c>
      <c r="G6" s="203">
        <v>5.33</v>
      </c>
      <c r="H6" s="203">
        <v>0</v>
      </c>
      <c r="I6" s="203">
        <v>17.82</v>
      </c>
      <c r="J6" s="203">
        <v>0.67</v>
      </c>
      <c r="K6" s="203">
        <v>0.09</v>
      </c>
      <c r="L6" s="203">
        <v>14.02</v>
      </c>
      <c r="M6" s="203">
        <v>0.43</v>
      </c>
      <c r="N6" s="203">
        <v>1.1000000000000001</v>
      </c>
      <c r="O6" s="203">
        <v>0</v>
      </c>
      <c r="P6" s="203">
        <v>1.17</v>
      </c>
      <c r="Q6" s="203">
        <v>0.2</v>
      </c>
      <c r="R6" s="203">
        <v>0.4</v>
      </c>
      <c r="S6" s="203">
        <v>0.25</v>
      </c>
      <c r="T6" s="203">
        <v>0</v>
      </c>
      <c r="U6" s="203">
        <v>1.3</v>
      </c>
      <c r="V6" s="203">
        <v>0.19</v>
      </c>
      <c r="W6" s="203">
        <v>0.33</v>
      </c>
      <c r="X6" s="203">
        <v>1.38</v>
      </c>
      <c r="Y6" s="203">
        <v>0</v>
      </c>
      <c r="Z6" s="203">
        <v>1.99</v>
      </c>
      <c r="AA6" s="203">
        <v>0.63</v>
      </c>
      <c r="AB6" s="203">
        <v>0</v>
      </c>
      <c r="AC6" s="203">
        <v>9.92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31.56</v>
      </c>
      <c r="AJ6" s="203">
        <v>0</v>
      </c>
      <c r="AK6" s="203">
        <v>0.87</v>
      </c>
      <c r="AL6" s="203">
        <v>0</v>
      </c>
      <c r="AM6" s="203">
        <v>0</v>
      </c>
      <c r="AN6" s="203">
        <v>0</v>
      </c>
      <c r="AO6" s="203">
        <v>206.63</v>
      </c>
      <c r="AP6" s="203">
        <v>0</v>
      </c>
    </row>
    <row r="7" spans="1:42">
      <c r="A7" t="s">
        <v>49</v>
      </c>
      <c r="B7" s="203">
        <v>0</v>
      </c>
      <c r="C7" s="203">
        <v>13.05</v>
      </c>
      <c r="D7" s="203">
        <v>0</v>
      </c>
      <c r="E7" s="203">
        <v>0</v>
      </c>
      <c r="F7" s="203">
        <v>15.99</v>
      </c>
      <c r="G7" s="203">
        <v>5.33</v>
      </c>
      <c r="H7" s="203">
        <v>0</v>
      </c>
      <c r="I7" s="203">
        <v>17.82</v>
      </c>
      <c r="J7" s="203">
        <v>0.67</v>
      </c>
      <c r="K7" s="203">
        <v>0.09</v>
      </c>
      <c r="L7" s="203">
        <v>14.02</v>
      </c>
      <c r="M7" s="203">
        <v>0.43</v>
      </c>
      <c r="N7" s="203">
        <v>1.1000000000000001</v>
      </c>
      <c r="O7" s="203">
        <v>0</v>
      </c>
      <c r="P7" s="203">
        <v>1.17</v>
      </c>
      <c r="Q7" s="203">
        <v>0.2</v>
      </c>
      <c r="R7" s="203">
        <v>0.4</v>
      </c>
      <c r="S7" s="203">
        <v>0.25</v>
      </c>
      <c r="T7" s="203">
        <v>0</v>
      </c>
      <c r="U7" s="203">
        <v>1.3</v>
      </c>
      <c r="V7" s="203">
        <v>0.19</v>
      </c>
      <c r="W7" s="203">
        <v>0.33</v>
      </c>
      <c r="X7" s="203">
        <v>1.38</v>
      </c>
      <c r="Y7" s="203">
        <v>0</v>
      </c>
      <c r="Z7" s="203">
        <v>1.99</v>
      </c>
      <c r="AA7" s="203">
        <v>0.63</v>
      </c>
      <c r="AB7" s="203">
        <v>0</v>
      </c>
      <c r="AC7" s="203">
        <v>14.07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33.69</v>
      </c>
      <c r="AJ7" s="203">
        <v>0</v>
      </c>
      <c r="AK7" s="203">
        <v>0.87</v>
      </c>
      <c r="AL7" s="203">
        <v>0</v>
      </c>
      <c r="AM7" s="203">
        <v>0</v>
      </c>
      <c r="AN7" s="203">
        <v>0</v>
      </c>
      <c r="AO7" s="203">
        <v>206.63</v>
      </c>
      <c r="AP7" s="203">
        <v>0</v>
      </c>
    </row>
    <row r="8" spans="1:42">
      <c r="A8" t="s">
        <v>50</v>
      </c>
      <c r="B8" s="203">
        <v>0</v>
      </c>
      <c r="C8" s="203">
        <v>13.05</v>
      </c>
      <c r="D8" s="203">
        <v>0</v>
      </c>
      <c r="E8" s="203">
        <v>0</v>
      </c>
      <c r="F8" s="203">
        <v>15.99</v>
      </c>
      <c r="G8" s="203">
        <v>5.33</v>
      </c>
      <c r="H8" s="203">
        <v>0</v>
      </c>
      <c r="I8" s="203">
        <v>17.82</v>
      </c>
      <c r="J8" s="203">
        <v>0.67</v>
      </c>
      <c r="K8" s="203">
        <v>0.09</v>
      </c>
      <c r="L8" s="203">
        <v>14.02</v>
      </c>
      <c r="M8" s="203">
        <v>0.43</v>
      </c>
      <c r="N8" s="203">
        <v>1.1000000000000001</v>
      </c>
      <c r="O8" s="203">
        <v>0</v>
      </c>
      <c r="P8" s="203">
        <v>1.17</v>
      </c>
      <c r="Q8" s="203">
        <v>0.2</v>
      </c>
      <c r="R8" s="203">
        <v>0.4</v>
      </c>
      <c r="S8" s="203">
        <v>0.25</v>
      </c>
      <c r="T8" s="203">
        <v>0</v>
      </c>
      <c r="U8" s="203">
        <v>1.3</v>
      </c>
      <c r="V8" s="203">
        <v>0.19</v>
      </c>
      <c r="W8" s="203">
        <v>0.33</v>
      </c>
      <c r="X8" s="203">
        <v>1.38</v>
      </c>
      <c r="Y8" s="203">
        <v>0</v>
      </c>
      <c r="Z8" s="203">
        <v>1.99</v>
      </c>
      <c r="AA8" s="203">
        <v>0.63</v>
      </c>
      <c r="AB8" s="203">
        <v>0</v>
      </c>
      <c r="AC8" s="203">
        <v>14.07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33.47</v>
      </c>
      <c r="AJ8" s="203">
        <v>0</v>
      </c>
      <c r="AK8" s="203">
        <v>0.87</v>
      </c>
      <c r="AL8" s="203">
        <v>0</v>
      </c>
      <c r="AM8" s="203">
        <v>0</v>
      </c>
      <c r="AN8" s="203">
        <v>0</v>
      </c>
      <c r="AO8" s="203">
        <v>206.63</v>
      </c>
      <c r="AP8" s="203">
        <v>0</v>
      </c>
    </row>
    <row r="9" spans="1:42">
      <c r="A9" t="s">
        <v>51</v>
      </c>
      <c r="B9" s="203">
        <v>0</v>
      </c>
      <c r="C9" s="203">
        <v>13.05</v>
      </c>
      <c r="D9" s="203">
        <v>0</v>
      </c>
      <c r="E9" s="203">
        <v>0</v>
      </c>
      <c r="F9" s="203">
        <v>15.99</v>
      </c>
      <c r="G9" s="203">
        <v>5.33</v>
      </c>
      <c r="H9" s="203">
        <v>0</v>
      </c>
      <c r="I9" s="203">
        <v>17.82</v>
      </c>
      <c r="J9" s="203">
        <v>0.67</v>
      </c>
      <c r="K9" s="203">
        <v>0.09</v>
      </c>
      <c r="L9" s="203">
        <v>14.02</v>
      </c>
      <c r="M9" s="203">
        <v>0.43</v>
      </c>
      <c r="N9" s="203">
        <v>1.1000000000000001</v>
      </c>
      <c r="O9" s="203">
        <v>0</v>
      </c>
      <c r="P9" s="203">
        <v>1.17</v>
      </c>
      <c r="Q9" s="203">
        <v>0.2</v>
      </c>
      <c r="R9" s="203">
        <v>0.4</v>
      </c>
      <c r="S9" s="203">
        <v>0.25</v>
      </c>
      <c r="T9" s="203">
        <v>0</v>
      </c>
      <c r="U9" s="203">
        <v>1.3</v>
      </c>
      <c r="V9" s="203">
        <v>0.19</v>
      </c>
      <c r="W9" s="203">
        <v>0.33</v>
      </c>
      <c r="X9" s="203">
        <v>1.38</v>
      </c>
      <c r="Y9" s="203">
        <v>0</v>
      </c>
      <c r="Z9" s="203">
        <v>1.99</v>
      </c>
      <c r="AA9" s="203">
        <v>0.63</v>
      </c>
      <c r="AB9" s="203">
        <v>0</v>
      </c>
      <c r="AC9" s="203">
        <v>14.07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33.47</v>
      </c>
      <c r="AJ9" s="203">
        <v>0</v>
      </c>
      <c r="AK9" s="203">
        <v>0.87</v>
      </c>
      <c r="AL9" s="203">
        <v>0</v>
      </c>
      <c r="AM9" s="203">
        <v>0</v>
      </c>
      <c r="AN9" s="203">
        <v>0</v>
      </c>
      <c r="AO9" s="203">
        <v>206.63</v>
      </c>
      <c r="AP9" s="203">
        <v>0</v>
      </c>
    </row>
    <row r="10" spans="1:42">
      <c r="A10" t="s">
        <v>52</v>
      </c>
      <c r="B10" s="203">
        <v>0</v>
      </c>
      <c r="C10" s="203">
        <v>13.05</v>
      </c>
      <c r="D10" s="203">
        <v>0</v>
      </c>
      <c r="E10" s="203">
        <v>0</v>
      </c>
      <c r="F10" s="203">
        <v>15.99</v>
      </c>
      <c r="G10" s="203">
        <v>5.33</v>
      </c>
      <c r="H10" s="203">
        <v>0</v>
      </c>
      <c r="I10" s="203">
        <v>17.82</v>
      </c>
      <c r="J10" s="203">
        <v>0.67</v>
      </c>
      <c r="K10" s="203">
        <v>0.09</v>
      </c>
      <c r="L10" s="203">
        <v>14.02</v>
      </c>
      <c r="M10" s="203">
        <v>0.43</v>
      </c>
      <c r="N10" s="203">
        <v>1.1000000000000001</v>
      </c>
      <c r="O10" s="203">
        <v>0</v>
      </c>
      <c r="P10" s="203">
        <v>1.17</v>
      </c>
      <c r="Q10" s="203">
        <v>0.2</v>
      </c>
      <c r="R10" s="203">
        <v>0.4</v>
      </c>
      <c r="S10" s="203">
        <v>0.25</v>
      </c>
      <c r="T10" s="203">
        <v>0</v>
      </c>
      <c r="U10" s="203">
        <v>1.3</v>
      </c>
      <c r="V10" s="203">
        <v>0.19</v>
      </c>
      <c r="W10" s="203">
        <v>0.33</v>
      </c>
      <c r="X10" s="203">
        <v>1.38</v>
      </c>
      <c r="Y10" s="203">
        <v>0</v>
      </c>
      <c r="Z10" s="203">
        <v>1.99</v>
      </c>
      <c r="AA10" s="203">
        <v>0.63</v>
      </c>
      <c r="AB10" s="203">
        <v>0</v>
      </c>
      <c r="AC10" s="203">
        <v>14.07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33.47</v>
      </c>
      <c r="AJ10" s="203">
        <v>0</v>
      </c>
      <c r="AK10" s="203">
        <v>0.87</v>
      </c>
      <c r="AL10" s="203">
        <v>0</v>
      </c>
      <c r="AM10" s="203">
        <v>0</v>
      </c>
      <c r="AN10" s="203">
        <v>0</v>
      </c>
      <c r="AO10" s="203">
        <v>206.63</v>
      </c>
      <c r="AP10" s="203">
        <v>0</v>
      </c>
    </row>
    <row r="11" spans="1:42">
      <c r="A11" t="s">
        <v>53</v>
      </c>
      <c r="B11" s="203">
        <v>0</v>
      </c>
      <c r="C11" s="203">
        <v>13.05</v>
      </c>
      <c r="D11" s="203">
        <v>0</v>
      </c>
      <c r="E11" s="203">
        <v>0</v>
      </c>
      <c r="F11" s="203">
        <v>15.99</v>
      </c>
      <c r="G11" s="203">
        <v>5.33</v>
      </c>
      <c r="H11" s="203">
        <v>0</v>
      </c>
      <c r="I11" s="203">
        <v>17.82</v>
      </c>
      <c r="J11" s="203">
        <v>0.67</v>
      </c>
      <c r="K11" s="203">
        <v>0.09</v>
      </c>
      <c r="L11" s="203">
        <v>14.02</v>
      </c>
      <c r="M11" s="203">
        <v>0.43</v>
      </c>
      <c r="N11" s="203">
        <v>1.1000000000000001</v>
      </c>
      <c r="O11" s="203">
        <v>0</v>
      </c>
      <c r="P11" s="203">
        <v>1.17</v>
      </c>
      <c r="Q11" s="203">
        <v>0.2</v>
      </c>
      <c r="R11" s="203">
        <v>0.4</v>
      </c>
      <c r="S11" s="203">
        <v>0.25</v>
      </c>
      <c r="T11" s="203">
        <v>0</v>
      </c>
      <c r="U11" s="203">
        <v>1.42</v>
      </c>
      <c r="V11" s="203">
        <v>0.19</v>
      </c>
      <c r="W11" s="203">
        <v>0.33</v>
      </c>
      <c r="X11" s="203">
        <v>1.38</v>
      </c>
      <c r="Y11" s="203">
        <v>0</v>
      </c>
      <c r="Z11" s="203">
        <v>1.99</v>
      </c>
      <c r="AA11" s="203">
        <v>0.63</v>
      </c>
      <c r="AB11" s="203">
        <v>0</v>
      </c>
      <c r="AC11" s="203">
        <v>14.39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33.47</v>
      </c>
      <c r="AJ11" s="203">
        <v>0</v>
      </c>
      <c r="AK11" s="203">
        <v>0.43</v>
      </c>
      <c r="AL11" s="203">
        <v>0</v>
      </c>
      <c r="AM11" s="203">
        <v>0</v>
      </c>
      <c r="AN11" s="203">
        <v>0</v>
      </c>
      <c r="AO11" s="203">
        <v>206.63</v>
      </c>
      <c r="AP11" s="203">
        <v>0</v>
      </c>
    </row>
    <row r="12" spans="1:42">
      <c r="A12" t="s">
        <v>54</v>
      </c>
      <c r="B12" s="203">
        <v>0</v>
      </c>
      <c r="C12" s="203">
        <v>13.05</v>
      </c>
      <c r="D12" s="203">
        <v>0</v>
      </c>
      <c r="E12" s="203">
        <v>0</v>
      </c>
      <c r="F12" s="203">
        <v>15.99</v>
      </c>
      <c r="G12" s="203">
        <v>5.33</v>
      </c>
      <c r="H12" s="203">
        <v>0</v>
      </c>
      <c r="I12" s="203">
        <v>17.82</v>
      </c>
      <c r="J12" s="203">
        <v>0.67</v>
      </c>
      <c r="K12" s="203">
        <v>0.09</v>
      </c>
      <c r="L12" s="203">
        <v>14.02</v>
      </c>
      <c r="M12" s="203">
        <v>0.43</v>
      </c>
      <c r="N12" s="203">
        <v>1.1000000000000001</v>
      </c>
      <c r="O12" s="203">
        <v>0</v>
      </c>
      <c r="P12" s="203">
        <v>1.17</v>
      </c>
      <c r="Q12" s="203">
        <v>0.2</v>
      </c>
      <c r="R12" s="203">
        <v>0.4</v>
      </c>
      <c r="S12" s="203">
        <v>0.25</v>
      </c>
      <c r="T12" s="203">
        <v>0</v>
      </c>
      <c r="U12" s="203">
        <v>1.44</v>
      </c>
      <c r="V12" s="203">
        <v>0.19</v>
      </c>
      <c r="W12" s="203">
        <v>0.33</v>
      </c>
      <c r="X12" s="203">
        <v>1.38</v>
      </c>
      <c r="Y12" s="203">
        <v>0</v>
      </c>
      <c r="Z12" s="203">
        <v>1.99</v>
      </c>
      <c r="AA12" s="203">
        <v>0.63</v>
      </c>
      <c r="AB12" s="203">
        <v>0</v>
      </c>
      <c r="AC12" s="203">
        <v>14.39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33.47</v>
      </c>
      <c r="AJ12" s="203">
        <v>0</v>
      </c>
      <c r="AK12" s="203">
        <v>0.43</v>
      </c>
      <c r="AL12" s="203">
        <v>0</v>
      </c>
      <c r="AM12" s="203">
        <v>0</v>
      </c>
      <c r="AN12" s="203">
        <v>0</v>
      </c>
      <c r="AO12" s="203">
        <v>206.63</v>
      </c>
      <c r="AP12" s="203">
        <v>0</v>
      </c>
    </row>
    <row r="13" spans="1:42">
      <c r="A13" t="s">
        <v>55</v>
      </c>
      <c r="B13" s="203">
        <v>0</v>
      </c>
      <c r="C13" s="203">
        <v>13.05</v>
      </c>
      <c r="D13" s="203">
        <v>0</v>
      </c>
      <c r="E13" s="203">
        <v>0</v>
      </c>
      <c r="F13" s="203">
        <v>15.99</v>
      </c>
      <c r="G13" s="203">
        <v>5.33</v>
      </c>
      <c r="H13" s="203">
        <v>0</v>
      </c>
      <c r="I13" s="203">
        <v>17.82</v>
      </c>
      <c r="J13" s="203">
        <v>0.67</v>
      </c>
      <c r="K13" s="203">
        <v>0.09</v>
      </c>
      <c r="L13" s="203">
        <v>14.02</v>
      </c>
      <c r="M13" s="203">
        <v>0.43</v>
      </c>
      <c r="N13" s="203">
        <v>1.1000000000000001</v>
      </c>
      <c r="O13" s="203">
        <v>0</v>
      </c>
      <c r="P13" s="203">
        <v>1.17</v>
      </c>
      <c r="Q13" s="203">
        <v>0.2</v>
      </c>
      <c r="R13" s="203">
        <v>0.4</v>
      </c>
      <c r="S13" s="203">
        <v>0.25</v>
      </c>
      <c r="T13" s="203">
        <v>0</v>
      </c>
      <c r="U13" s="203">
        <v>1.47</v>
      </c>
      <c r="V13" s="203">
        <v>0.19</v>
      </c>
      <c r="W13" s="203">
        <v>0.33</v>
      </c>
      <c r="X13" s="203">
        <v>1.38</v>
      </c>
      <c r="Y13" s="203">
        <v>0</v>
      </c>
      <c r="Z13" s="203">
        <v>1.99</v>
      </c>
      <c r="AA13" s="203">
        <v>0.63</v>
      </c>
      <c r="AB13" s="203">
        <v>0</v>
      </c>
      <c r="AC13" s="203">
        <v>14.39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33.69</v>
      </c>
      <c r="AJ13" s="203">
        <v>0</v>
      </c>
      <c r="AK13" s="203">
        <v>0.43</v>
      </c>
      <c r="AL13" s="203">
        <v>0</v>
      </c>
      <c r="AM13" s="203">
        <v>0</v>
      </c>
      <c r="AN13" s="203">
        <v>0</v>
      </c>
      <c r="AO13" s="203">
        <v>206.63</v>
      </c>
      <c r="AP13" s="203">
        <v>0</v>
      </c>
    </row>
    <row r="14" spans="1:42">
      <c r="A14" t="s">
        <v>56</v>
      </c>
      <c r="B14" s="203">
        <v>0</v>
      </c>
      <c r="C14" s="203">
        <v>13.05</v>
      </c>
      <c r="D14" s="203">
        <v>0</v>
      </c>
      <c r="E14" s="203">
        <v>0</v>
      </c>
      <c r="F14" s="203">
        <v>15.99</v>
      </c>
      <c r="G14" s="203">
        <v>5.33</v>
      </c>
      <c r="H14" s="203">
        <v>0</v>
      </c>
      <c r="I14" s="203">
        <v>17.82</v>
      </c>
      <c r="J14" s="203">
        <v>0.67</v>
      </c>
      <c r="K14" s="203">
        <v>0.09</v>
      </c>
      <c r="L14" s="203">
        <v>14.02</v>
      </c>
      <c r="M14" s="203">
        <v>0.43</v>
      </c>
      <c r="N14" s="203">
        <v>1.1000000000000001</v>
      </c>
      <c r="O14" s="203">
        <v>0</v>
      </c>
      <c r="P14" s="203">
        <v>1.17</v>
      </c>
      <c r="Q14" s="203">
        <v>0.2</v>
      </c>
      <c r="R14" s="203">
        <v>0.4</v>
      </c>
      <c r="S14" s="203">
        <v>0.25</v>
      </c>
      <c r="T14" s="203">
        <v>0</v>
      </c>
      <c r="U14" s="203">
        <v>1.47</v>
      </c>
      <c r="V14" s="203">
        <v>0.19</v>
      </c>
      <c r="W14" s="203">
        <v>0.33</v>
      </c>
      <c r="X14" s="203">
        <v>1.38</v>
      </c>
      <c r="Y14" s="203">
        <v>0</v>
      </c>
      <c r="Z14" s="203">
        <v>1.99</v>
      </c>
      <c r="AA14" s="203">
        <v>0.63</v>
      </c>
      <c r="AB14" s="203">
        <v>0</v>
      </c>
      <c r="AC14" s="203">
        <v>14.39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33.47</v>
      </c>
      <c r="AJ14" s="203">
        <v>0</v>
      </c>
      <c r="AK14" s="203">
        <v>0.43</v>
      </c>
      <c r="AL14" s="203">
        <v>0</v>
      </c>
      <c r="AM14" s="203">
        <v>0</v>
      </c>
      <c r="AN14" s="203">
        <v>0</v>
      </c>
      <c r="AO14" s="203">
        <v>206.63</v>
      </c>
      <c r="AP14" s="203">
        <v>0</v>
      </c>
    </row>
    <row r="15" spans="1:42">
      <c r="A15" t="s">
        <v>57</v>
      </c>
      <c r="B15" s="203">
        <v>0</v>
      </c>
      <c r="C15" s="203">
        <v>13.05</v>
      </c>
      <c r="D15" s="203">
        <v>0</v>
      </c>
      <c r="E15" s="203">
        <v>0</v>
      </c>
      <c r="F15" s="203">
        <v>15.99</v>
      </c>
      <c r="G15" s="203">
        <v>5.33</v>
      </c>
      <c r="H15" s="203">
        <v>0</v>
      </c>
      <c r="I15" s="203">
        <v>17.82</v>
      </c>
      <c r="J15" s="203">
        <v>0.67</v>
      </c>
      <c r="K15" s="203">
        <v>0.09</v>
      </c>
      <c r="L15" s="203">
        <v>14.02</v>
      </c>
      <c r="M15" s="203">
        <v>0.43</v>
      </c>
      <c r="N15" s="203">
        <v>1.1000000000000001</v>
      </c>
      <c r="O15" s="203">
        <v>0</v>
      </c>
      <c r="P15" s="203">
        <v>1.17</v>
      </c>
      <c r="Q15" s="203">
        <v>0.2</v>
      </c>
      <c r="R15" s="203">
        <v>0.4</v>
      </c>
      <c r="S15" s="203">
        <v>0.25</v>
      </c>
      <c r="T15" s="203">
        <v>0</v>
      </c>
      <c r="U15" s="203">
        <v>1.47</v>
      </c>
      <c r="V15" s="203">
        <v>0.19</v>
      </c>
      <c r="W15" s="203">
        <v>0.33</v>
      </c>
      <c r="X15" s="203">
        <v>1.38</v>
      </c>
      <c r="Y15" s="203">
        <v>0</v>
      </c>
      <c r="Z15" s="203">
        <v>1.99</v>
      </c>
      <c r="AA15" s="203">
        <v>0.63</v>
      </c>
      <c r="AB15" s="203">
        <v>0</v>
      </c>
      <c r="AC15" s="203">
        <v>14.39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33.47</v>
      </c>
      <c r="AJ15" s="203">
        <v>0</v>
      </c>
      <c r="AK15" s="203">
        <v>0.43</v>
      </c>
      <c r="AL15" s="203">
        <v>0</v>
      </c>
      <c r="AM15" s="203">
        <v>0</v>
      </c>
      <c r="AN15" s="203">
        <v>0</v>
      </c>
      <c r="AO15" s="203">
        <v>206.63</v>
      </c>
      <c r="AP15" s="203">
        <v>0</v>
      </c>
    </row>
    <row r="16" spans="1:42">
      <c r="A16" t="s">
        <v>58</v>
      </c>
      <c r="B16" s="203">
        <v>0</v>
      </c>
      <c r="C16" s="203">
        <v>13.05</v>
      </c>
      <c r="D16" s="203">
        <v>0</v>
      </c>
      <c r="E16" s="203">
        <v>0</v>
      </c>
      <c r="F16" s="203">
        <v>15.99</v>
      </c>
      <c r="G16" s="203">
        <v>5.33</v>
      </c>
      <c r="H16" s="203">
        <v>0</v>
      </c>
      <c r="I16" s="203">
        <v>17.82</v>
      </c>
      <c r="J16" s="203">
        <v>0.67</v>
      </c>
      <c r="K16" s="203">
        <v>0.09</v>
      </c>
      <c r="L16" s="203">
        <v>14.02</v>
      </c>
      <c r="M16" s="203">
        <v>0.43</v>
      </c>
      <c r="N16" s="203">
        <v>1.1000000000000001</v>
      </c>
      <c r="O16" s="203">
        <v>0</v>
      </c>
      <c r="P16" s="203">
        <v>1.17</v>
      </c>
      <c r="Q16" s="203">
        <v>0.2</v>
      </c>
      <c r="R16" s="203">
        <v>0.4</v>
      </c>
      <c r="S16" s="203">
        <v>0.25</v>
      </c>
      <c r="T16" s="203">
        <v>0</v>
      </c>
      <c r="U16" s="203">
        <v>1.47</v>
      </c>
      <c r="V16" s="203">
        <v>0.19</v>
      </c>
      <c r="W16" s="203">
        <v>0.33</v>
      </c>
      <c r="X16" s="203">
        <v>1.38</v>
      </c>
      <c r="Y16" s="203">
        <v>0</v>
      </c>
      <c r="Z16" s="203">
        <v>1.99</v>
      </c>
      <c r="AA16" s="203">
        <v>0.63</v>
      </c>
      <c r="AB16" s="203">
        <v>0</v>
      </c>
      <c r="AC16" s="203">
        <v>14.39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33.15</v>
      </c>
      <c r="AJ16" s="203">
        <v>0</v>
      </c>
      <c r="AK16" s="203">
        <v>0.43</v>
      </c>
      <c r="AL16" s="203">
        <v>0</v>
      </c>
      <c r="AM16" s="203">
        <v>0</v>
      </c>
      <c r="AN16" s="203">
        <v>0</v>
      </c>
      <c r="AO16" s="203">
        <v>206.63</v>
      </c>
      <c r="AP16" s="203">
        <v>0</v>
      </c>
    </row>
    <row r="17" spans="1:42">
      <c r="A17" t="s">
        <v>59</v>
      </c>
      <c r="B17" s="203">
        <v>0</v>
      </c>
      <c r="C17" s="203">
        <v>13.05</v>
      </c>
      <c r="D17" s="203">
        <v>0</v>
      </c>
      <c r="E17" s="203">
        <v>0</v>
      </c>
      <c r="F17" s="203">
        <v>15.99</v>
      </c>
      <c r="G17" s="203">
        <v>5.33</v>
      </c>
      <c r="H17" s="203">
        <v>0</v>
      </c>
      <c r="I17" s="203">
        <v>17.82</v>
      </c>
      <c r="J17" s="203">
        <v>0.67</v>
      </c>
      <c r="K17" s="203">
        <v>0.09</v>
      </c>
      <c r="L17" s="203">
        <v>14.02</v>
      </c>
      <c r="M17" s="203">
        <v>0.43</v>
      </c>
      <c r="N17" s="203">
        <v>1.1000000000000001</v>
      </c>
      <c r="O17" s="203">
        <v>0</v>
      </c>
      <c r="P17" s="203">
        <v>1.17</v>
      </c>
      <c r="Q17" s="203">
        <v>0.2</v>
      </c>
      <c r="R17" s="203">
        <v>0.4</v>
      </c>
      <c r="S17" s="203">
        <v>0.25</v>
      </c>
      <c r="T17" s="203">
        <v>0</v>
      </c>
      <c r="U17" s="203">
        <v>1.47</v>
      </c>
      <c r="V17" s="203">
        <v>0.19</v>
      </c>
      <c r="W17" s="203">
        <v>0.33</v>
      </c>
      <c r="X17" s="203">
        <v>1.38</v>
      </c>
      <c r="Y17" s="203">
        <v>0</v>
      </c>
      <c r="Z17" s="203">
        <v>1.99</v>
      </c>
      <c r="AA17" s="203">
        <v>0.63</v>
      </c>
      <c r="AB17" s="203">
        <v>0</v>
      </c>
      <c r="AC17" s="203">
        <v>14.39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33.15</v>
      </c>
      <c r="AJ17" s="203">
        <v>0</v>
      </c>
      <c r="AK17" s="203">
        <v>0.43</v>
      </c>
      <c r="AL17" s="203">
        <v>0</v>
      </c>
      <c r="AM17" s="203">
        <v>0</v>
      </c>
      <c r="AN17" s="203">
        <v>0</v>
      </c>
      <c r="AO17" s="203">
        <v>206.63</v>
      </c>
      <c r="AP17" s="203">
        <v>0</v>
      </c>
    </row>
    <row r="18" spans="1:42">
      <c r="A18" t="s">
        <v>60</v>
      </c>
      <c r="B18" s="203">
        <v>0</v>
      </c>
      <c r="C18" s="203">
        <v>13.05</v>
      </c>
      <c r="D18" s="203">
        <v>0</v>
      </c>
      <c r="E18" s="203">
        <v>0</v>
      </c>
      <c r="F18" s="203">
        <v>15.99</v>
      </c>
      <c r="G18" s="203">
        <v>5.33</v>
      </c>
      <c r="H18" s="203">
        <v>0</v>
      </c>
      <c r="I18" s="203">
        <v>17.82</v>
      </c>
      <c r="J18" s="203">
        <v>0.67</v>
      </c>
      <c r="K18" s="203">
        <v>0.09</v>
      </c>
      <c r="L18" s="203">
        <v>14.02</v>
      </c>
      <c r="M18" s="203">
        <v>0.43</v>
      </c>
      <c r="N18" s="203">
        <v>1.1000000000000001</v>
      </c>
      <c r="O18" s="203">
        <v>0</v>
      </c>
      <c r="P18" s="203">
        <v>1.17</v>
      </c>
      <c r="Q18" s="203">
        <v>0.2</v>
      </c>
      <c r="R18" s="203">
        <v>0.4</v>
      </c>
      <c r="S18" s="203">
        <v>0.25</v>
      </c>
      <c r="T18" s="203">
        <v>0</v>
      </c>
      <c r="U18" s="203">
        <v>1.47</v>
      </c>
      <c r="V18" s="203">
        <v>0.19</v>
      </c>
      <c r="W18" s="203">
        <v>0.33</v>
      </c>
      <c r="X18" s="203">
        <v>1.38</v>
      </c>
      <c r="Y18" s="203">
        <v>0</v>
      </c>
      <c r="Z18" s="203">
        <v>1.99</v>
      </c>
      <c r="AA18" s="203">
        <v>0.63</v>
      </c>
      <c r="AB18" s="203">
        <v>0</v>
      </c>
      <c r="AC18" s="203">
        <v>14.39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33.15</v>
      </c>
      <c r="AJ18" s="203">
        <v>0</v>
      </c>
      <c r="AK18" s="203">
        <v>0.43</v>
      </c>
      <c r="AL18" s="203">
        <v>0</v>
      </c>
      <c r="AM18" s="203">
        <v>0</v>
      </c>
      <c r="AN18" s="203">
        <v>0</v>
      </c>
      <c r="AO18" s="203">
        <v>206.63</v>
      </c>
      <c r="AP18" s="203">
        <v>0</v>
      </c>
    </row>
    <row r="19" spans="1:42">
      <c r="A19" t="s">
        <v>61</v>
      </c>
      <c r="B19" s="203">
        <v>0</v>
      </c>
      <c r="C19" s="203">
        <v>13.05</v>
      </c>
      <c r="D19" s="203">
        <v>0</v>
      </c>
      <c r="E19" s="203">
        <v>0</v>
      </c>
      <c r="F19" s="203">
        <v>15.99</v>
      </c>
      <c r="G19" s="203">
        <v>5.33</v>
      </c>
      <c r="H19" s="203">
        <v>0</v>
      </c>
      <c r="I19" s="203">
        <v>17.82</v>
      </c>
      <c r="J19" s="203">
        <v>0.67</v>
      </c>
      <c r="K19" s="203">
        <v>0.09</v>
      </c>
      <c r="L19" s="203">
        <v>14.02</v>
      </c>
      <c r="M19" s="203">
        <v>0.43</v>
      </c>
      <c r="N19" s="203">
        <v>1.1000000000000001</v>
      </c>
      <c r="O19" s="203">
        <v>0</v>
      </c>
      <c r="P19" s="203">
        <v>1.17</v>
      </c>
      <c r="Q19" s="203">
        <v>0.2</v>
      </c>
      <c r="R19" s="203">
        <v>0.4</v>
      </c>
      <c r="S19" s="203">
        <v>0.25</v>
      </c>
      <c r="T19" s="203">
        <v>0</v>
      </c>
      <c r="U19" s="203">
        <v>1.47</v>
      </c>
      <c r="V19" s="203">
        <v>0.19</v>
      </c>
      <c r="W19" s="203">
        <v>0.33</v>
      </c>
      <c r="X19" s="203">
        <v>1.38</v>
      </c>
      <c r="Y19" s="203">
        <v>0</v>
      </c>
      <c r="Z19" s="203">
        <v>1.99</v>
      </c>
      <c r="AA19" s="203">
        <v>0.63</v>
      </c>
      <c r="AB19" s="203">
        <v>0</v>
      </c>
      <c r="AC19" s="203">
        <v>14.39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33.39</v>
      </c>
      <c r="AJ19" s="203">
        <v>0</v>
      </c>
      <c r="AK19" s="203">
        <v>0.43</v>
      </c>
      <c r="AL19" s="203">
        <v>0</v>
      </c>
      <c r="AM19" s="203">
        <v>0</v>
      </c>
      <c r="AN19" s="203">
        <v>0</v>
      </c>
      <c r="AO19" s="203">
        <v>206.63</v>
      </c>
      <c r="AP19" s="203">
        <v>0</v>
      </c>
    </row>
    <row r="20" spans="1:42">
      <c r="A20" t="s">
        <v>62</v>
      </c>
      <c r="B20" s="203">
        <v>0</v>
      </c>
      <c r="C20" s="203">
        <v>13.05</v>
      </c>
      <c r="D20" s="203">
        <v>0</v>
      </c>
      <c r="E20" s="203">
        <v>0</v>
      </c>
      <c r="F20" s="203">
        <v>15.99</v>
      </c>
      <c r="G20" s="203">
        <v>5.33</v>
      </c>
      <c r="H20" s="203">
        <v>0</v>
      </c>
      <c r="I20" s="203">
        <v>17.82</v>
      </c>
      <c r="J20" s="203">
        <v>0.67</v>
      </c>
      <c r="K20" s="203">
        <v>0.09</v>
      </c>
      <c r="L20" s="203">
        <v>14.02</v>
      </c>
      <c r="M20" s="203">
        <v>0.43</v>
      </c>
      <c r="N20" s="203">
        <v>1.1000000000000001</v>
      </c>
      <c r="O20" s="203">
        <v>0</v>
      </c>
      <c r="P20" s="203">
        <v>1.17</v>
      </c>
      <c r="Q20" s="203">
        <v>0.2</v>
      </c>
      <c r="R20" s="203">
        <v>0.4</v>
      </c>
      <c r="S20" s="203">
        <v>0.25</v>
      </c>
      <c r="T20" s="203">
        <v>0</v>
      </c>
      <c r="U20" s="203">
        <v>1.47</v>
      </c>
      <c r="V20" s="203">
        <v>0.19</v>
      </c>
      <c r="W20" s="203">
        <v>0.33</v>
      </c>
      <c r="X20" s="203">
        <v>1.38</v>
      </c>
      <c r="Y20" s="203">
        <v>0</v>
      </c>
      <c r="Z20" s="203">
        <v>1.99</v>
      </c>
      <c r="AA20" s="203">
        <v>0.63</v>
      </c>
      <c r="AB20" s="203">
        <v>0</v>
      </c>
      <c r="AC20" s="203">
        <v>14.39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33.15</v>
      </c>
      <c r="AJ20" s="203">
        <v>0</v>
      </c>
      <c r="AK20" s="203">
        <v>0.43</v>
      </c>
      <c r="AL20" s="203">
        <v>0</v>
      </c>
      <c r="AM20" s="203">
        <v>0</v>
      </c>
      <c r="AN20" s="203">
        <v>0</v>
      </c>
      <c r="AO20" s="203">
        <v>206.63</v>
      </c>
      <c r="AP20" s="203">
        <v>0</v>
      </c>
    </row>
    <row r="21" spans="1:42">
      <c r="A21" t="s">
        <v>63</v>
      </c>
      <c r="B21" s="203">
        <v>0</v>
      </c>
      <c r="C21" s="203">
        <v>13.05</v>
      </c>
      <c r="D21" s="203">
        <v>0</v>
      </c>
      <c r="E21" s="203">
        <v>0</v>
      </c>
      <c r="F21" s="203">
        <v>15.99</v>
      </c>
      <c r="G21" s="203">
        <v>5.33</v>
      </c>
      <c r="H21" s="203">
        <v>0</v>
      </c>
      <c r="I21" s="203">
        <v>17.82</v>
      </c>
      <c r="J21" s="203">
        <v>0.67</v>
      </c>
      <c r="K21" s="203">
        <v>0.09</v>
      </c>
      <c r="L21" s="203">
        <v>14.02</v>
      </c>
      <c r="M21" s="203">
        <v>0.43</v>
      </c>
      <c r="N21" s="203">
        <v>1.1000000000000001</v>
      </c>
      <c r="O21" s="203">
        <v>0</v>
      </c>
      <c r="P21" s="203">
        <v>1.17</v>
      </c>
      <c r="Q21" s="203">
        <v>0.2</v>
      </c>
      <c r="R21" s="203">
        <v>0.4</v>
      </c>
      <c r="S21" s="203">
        <v>0.25</v>
      </c>
      <c r="T21" s="203">
        <v>0</v>
      </c>
      <c r="U21" s="203">
        <v>1.47</v>
      </c>
      <c r="V21" s="203">
        <v>0.19</v>
      </c>
      <c r="W21" s="203">
        <v>0.33</v>
      </c>
      <c r="X21" s="203">
        <v>1.38</v>
      </c>
      <c r="Y21" s="203">
        <v>0</v>
      </c>
      <c r="Z21" s="203">
        <v>1.99</v>
      </c>
      <c r="AA21" s="203">
        <v>0.63</v>
      </c>
      <c r="AB21" s="203">
        <v>0</v>
      </c>
      <c r="AC21" s="203">
        <v>14.39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33.15</v>
      </c>
      <c r="AJ21" s="203">
        <v>0</v>
      </c>
      <c r="AK21" s="203">
        <v>0.43</v>
      </c>
      <c r="AL21" s="203">
        <v>0</v>
      </c>
      <c r="AM21" s="203">
        <v>0</v>
      </c>
      <c r="AN21" s="203">
        <v>0</v>
      </c>
      <c r="AO21" s="203">
        <v>206.63</v>
      </c>
      <c r="AP21" s="203">
        <v>0</v>
      </c>
    </row>
    <row r="22" spans="1:42">
      <c r="A22" t="s">
        <v>64</v>
      </c>
      <c r="B22" s="203">
        <v>0</v>
      </c>
      <c r="C22" s="203">
        <v>13.05</v>
      </c>
      <c r="D22" s="203">
        <v>0</v>
      </c>
      <c r="E22" s="203">
        <v>0</v>
      </c>
      <c r="F22" s="203">
        <v>15.99</v>
      </c>
      <c r="G22" s="203">
        <v>5.33</v>
      </c>
      <c r="H22" s="203">
        <v>0</v>
      </c>
      <c r="I22" s="203">
        <v>17.82</v>
      </c>
      <c r="J22" s="203">
        <v>0.67</v>
      </c>
      <c r="K22" s="203">
        <v>0.09</v>
      </c>
      <c r="L22" s="203">
        <v>14.02</v>
      </c>
      <c r="M22" s="203">
        <v>0.43</v>
      </c>
      <c r="N22" s="203">
        <v>1.1000000000000001</v>
      </c>
      <c r="O22" s="203">
        <v>0</v>
      </c>
      <c r="P22" s="203">
        <v>1.17</v>
      </c>
      <c r="Q22" s="203">
        <v>0.2</v>
      </c>
      <c r="R22" s="203">
        <v>0.4</v>
      </c>
      <c r="S22" s="203">
        <v>0.25</v>
      </c>
      <c r="T22" s="203">
        <v>0</v>
      </c>
      <c r="U22" s="203">
        <v>1.47</v>
      </c>
      <c r="V22" s="203">
        <v>0.19</v>
      </c>
      <c r="W22" s="203">
        <v>0.33</v>
      </c>
      <c r="X22" s="203">
        <v>1.38</v>
      </c>
      <c r="Y22" s="203">
        <v>0</v>
      </c>
      <c r="Z22" s="203">
        <v>1.99</v>
      </c>
      <c r="AA22" s="203">
        <v>0.63</v>
      </c>
      <c r="AB22" s="203">
        <v>0</v>
      </c>
      <c r="AC22" s="203">
        <v>14.39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33.15</v>
      </c>
      <c r="AJ22" s="203">
        <v>0</v>
      </c>
      <c r="AK22" s="203">
        <v>0.43</v>
      </c>
      <c r="AL22" s="203">
        <v>0</v>
      </c>
      <c r="AM22" s="203">
        <v>0</v>
      </c>
      <c r="AN22" s="203">
        <v>0</v>
      </c>
      <c r="AO22" s="203">
        <v>206.63</v>
      </c>
      <c r="AP22" s="203">
        <v>0</v>
      </c>
    </row>
    <row r="23" spans="1:42">
      <c r="A23" t="s">
        <v>65</v>
      </c>
      <c r="B23" s="203">
        <v>0</v>
      </c>
      <c r="C23" s="203">
        <v>13.05</v>
      </c>
      <c r="D23" s="203">
        <v>0</v>
      </c>
      <c r="E23" s="203">
        <v>0</v>
      </c>
      <c r="F23" s="203">
        <v>15.99</v>
      </c>
      <c r="G23" s="203">
        <v>5.33</v>
      </c>
      <c r="H23" s="203">
        <v>0</v>
      </c>
      <c r="I23" s="203">
        <v>17.82</v>
      </c>
      <c r="J23" s="203">
        <v>0.67</v>
      </c>
      <c r="K23" s="203">
        <v>0.09</v>
      </c>
      <c r="L23" s="203">
        <v>14.02</v>
      </c>
      <c r="M23" s="203">
        <v>0.43</v>
      </c>
      <c r="N23" s="203">
        <v>1.1000000000000001</v>
      </c>
      <c r="O23" s="203">
        <v>0</v>
      </c>
      <c r="P23" s="203">
        <v>1.17</v>
      </c>
      <c r="Q23" s="203">
        <v>0.2</v>
      </c>
      <c r="R23" s="203">
        <v>0.4</v>
      </c>
      <c r="S23" s="203">
        <v>0.25</v>
      </c>
      <c r="T23" s="203">
        <v>0</v>
      </c>
      <c r="U23" s="203">
        <v>1.57</v>
      </c>
      <c r="V23" s="203">
        <v>0.19</v>
      </c>
      <c r="W23" s="203">
        <v>0.33</v>
      </c>
      <c r="X23" s="203">
        <v>1.38</v>
      </c>
      <c r="Y23" s="203">
        <v>0</v>
      </c>
      <c r="Z23" s="203">
        <v>1.99</v>
      </c>
      <c r="AA23" s="203">
        <v>0.63</v>
      </c>
      <c r="AB23" s="203">
        <v>0</v>
      </c>
      <c r="AC23" s="203">
        <v>14.39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33.15</v>
      </c>
      <c r="AJ23" s="203">
        <v>0</v>
      </c>
      <c r="AK23" s="203">
        <v>0.21</v>
      </c>
      <c r="AL23" s="203">
        <v>0</v>
      </c>
      <c r="AM23" s="203">
        <v>0</v>
      </c>
      <c r="AN23" s="203">
        <v>0</v>
      </c>
      <c r="AO23" s="203">
        <v>206.63</v>
      </c>
      <c r="AP23" s="203">
        <v>0</v>
      </c>
    </row>
    <row r="24" spans="1:42">
      <c r="A24" t="s">
        <v>66</v>
      </c>
      <c r="B24" s="203">
        <v>0</v>
      </c>
      <c r="C24" s="203">
        <v>13.05</v>
      </c>
      <c r="D24" s="203">
        <v>0</v>
      </c>
      <c r="E24" s="203">
        <v>0</v>
      </c>
      <c r="F24" s="203">
        <v>15.99</v>
      </c>
      <c r="G24" s="203">
        <v>5.33</v>
      </c>
      <c r="H24" s="203">
        <v>0</v>
      </c>
      <c r="I24" s="203">
        <v>17.82</v>
      </c>
      <c r="J24" s="203">
        <v>0.67</v>
      </c>
      <c r="K24" s="203">
        <v>0.09</v>
      </c>
      <c r="L24" s="203">
        <v>14.02</v>
      </c>
      <c r="M24" s="203">
        <v>0.43</v>
      </c>
      <c r="N24" s="203">
        <v>1.1000000000000001</v>
      </c>
      <c r="O24" s="203">
        <v>0</v>
      </c>
      <c r="P24" s="203">
        <v>1.17</v>
      </c>
      <c r="Q24" s="203">
        <v>0.2</v>
      </c>
      <c r="R24" s="203">
        <v>0.4</v>
      </c>
      <c r="S24" s="203">
        <v>0.25</v>
      </c>
      <c r="T24" s="203">
        <v>0</v>
      </c>
      <c r="U24" s="203">
        <v>1.6</v>
      </c>
      <c r="V24" s="203">
        <v>0.19</v>
      </c>
      <c r="W24" s="203">
        <v>0.33</v>
      </c>
      <c r="X24" s="203">
        <v>1.38</v>
      </c>
      <c r="Y24" s="203">
        <v>0</v>
      </c>
      <c r="Z24" s="203">
        <v>1.99</v>
      </c>
      <c r="AA24" s="203">
        <v>0.63</v>
      </c>
      <c r="AB24" s="203">
        <v>0</v>
      </c>
      <c r="AC24" s="203">
        <v>14.39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33.15</v>
      </c>
      <c r="AJ24" s="203">
        <v>0</v>
      </c>
      <c r="AK24" s="203">
        <v>0.21</v>
      </c>
      <c r="AL24" s="203">
        <v>0</v>
      </c>
      <c r="AM24" s="203">
        <v>0</v>
      </c>
      <c r="AN24" s="203">
        <v>0</v>
      </c>
      <c r="AO24" s="203">
        <v>206.63</v>
      </c>
      <c r="AP24" s="203">
        <v>0</v>
      </c>
    </row>
    <row r="25" spans="1:42">
      <c r="A25" t="s">
        <v>67</v>
      </c>
      <c r="B25" s="203">
        <v>0</v>
      </c>
      <c r="C25" s="203">
        <v>13.05</v>
      </c>
      <c r="D25" s="203">
        <v>0</v>
      </c>
      <c r="E25" s="203">
        <v>0</v>
      </c>
      <c r="F25" s="203">
        <v>15.99</v>
      </c>
      <c r="G25" s="203">
        <v>5.33</v>
      </c>
      <c r="H25" s="203">
        <v>0</v>
      </c>
      <c r="I25" s="203">
        <v>17.82</v>
      </c>
      <c r="J25" s="203">
        <v>0.67</v>
      </c>
      <c r="K25" s="203">
        <v>0.09</v>
      </c>
      <c r="L25" s="203">
        <v>14.02</v>
      </c>
      <c r="M25" s="203">
        <v>0.43</v>
      </c>
      <c r="N25" s="203">
        <v>1.1000000000000001</v>
      </c>
      <c r="O25" s="203">
        <v>0</v>
      </c>
      <c r="P25" s="203">
        <v>1.17</v>
      </c>
      <c r="Q25" s="203">
        <v>0.2</v>
      </c>
      <c r="R25" s="203">
        <v>0.4</v>
      </c>
      <c r="S25" s="203">
        <v>0.25</v>
      </c>
      <c r="T25" s="203">
        <v>0</v>
      </c>
      <c r="U25" s="203">
        <v>1.63</v>
      </c>
      <c r="V25" s="203">
        <v>0.19</v>
      </c>
      <c r="W25" s="203">
        <v>0.33</v>
      </c>
      <c r="X25" s="203">
        <v>1.38</v>
      </c>
      <c r="Y25" s="203">
        <v>0</v>
      </c>
      <c r="Z25" s="203">
        <v>1.99</v>
      </c>
      <c r="AA25" s="203">
        <v>0.63</v>
      </c>
      <c r="AB25" s="203">
        <v>0</v>
      </c>
      <c r="AC25" s="203">
        <v>14.39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33.39</v>
      </c>
      <c r="AJ25" s="203">
        <v>0</v>
      </c>
      <c r="AK25" s="203">
        <v>0.43</v>
      </c>
      <c r="AL25" s="203">
        <v>0</v>
      </c>
      <c r="AM25" s="203">
        <v>0</v>
      </c>
      <c r="AN25" s="203">
        <v>0</v>
      </c>
      <c r="AO25" s="203">
        <v>206.63</v>
      </c>
      <c r="AP25" s="203">
        <v>0</v>
      </c>
    </row>
    <row r="26" spans="1:42">
      <c r="A26" t="s">
        <v>68</v>
      </c>
      <c r="B26" s="203">
        <v>0</v>
      </c>
      <c r="C26" s="203">
        <v>13.05</v>
      </c>
      <c r="D26" s="203">
        <v>0</v>
      </c>
      <c r="E26" s="203">
        <v>0</v>
      </c>
      <c r="F26" s="203">
        <v>15.99</v>
      </c>
      <c r="G26" s="203">
        <v>5.33</v>
      </c>
      <c r="H26" s="203">
        <v>0</v>
      </c>
      <c r="I26" s="203">
        <v>17.82</v>
      </c>
      <c r="J26" s="203">
        <v>0.67</v>
      </c>
      <c r="K26" s="203">
        <v>0.09</v>
      </c>
      <c r="L26" s="203">
        <v>14.02</v>
      </c>
      <c r="M26" s="203">
        <v>0.43</v>
      </c>
      <c r="N26" s="203">
        <v>1.1000000000000001</v>
      </c>
      <c r="O26" s="203">
        <v>0</v>
      </c>
      <c r="P26" s="203">
        <v>1.17</v>
      </c>
      <c r="Q26" s="203">
        <v>0.2</v>
      </c>
      <c r="R26" s="203">
        <v>0.4</v>
      </c>
      <c r="S26" s="203">
        <v>0.25</v>
      </c>
      <c r="T26" s="203">
        <v>0</v>
      </c>
      <c r="U26" s="203">
        <v>1.63</v>
      </c>
      <c r="V26" s="203">
        <v>0.19</v>
      </c>
      <c r="W26" s="203">
        <v>0.33</v>
      </c>
      <c r="X26" s="203">
        <v>1.38</v>
      </c>
      <c r="Y26" s="203">
        <v>0</v>
      </c>
      <c r="Z26" s="203">
        <v>1.99</v>
      </c>
      <c r="AA26" s="203">
        <v>0.63</v>
      </c>
      <c r="AB26" s="203">
        <v>0</v>
      </c>
      <c r="AC26" s="203">
        <v>14.39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33.15</v>
      </c>
      <c r="AJ26" s="203">
        <v>0</v>
      </c>
      <c r="AK26" s="203">
        <v>0.43</v>
      </c>
      <c r="AL26" s="203">
        <v>0</v>
      </c>
      <c r="AM26" s="203">
        <v>0</v>
      </c>
      <c r="AN26" s="203">
        <v>0</v>
      </c>
      <c r="AO26" s="203">
        <v>206.63</v>
      </c>
      <c r="AP26" s="203">
        <v>0</v>
      </c>
    </row>
    <row r="27" spans="1:42">
      <c r="A27" t="s">
        <v>69</v>
      </c>
      <c r="B27" s="203">
        <v>0</v>
      </c>
      <c r="C27" s="203">
        <v>10.47</v>
      </c>
      <c r="D27" s="203">
        <v>2.58</v>
      </c>
      <c r="E27" s="203">
        <v>0</v>
      </c>
      <c r="F27" s="203">
        <v>15.99</v>
      </c>
      <c r="G27" s="203">
        <v>5.33</v>
      </c>
      <c r="H27" s="203">
        <v>0</v>
      </c>
      <c r="I27" s="203">
        <v>17.82</v>
      </c>
      <c r="J27" s="203">
        <v>0.67</v>
      </c>
      <c r="K27" s="203">
        <v>0.09</v>
      </c>
      <c r="L27" s="203">
        <v>14.02</v>
      </c>
      <c r="M27" s="203">
        <v>0.43</v>
      </c>
      <c r="N27" s="203">
        <v>1.1000000000000001</v>
      </c>
      <c r="O27" s="203">
        <v>0</v>
      </c>
      <c r="P27" s="203">
        <v>1.17</v>
      </c>
      <c r="Q27" s="203">
        <v>0.2</v>
      </c>
      <c r="R27" s="203">
        <v>0.4</v>
      </c>
      <c r="S27" s="203">
        <v>0.25</v>
      </c>
      <c r="T27" s="203">
        <v>0</v>
      </c>
      <c r="U27" s="203">
        <v>1.63</v>
      </c>
      <c r="V27" s="203">
        <v>0.19</v>
      </c>
      <c r="W27" s="203">
        <v>0.33</v>
      </c>
      <c r="X27" s="203">
        <v>1.38</v>
      </c>
      <c r="Y27" s="203">
        <v>0</v>
      </c>
      <c r="Z27" s="203">
        <v>1.99</v>
      </c>
      <c r="AA27" s="203">
        <v>0.63</v>
      </c>
      <c r="AB27" s="203">
        <v>0</v>
      </c>
      <c r="AC27" s="203">
        <v>14.07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32.83</v>
      </c>
      <c r="AJ27" s="203">
        <v>0</v>
      </c>
      <c r="AK27" s="203">
        <v>0.43</v>
      </c>
      <c r="AL27" s="203">
        <v>0</v>
      </c>
      <c r="AM27" s="203">
        <v>0</v>
      </c>
      <c r="AN27" s="203">
        <v>0</v>
      </c>
      <c r="AO27" s="203">
        <v>206.63</v>
      </c>
      <c r="AP27" s="203">
        <v>0</v>
      </c>
    </row>
    <row r="28" spans="1:42">
      <c r="A28" t="s">
        <v>70</v>
      </c>
      <c r="B28" s="203">
        <v>0</v>
      </c>
      <c r="C28" s="203">
        <v>10.47</v>
      </c>
      <c r="D28" s="203">
        <v>2.58</v>
      </c>
      <c r="E28" s="203">
        <v>0</v>
      </c>
      <c r="F28" s="203">
        <v>15.99</v>
      </c>
      <c r="G28" s="203">
        <v>5.33</v>
      </c>
      <c r="H28" s="203">
        <v>0</v>
      </c>
      <c r="I28" s="203">
        <v>17.82</v>
      </c>
      <c r="J28" s="203">
        <v>0.67</v>
      </c>
      <c r="K28" s="203">
        <v>0.09</v>
      </c>
      <c r="L28" s="203">
        <v>14.02</v>
      </c>
      <c r="M28" s="203">
        <v>0.43</v>
      </c>
      <c r="N28" s="203">
        <v>1.1000000000000001</v>
      </c>
      <c r="O28" s="203">
        <v>0</v>
      </c>
      <c r="P28" s="203">
        <v>1.17</v>
      </c>
      <c r="Q28" s="203">
        <v>0.2</v>
      </c>
      <c r="R28" s="203">
        <v>0.4</v>
      </c>
      <c r="S28" s="203">
        <v>0.25</v>
      </c>
      <c r="T28" s="203">
        <v>0</v>
      </c>
      <c r="U28" s="203">
        <v>1.63</v>
      </c>
      <c r="V28" s="203">
        <v>0.19</v>
      </c>
      <c r="W28" s="203">
        <v>0.33</v>
      </c>
      <c r="X28" s="203">
        <v>1.38</v>
      </c>
      <c r="Y28" s="203">
        <v>0</v>
      </c>
      <c r="Z28" s="203">
        <v>1.99</v>
      </c>
      <c r="AA28" s="203">
        <v>0.63</v>
      </c>
      <c r="AB28" s="203">
        <v>0</v>
      </c>
      <c r="AC28" s="203">
        <v>14.07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32.83</v>
      </c>
      <c r="AJ28" s="203">
        <v>0</v>
      </c>
      <c r="AK28" s="203">
        <v>0.43</v>
      </c>
      <c r="AL28" s="203">
        <v>0</v>
      </c>
      <c r="AM28" s="203">
        <v>0</v>
      </c>
      <c r="AN28" s="203">
        <v>0</v>
      </c>
      <c r="AO28" s="203">
        <v>206.63</v>
      </c>
      <c r="AP28" s="203">
        <v>0</v>
      </c>
    </row>
    <row r="29" spans="1:42">
      <c r="A29" t="s">
        <v>71</v>
      </c>
      <c r="B29" s="203">
        <v>0</v>
      </c>
      <c r="C29" s="203">
        <v>10.47</v>
      </c>
      <c r="D29" s="203">
        <v>2.58</v>
      </c>
      <c r="E29" s="203">
        <v>0</v>
      </c>
      <c r="F29" s="203">
        <v>15.99</v>
      </c>
      <c r="G29" s="203">
        <v>5.33</v>
      </c>
      <c r="H29" s="203">
        <v>0</v>
      </c>
      <c r="I29" s="203">
        <v>17.82</v>
      </c>
      <c r="J29" s="203">
        <v>0.67</v>
      </c>
      <c r="K29" s="203">
        <v>0.09</v>
      </c>
      <c r="L29" s="203">
        <v>14.02</v>
      </c>
      <c r="M29" s="203">
        <v>0.43</v>
      </c>
      <c r="N29" s="203">
        <v>1.1000000000000001</v>
      </c>
      <c r="O29" s="203">
        <v>0</v>
      </c>
      <c r="P29" s="203">
        <v>1.17</v>
      </c>
      <c r="Q29" s="203">
        <v>0.2</v>
      </c>
      <c r="R29" s="203">
        <v>0.4</v>
      </c>
      <c r="S29" s="203">
        <v>0.25</v>
      </c>
      <c r="T29" s="203">
        <v>0</v>
      </c>
      <c r="U29" s="203">
        <v>1.63</v>
      </c>
      <c r="V29" s="203">
        <v>0.19</v>
      </c>
      <c r="W29" s="203">
        <v>0.33</v>
      </c>
      <c r="X29" s="203">
        <v>1.38</v>
      </c>
      <c r="Y29" s="203">
        <v>0</v>
      </c>
      <c r="Z29" s="203">
        <v>1.99</v>
      </c>
      <c r="AA29" s="203">
        <v>0.63</v>
      </c>
      <c r="AB29" s="203">
        <v>0</v>
      </c>
      <c r="AC29" s="203">
        <v>14.07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32.83</v>
      </c>
      <c r="AJ29" s="203">
        <v>0</v>
      </c>
      <c r="AK29" s="203">
        <v>0.43</v>
      </c>
      <c r="AL29" s="203">
        <v>0</v>
      </c>
      <c r="AM29" s="203">
        <v>0</v>
      </c>
      <c r="AN29" s="203">
        <v>0</v>
      </c>
      <c r="AO29" s="203">
        <v>206.63</v>
      </c>
      <c r="AP29" s="203">
        <v>0</v>
      </c>
    </row>
    <row r="30" spans="1:42">
      <c r="A30" t="s">
        <v>72</v>
      </c>
      <c r="B30" s="203">
        <v>0</v>
      </c>
      <c r="C30" s="203">
        <v>10.47</v>
      </c>
      <c r="D30" s="203">
        <v>2.58</v>
      </c>
      <c r="E30" s="203">
        <v>0</v>
      </c>
      <c r="F30" s="203">
        <v>15.99</v>
      </c>
      <c r="G30" s="203">
        <v>5.33</v>
      </c>
      <c r="H30" s="203">
        <v>0</v>
      </c>
      <c r="I30" s="203">
        <v>17.82</v>
      </c>
      <c r="J30" s="203">
        <v>0.67</v>
      </c>
      <c r="K30" s="203">
        <v>0.09</v>
      </c>
      <c r="L30" s="203">
        <v>14.02</v>
      </c>
      <c r="M30" s="203">
        <v>0.43</v>
      </c>
      <c r="N30" s="203">
        <v>1.1000000000000001</v>
      </c>
      <c r="O30" s="203">
        <v>0</v>
      </c>
      <c r="P30" s="203">
        <v>1.17</v>
      </c>
      <c r="Q30" s="203">
        <v>0.2</v>
      </c>
      <c r="R30" s="203">
        <v>0.4</v>
      </c>
      <c r="S30" s="203">
        <v>0.25</v>
      </c>
      <c r="T30" s="203">
        <v>0</v>
      </c>
      <c r="U30" s="203">
        <v>1.63</v>
      </c>
      <c r="V30" s="203">
        <v>0.19</v>
      </c>
      <c r="W30" s="203">
        <v>0.33</v>
      </c>
      <c r="X30" s="203">
        <v>1.38</v>
      </c>
      <c r="Y30" s="203">
        <v>0</v>
      </c>
      <c r="Z30" s="203">
        <v>1.99</v>
      </c>
      <c r="AA30" s="203">
        <v>0.63</v>
      </c>
      <c r="AB30" s="203">
        <v>0</v>
      </c>
      <c r="AC30" s="203">
        <v>14.07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32.83</v>
      </c>
      <c r="AJ30" s="203">
        <v>0</v>
      </c>
      <c r="AK30" s="203">
        <v>0.43</v>
      </c>
      <c r="AL30" s="203">
        <v>0</v>
      </c>
      <c r="AM30" s="203">
        <v>0</v>
      </c>
      <c r="AN30" s="203">
        <v>0</v>
      </c>
      <c r="AO30" s="203">
        <v>206.63</v>
      </c>
      <c r="AP30" s="203">
        <v>0</v>
      </c>
    </row>
    <row r="31" spans="1:42">
      <c r="A31" t="s">
        <v>73</v>
      </c>
      <c r="B31" s="203">
        <v>0</v>
      </c>
      <c r="C31" s="203">
        <v>10.47</v>
      </c>
      <c r="D31" s="203">
        <v>2.58</v>
      </c>
      <c r="E31" s="203">
        <v>0</v>
      </c>
      <c r="F31" s="203">
        <v>15.99</v>
      </c>
      <c r="G31" s="203">
        <v>5.33</v>
      </c>
      <c r="H31" s="203">
        <v>0</v>
      </c>
      <c r="I31" s="203">
        <v>17.82</v>
      </c>
      <c r="J31" s="203">
        <v>0.67</v>
      </c>
      <c r="K31" s="203">
        <v>0.09</v>
      </c>
      <c r="L31" s="203">
        <v>14.02</v>
      </c>
      <c r="M31" s="203">
        <v>0.43</v>
      </c>
      <c r="N31" s="203">
        <v>1.1000000000000001</v>
      </c>
      <c r="O31" s="203">
        <v>0</v>
      </c>
      <c r="P31" s="203">
        <v>1.17</v>
      </c>
      <c r="Q31" s="203">
        <v>0.2</v>
      </c>
      <c r="R31" s="203">
        <v>0.4</v>
      </c>
      <c r="S31" s="203">
        <v>0.25</v>
      </c>
      <c r="T31" s="203">
        <v>0</v>
      </c>
      <c r="U31" s="203">
        <v>1.63</v>
      </c>
      <c r="V31" s="203">
        <v>0.19</v>
      </c>
      <c r="W31" s="203">
        <v>0.33</v>
      </c>
      <c r="X31" s="203">
        <v>1.38</v>
      </c>
      <c r="Y31" s="203">
        <v>0</v>
      </c>
      <c r="Z31" s="203">
        <v>1.99</v>
      </c>
      <c r="AA31" s="203">
        <v>0.63</v>
      </c>
      <c r="AB31" s="203">
        <v>0</v>
      </c>
      <c r="AC31" s="203">
        <v>14.39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33.08</v>
      </c>
      <c r="AJ31" s="203">
        <v>0</v>
      </c>
      <c r="AK31" s="203">
        <v>0.65</v>
      </c>
      <c r="AL31" s="203">
        <v>0</v>
      </c>
      <c r="AM31" s="203">
        <v>0</v>
      </c>
      <c r="AN31" s="203">
        <v>0</v>
      </c>
      <c r="AO31" s="203">
        <v>206.63</v>
      </c>
      <c r="AP31" s="203">
        <v>0</v>
      </c>
    </row>
    <row r="32" spans="1:42">
      <c r="A32" t="s">
        <v>74</v>
      </c>
      <c r="B32" s="203">
        <v>0</v>
      </c>
      <c r="C32" s="203">
        <v>10.47</v>
      </c>
      <c r="D32" s="203">
        <v>2.58</v>
      </c>
      <c r="E32" s="203">
        <v>0</v>
      </c>
      <c r="F32" s="203">
        <v>15.99</v>
      </c>
      <c r="G32" s="203">
        <v>5.33</v>
      </c>
      <c r="H32" s="203">
        <v>0</v>
      </c>
      <c r="I32" s="203">
        <v>17.82</v>
      </c>
      <c r="J32" s="203">
        <v>0.67</v>
      </c>
      <c r="K32" s="203">
        <v>0.09</v>
      </c>
      <c r="L32" s="203">
        <v>14.02</v>
      </c>
      <c r="M32" s="203">
        <v>0.43</v>
      </c>
      <c r="N32" s="203">
        <v>1.1000000000000001</v>
      </c>
      <c r="O32" s="203">
        <v>0</v>
      </c>
      <c r="P32" s="203">
        <v>1.17</v>
      </c>
      <c r="Q32" s="203">
        <v>0.2</v>
      </c>
      <c r="R32" s="203">
        <v>0.4</v>
      </c>
      <c r="S32" s="203">
        <v>0.25</v>
      </c>
      <c r="T32" s="203">
        <v>0</v>
      </c>
      <c r="U32" s="203">
        <v>1.63</v>
      </c>
      <c r="V32" s="203">
        <v>0.19</v>
      </c>
      <c r="W32" s="203">
        <v>0.33</v>
      </c>
      <c r="X32" s="203">
        <v>1.38</v>
      </c>
      <c r="Y32" s="203">
        <v>0</v>
      </c>
      <c r="Z32" s="203">
        <v>1.99</v>
      </c>
      <c r="AA32" s="203">
        <v>0.63</v>
      </c>
      <c r="AB32" s="203">
        <v>0</v>
      </c>
      <c r="AC32" s="203">
        <v>14.39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32.83</v>
      </c>
      <c r="AJ32" s="203">
        <v>0</v>
      </c>
      <c r="AK32" s="203">
        <v>0.65</v>
      </c>
      <c r="AL32" s="203">
        <v>0</v>
      </c>
      <c r="AM32" s="203">
        <v>0</v>
      </c>
      <c r="AN32" s="203">
        <v>0</v>
      </c>
      <c r="AO32" s="203">
        <v>206.63</v>
      </c>
      <c r="AP32" s="203">
        <v>0</v>
      </c>
    </row>
    <row r="33" spans="1:42">
      <c r="A33" t="s">
        <v>75</v>
      </c>
      <c r="B33" s="203">
        <v>0</v>
      </c>
      <c r="C33" s="203">
        <v>10.47</v>
      </c>
      <c r="D33" s="203">
        <v>2.58</v>
      </c>
      <c r="E33" s="203">
        <v>0</v>
      </c>
      <c r="F33" s="203">
        <v>15.99</v>
      </c>
      <c r="G33" s="203">
        <v>5.33</v>
      </c>
      <c r="H33" s="203">
        <v>0</v>
      </c>
      <c r="I33" s="203">
        <v>17.82</v>
      </c>
      <c r="J33" s="203">
        <v>0.67</v>
      </c>
      <c r="K33" s="203">
        <v>0.09</v>
      </c>
      <c r="L33" s="203">
        <v>14.02</v>
      </c>
      <c r="M33" s="203">
        <v>0.43</v>
      </c>
      <c r="N33" s="203">
        <v>1.1000000000000001</v>
      </c>
      <c r="O33" s="203">
        <v>0</v>
      </c>
      <c r="P33" s="203">
        <v>1.17</v>
      </c>
      <c r="Q33" s="203">
        <v>0.2</v>
      </c>
      <c r="R33" s="203">
        <v>0.4</v>
      </c>
      <c r="S33" s="203">
        <v>0.25</v>
      </c>
      <c r="T33" s="203">
        <v>0</v>
      </c>
      <c r="U33" s="203">
        <v>1.63</v>
      </c>
      <c r="V33" s="203">
        <v>0.19</v>
      </c>
      <c r="W33" s="203">
        <v>0.33</v>
      </c>
      <c r="X33" s="203">
        <v>1.38</v>
      </c>
      <c r="Y33" s="203">
        <v>0</v>
      </c>
      <c r="Z33" s="203">
        <v>1.99</v>
      </c>
      <c r="AA33" s="203">
        <v>0.63</v>
      </c>
      <c r="AB33" s="203">
        <v>0</v>
      </c>
      <c r="AC33" s="203">
        <v>9.92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31.56</v>
      </c>
      <c r="AJ33" s="203">
        <v>0</v>
      </c>
      <c r="AK33" s="203">
        <v>0.65</v>
      </c>
      <c r="AL33" s="203">
        <v>0</v>
      </c>
      <c r="AM33" s="203">
        <v>0</v>
      </c>
      <c r="AN33" s="203">
        <v>0</v>
      </c>
      <c r="AO33" s="203">
        <v>206.63</v>
      </c>
      <c r="AP33" s="203">
        <v>0</v>
      </c>
    </row>
    <row r="34" spans="1:42">
      <c r="A34" t="s">
        <v>76</v>
      </c>
      <c r="B34" s="203">
        <v>0</v>
      </c>
      <c r="C34" s="203">
        <v>10.47</v>
      </c>
      <c r="D34" s="203">
        <v>2.58</v>
      </c>
      <c r="E34" s="203">
        <v>0</v>
      </c>
      <c r="F34" s="203">
        <v>15.99</v>
      </c>
      <c r="G34" s="203">
        <v>5.33</v>
      </c>
      <c r="H34" s="203">
        <v>0</v>
      </c>
      <c r="I34" s="203">
        <v>17.82</v>
      </c>
      <c r="J34" s="203">
        <v>0.67</v>
      </c>
      <c r="K34" s="203">
        <v>0.09</v>
      </c>
      <c r="L34" s="203">
        <v>14.02</v>
      </c>
      <c r="M34" s="203">
        <v>0.43</v>
      </c>
      <c r="N34" s="203">
        <v>1.1000000000000001</v>
      </c>
      <c r="O34" s="203">
        <v>0</v>
      </c>
      <c r="P34" s="203">
        <v>1.17</v>
      </c>
      <c r="Q34" s="203">
        <v>0.2</v>
      </c>
      <c r="R34" s="203">
        <v>0.4</v>
      </c>
      <c r="S34" s="203">
        <v>0.25</v>
      </c>
      <c r="T34" s="203">
        <v>0</v>
      </c>
      <c r="U34" s="203">
        <v>1.63</v>
      </c>
      <c r="V34" s="203">
        <v>0.19</v>
      </c>
      <c r="W34" s="203">
        <v>0.33</v>
      </c>
      <c r="X34" s="203">
        <v>1.38</v>
      </c>
      <c r="Y34" s="203">
        <v>0</v>
      </c>
      <c r="Z34" s="203">
        <v>1.99</v>
      </c>
      <c r="AA34" s="203">
        <v>0.63</v>
      </c>
      <c r="AB34" s="203">
        <v>0</v>
      </c>
      <c r="AC34" s="203">
        <v>9.92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31.56</v>
      </c>
      <c r="AJ34" s="203">
        <v>0</v>
      </c>
      <c r="AK34" s="203">
        <v>0.65</v>
      </c>
      <c r="AL34" s="203">
        <v>0</v>
      </c>
      <c r="AM34" s="203">
        <v>0</v>
      </c>
      <c r="AN34" s="203">
        <v>0</v>
      </c>
      <c r="AO34" s="203">
        <v>206.63</v>
      </c>
      <c r="AP34" s="203">
        <v>0</v>
      </c>
    </row>
    <row r="35" spans="1:42">
      <c r="A35" t="s">
        <v>77</v>
      </c>
      <c r="B35" s="203">
        <v>0</v>
      </c>
      <c r="C35" s="203">
        <v>10.47</v>
      </c>
      <c r="D35" s="203">
        <v>2.58</v>
      </c>
      <c r="E35" s="203">
        <v>0</v>
      </c>
      <c r="F35" s="203">
        <v>15.99</v>
      </c>
      <c r="G35" s="203">
        <v>5.33</v>
      </c>
      <c r="H35" s="203">
        <v>0</v>
      </c>
      <c r="I35" s="203">
        <v>17.82</v>
      </c>
      <c r="J35" s="203">
        <v>0.67</v>
      </c>
      <c r="K35" s="203">
        <v>0.09</v>
      </c>
      <c r="L35" s="203">
        <v>109.76</v>
      </c>
      <c r="M35" s="203">
        <v>0.43</v>
      </c>
      <c r="N35" s="203">
        <v>1.1000000000000001</v>
      </c>
      <c r="O35" s="203">
        <v>0</v>
      </c>
      <c r="P35" s="203">
        <v>1.1599999999999999</v>
      </c>
      <c r="Q35" s="203">
        <v>0.2</v>
      </c>
      <c r="R35" s="203">
        <v>0.4</v>
      </c>
      <c r="S35" s="203">
        <v>0.25</v>
      </c>
      <c r="T35" s="203">
        <v>0</v>
      </c>
      <c r="U35" s="203">
        <v>1.63</v>
      </c>
      <c r="V35" s="203">
        <v>0.19</v>
      </c>
      <c r="W35" s="203">
        <v>0.33</v>
      </c>
      <c r="X35" s="203">
        <v>1.38</v>
      </c>
      <c r="Y35" s="203">
        <v>0</v>
      </c>
      <c r="Z35" s="203">
        <v>1.99</v>
      </c>
      <c r="AA35" s="203">
        <v>0.63</v>
      </c>
      <c r="AB35" s="203">
        <v>0</v>
      </c>
      <c r="AC35" s="203">
        <v>9.92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31.56</v>
      </c>
      <c r="AJ35" s="203">
        <v>0</v>
      </c>
      <c r="AK35" s="203">
        <v>1.3</v>
      </c>
      <c r="AL35" s="203">
        <v>0</v>
      </c>
      <c r="AM35" s="203">
        <v>0</v>
      </c>
      <c r="AN35" s="203">
        <v>0</v>
      </c>
      <c r="AO35" s="203">
        <v>206.63</v>
      </c>
      <c r="AP35" s="203">
        <v>0</v>
      </c>
    </row>
    <row r="36" spans="1:42">
      <c r="A36" t="s">
        <v>78</v>
      </c>
      <c r="B36" s="203">
        <v>0</v>
      </c>
      <c r="C36" s="203">
        <v>10.47</v>
      </c>
      <c r="D36" s="203">
        <v>2.58</v>
      </c>
      <c r="E36" s="203">
        <v>0</v>
      </c>
      <c r="F36" s="203">
        <v>15.99</v>
      </c>
      <c r="G36" s="203">
        <v>5.33</v>
      </c>
      <c r="H36" s="203">
        <v>0</v>
      </c>
      <c r="I36" s="203">
        <v>17.82</v>
      </c>
      <c r="J36" s="203">
        <v>0.67</v>
      </c>
      <c r="K36" s="203">
        <v>0.09</v>
      </c>
      <c r="L36" s="203">
        <v>214.65</v>
      </c>
      <c r="M36" s="203">
        <v>0.43</v>
      </c>
      <c r="N36" s="203">
        <v>1.1000000000000001</v>
      </c>
      <c r="O36" s="203">
        <v>0</v>
      </c>
      <c r="P36" s="203">
        <v>1.1599999999999999</v>
      </c>
      <c r="Q36" s="203">
        <v>0.2</v>
      </c>
      <c r="R36" s="203">
        <v>0.4</v>
      </c>
      <c r="S36" s="203">
        <v>0.25</v>
      </c>
      <c r="T36" s="203">
        <v>0</v>
      </c>
      <c r="U36" s="203">
        <v>1.63</v>
      </c>
      <c r="V36" s="203">
        <v>0.19</v>
      </c>
      <c r="W36" s="203">
        <v>0.33</v>
      </c>
      <c r="X36" s="203">
        <v>1.38</v>
      </c>
      <c r="Y36" s="203">
        <v>0</v>
      </c>
      <c r="Z36" s="203">
        <v>1.99</v>
      </c>
      <c r="AA36" s="203">
        <v>0.63</v>
      </c>
      <c r="AB36" s="203">
        <v>0</v>
      </c>
      <c r="AC36" s="203">
        <v>9.92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31.56</v>
      </c>
      <c r="AJ36" s="203">
        <v>0</v>
      </c>
      <c r="AK36" s="203">
        <v>1.3</v>
      </c>
      <c r="AL36" s="203">
        <v>0</v>
      </c>
      <c r="AM36" s="203">
        <v>0</v>
      </c>
      <c r="AN36" s="203">
        <v>0</v>
      </c>
      <c r="AO36" s="203">
        <v>206.63</v>
      </c>
      <c r="AP36" s="203">
        <v>0</v>
      </c>
    </row>
    <row r="37" spans="1:42">
      <c r="A37" t="s">
        <v>79</v>
      </c>
      <c r="B37" s="203">
        <v>0</v>
      </c>
      <c r="C37" s="203">
        <v>10.47</v>
      </c>
      <c r="D37" s="203">
        <v>2.58</v>
      </c>
      <c r="E37" s="203">
        <v>0</v>
      </c>
      <c r="F37" s="203">
        <v>15.99</v>
      </c>
      <c r="G37" s="203">
        <v>5.33</v>
      </c>
      <c r="H37" s="203">
        <v>0</v>
      </c>
      <c r="I37" s="203">
        <v>17.82</v>
      </c>
      <c r="J37" s="203">
        <v>0.67</v>
      </c>
      <c r="K37" s="203">
        <v>2.95</v>
      </c>
      <c r="L37" s="203">
        <v>214.65</v>
      </c>
      <c r="M37" s="203">
        <v>0.43</v>
      </c>
      <c r="N37" s="203">
        <v>1.1000000000000001</v>
      </c>
      <c r="O37" s="203">
        <v>0</v>
      </c>
      <c r="P37" s="203">
        <v>1.1599999999999999</v>
      </c>
      <c r="Q37" s="203">
        <v>4.75</v>
      </c>
      <c r="R37" s="203">
        <v>7.19</v>
      </c>
      <c r="S37" s="203">
        <v>4.22</v>
      </c>
      <c r="T37" s="203">
        <v>0</v>
      </c>
      <c r="U37" s="203">
        <v>1.63</v>
      </c>
      <c r="V37" s="203">
        <v>0.19</v>
      </c>
      <c r="W37" s="203">
        <v>10.68</v>
      </c>
      <c r="X37" s="203">
        <v>1.38</v>
      </c>
      <c r="Y37" s="203">
        <v>0</v>
      </c>
      <c r="Z37" s="203">
        <v>26.68</v>
      </c>
      <c r="AA37" s="203">
        <v>15.04</v>
      </c>
      <c r="AB37" s="203">
        <v>0</v>
      </c>
      <c r="AC37" s="203">
        <v>9.92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31.56</v>
      </c>
      <c r="AJ37" s="203">
        <v>0</v>
      </c>
      <c r="AK37" s="203">
        <v>19.600000000000001</v>
      </c>
      <c r="AL37" s="203">
        <v>0</v>
      </c>
      <c r="AM37" s="203">
        <v>0</v>
      </c>
      <c r="AN37" s="203">
        <v>0</v>
      </c>
      <c r="AO37" s="203">
        <v>206.63</v>
      </c>
      <c r="AP37" s="203">
        <v>0</v>
      </c>
    </row>
    <row r="38" spans="1:42">
      <c r="A38" t="s">
        <v>80</v>
      </c>
      <c r="B38" s="203">
        <v>0</v>
      </c>
      <c r="C38" s="203">
        <v>10.47</v>
      </c>
      <c r="D38" s="203">
        <v>2.58</v>
      </c>
      <c r="E38" s="203">
        <v>0</v>
      </c>
      <c r="F38" s="203">
        <v>15.99</v>
      </c>
      <c r="G38" s="203">
        <v>5.33</v>
      </c>
      <c r="H38" s="203">
        <v>0</v>
      </c>
      <c r="I38" s="203">
        <v>17.82</v>
      </c>
      <c r="J38" s="203">
        <v>0.67</v>
      </c>
      <c r="K38" s="203">
        <v>2.95</v>
      </c>
      <c r="L38" s="203">
        <v>214.65</v>
      </c>
      <c r="M38" s="203">
        <v>0.43</v>
      </c>
      <c r="N38" s="203">
        <v>1.1000000000000001</v>
      </c>
      <c r="O38" s="203">
        <v>0</v>
      </c>
      <c r="P38" s="203">
        <v>1.1599999999999999</v>
      </c>
      <c r="Q38" s="203">
        <v>4.75</v>
      </c>
      <c r="R38" s="203">
        <v>7.19</v>
      </c>
      <c r="S38" s="203">
        <v>4.22</v>
      </c>
      <c r="T38" s="203">
        <v>0</v>
      </c>
      <c r="U38" s="203">
        <v>1.63</v>
      </c>
      <c r="V38" s="203">
        <v>0.19</v>
      </c>
      <c r="W38" s="203">
        <v>10.68</v>
      </c>
      <c r="X38" s="203">
        <v>1.38</v>
      </c>
      <c r="Y38" s="203">
        <v>0</v>
      </c>
      <c r="Z38" s="203">
        <v>26.68</v>
      </c>
      <c r="AA38" s="203">
        <v>15.04</v>
      </c>
      <c r="AB38" s="203">
        <v>0</v>
      </c>
      <c r="AC38" s="203">
        <v>9.92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31.56</v>
      </c>
      <c r="AJ38" s="203">
        <v>0</v>
      </c>
      <c r="AK38" s="203">
        <v>19.600000000000001</v>
      </c>
      <c r="AL38" s="203">
        <v>0</v>
      </c>
      <c r="AM38" s="203">
        <v>0</v>
      </c>
      <c r="AN38" s="203">
        <v>0</v>
      </c>
      <c r="AO38" s="203">
        <v>206.63</v>
      </c>
      <c r="AP38" s="203">
        <v>0</v>
      </c>
    </row>
    <row r="39" spans="1:42">
      <c r="A39" t="s">
        <v>81</v>
      </c>
      <c r="B39" s="203">
        <v>0</v>
      </c>
      <c r="C39" s="203">
        <v>10.47</v>
      </c>
      <c r="D39" s="203">
        <v>2.58</v>
      </c>
      <c r="E39" s="203">
        <v>0</v>
      </c>
      <c r="F39" s="203">
        <v>15.99</v>
      </c>
      <c r="G39" s="203">
        <v>5.33</v>
      </c>
      <c r="H39" s="203">
        <v>0</v>
      </c>
      <c r="I39" s="203">
        <v>17.82</v>
      </c>
      <c r="J39" s="203">
        <v>0.67</v>
      </c>
      <c r="K39" s="203">
        <v>2.95</v>
      </c>
      <c r="L39" s="203">
        <v>214.65</v>
      </c>
      <c r="M39" s="203">
        <v>0.43</v>
      </c>
      <c r="N39" s="203">
        <v>1.1000000000000001</v>
      </c>
      <c r="O39" s="203">
        <v>0</v>
      </c>
      <c r="P39" s="203">
        <v>1.1599999999999999</v>
      </c>
      <c r="Q39" s="203">
        <v>4.75</v>
      </c>
      <c r="R39" s="203">
        <v>7.19</v>
      </c>
      <c r="S39" s="203">
        <v>4.22</v>
      </c>
      <c r="T39" s="203">
        <v>0</v>
      </c>
      <c r="U39" s="203">
        <v>1.63</v>
      </c>
      <c r="V39" s="203">
        <v>0.19</v>
      </c>
      <c r="W39" s="203">
        <v>10.68</v>
      </c>
      <c r="X39" s="203">
        <v>1.38</v>
      </c>
      <c r="Y39" s="203">
        <v>0</v>
      </c>
      <c r="Z39" s="203">
        <v>26.68</v>
      </c>
      <c r="AA39" s="203">
        <v>15.04</v>
      </c>
      <c r="AB39" s="203">
        <v>0</v>
      </c>
      <c r="AC39" s="203">
        <v>9.92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31.56</v>
      </c>
      <c r="AJ39" s="203">
        <v>0</v>
      </c>
      <c r="AK39" s="203">
        <v>19.600000000000001</v>
      </c>
      <c r="AL39" s="203">
        <v>0</v>
      </c>
      <c r="AM39" s="203">
        <v>0</v>
      </c>
      <c r="AN39" s="203">
        <v>0</v>
      </c>
      <c r="AO39" s="203">
        <v>206.63</v>
      </c>
      <c r="AP39" s="203">
        <v>0</v>
      </c>
    </row>
    <row r="40" spans="1:42">
      <c r="A40" t="s">
        <v>82</v>
      </c>
      <c r="B40" s="203">
        <v>0</v>
      </c>
      <c r="C40" s="203">
        <v>10.47</v>
      </c>
      <c r="D40" s="203">
        <v>2.58</v>
      </c>
      <c r="E40" s="203">
        <v>0</v>
      </c>
      <c r="F40" s="203">
        <v>15.99</v>
      </c>
      <c r="G40" s="203">
        <v>5.33</v>
      </c>
      <c r="H40" s="203">
        <v>0</v>
      </c>
      <c r="I40" s="203">
        <v>17.82</v>
      </c>
      <c r="J40" s="203">
        <v>0.67</v>
      </c>
      <c r="K40" s="203">
        <v>2.95</v>
      </c>
      <c r="L40" s="203">
        <v>214.65</v>
      </c>
      <c r="M40" s="203">
        <v>0.43</v>
      </c>
      <c r="N40" s="203">
        <v>1.1000000000000001</v>
      </c>
      <c r="O40" s="203">
        <v>0</v>
      </c>
      <c r="P40" s="203">
        <v>1.1599999999999999</v>
      </c>
      <c r="Q40" s="203">
        <v>4.75</v>
      </c>
      <c r="R40" s="203">
        <v>7.19</v>
      </c>
      <c r="S40" s="203">
        <v>4.22</v>
      </c>
      <c r="T40" s="203">
        <v>0</v>
      </c>
      <c r="U40" s="203">
        <v>1.63</v>
      </c>
      <c r="V40" s="203">
        <v>0.19</v>
      </c>
      <c r="W40" s="203">
        <v>10.68</v>
      </c>
      <c r="X40" s="203">
        <v>1.38</v>
      </c>
      <c r="Y40" s="203">
        <v>0</v>
      </c>
      <c r="Z40" s="203">
        <v>26.68</v>
      </c>
      <c r="AA40" s="203">
        <v>15.04</v>
      </c>
      <c r="AB40" s="203">
        <v>0</v>
      </c>
      <c r="AC40" s="203">
        <v>9.92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31.56</v>
      </c>
      <c r="AJ40" s="203">
        <v>0</v>
      </c>
      <c r="AK40" s="203">
        <v>19.600000000000001</v>
      </c>
      <c r="AL40" s="203">
        <v>0</v>
      </c>
      <c r="AM40" s="203">
        <v>0</v>
      </c>
      <c r="AN40" s="203">
        <v>0</v>
      </c>
      <c r="AO40" s="203">
        <v>206.63</v>
      </c>
      <c r="AP40" s="203">
        <v>0</v>
      </c>
    </row>
    <row r="41" spans="1:42">
      <c r="A41" t="s">
        <v>83</v>
      </c>
      <c r="B41" s="203">
        <v>0</v>
      </c>
      <c r="C41" s="203">
        <v>10.47</v>
      </c>
      <c r="D41" s="203">
        <v>2.58</v>
      </c>
      <c r="E41" s="203">
        <v>0</v>
      </c>
      <c r="F41" s="203">
        <v>15.99</v>
      </c>
      <c r="G41" s="203">
        <v>5.33</v>
      </c>
      <c r="H41" s="203">
        <v>0</v>
      </c>
      <c r="I41" s="203">
        <v>17.82</v>
      </c>
      <c r="J41" s="203">
        <v>0.67</v>
      </c>
      <c r="K41" s="203">
        <v>2.95</v>
      </c>
      <c r="L41" s="203">
        <v>214.65</v>
      </c>
      <c r="M41" s="203">
        <v>0.43</v>
      </c>
      <c r="N41" s="203">
        <v>1.1000000000000001</v>
      </c>
      <c r="O41" s="203">
        <v>0</v>
      </c>
      <c r="P41" s="203">
        <v>1.1599999999999999</v>
      </c>
      <c r="Q41" s="203">
        <v>4.75</v>
      </c>
      <c r="R41" s="203">
        <v>7.19</v>
      </c>
      <c r="S41" s="203">
        <v>4.22</v>
      </c>
      <c r="T41" s="203">
        <v>0</v>
      </c>
      <c r="U41" s="203">
        <v>1.63</v>
      </c>
      <c r="V41" s="203">
        <v>0.19</v>
      </c>
      <c r="W41" s="203">
        <v>10.68</v>
      </c>
      <c r="X41" s="203">
        <v>1.38</v>
      </c>
      <c r="Y41" s="203">
        <v>0</v>
      </c>
      <c r="Z41" s="203">
        <v>1.99</v>
      </c>
      <c r="AA41" s="203">
        <v>15.04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31.56</v>
      </c>
      <c r="AJ41" s="203">
        <v>0</v>
      </c>
      <c r="AK41" s="203">
        <v>19.600000000000001</v>
      </c>
      <c r="AL41" s="203">
        <v>0</v>
      </c>
      <c r="AM41" s="203">
        <v>0</v>
      </c>
      <c r="AN41" s="203">
        <v>0</v>
      </c>
      <c r="AO41" s="203">
        <v>206.63</v>
      </c>
      <c r="AP41" s="203">
        <v>0</v>
      </c>
    </row>
    <row r="42" spans="1:42">
      <c r="A42" t="s">
        <v>84</v>
      </c>
      <c r="B42" s="203">
        <v>0</v>
      </c>
      <c r="C42" s="203">
        <v>10.47</v>
      </c>
      <c r="D42" s="203">
        <v>2.58</v>
      </c>
      <c r="E42" s="203">
        <v>0</v>
      </c>
      <c r="F42" s="203">
        <v>15.99</v>
      </c>
      <c r="G42" s="203">
        <v>5.33</v>
      </c>
      <c r="H42" s="203">
        <v>0</v>
      </c>
      <c r="I42" s="203">
        <v>17.82</v>
      </c>
      <c r="J42" s="203">
        <v>0.67</v>
      </c>
      <c r="K42" s="203">
        <v>2.95</v>
      </c>
      <c r="L42" s="203">
        <v>214.65</v>
      </c>
      <c r="M42" s="203">
        <v>0.43</v>
      </c>
      <c r="N42" s="203">
        <v>1.1000000000000001</v>
      </c>
      <c r="O42" s="203">
        <v>0</v>
      </c>
      <c r="P42" s="203">
        <v>1.1599999999999999</v>
      </c>
      <c r="Q42" s="203">
        <v>0.2</v>
      </c>
      <c r="R42" s="203">
        <v>0.39</v>
      </c>
      <c r="S42" s="203">
        <v>0.25</v>
      </c>
      <c r="T42" s="203">
        <v>0</v>
      </c>
      <c r="U42" s="203">
        <v>1.63</v>
      </c>
      <c r="V42" s="203">
        <v>0.19</v>
      </c>
      <c r="W42" s="203">
        <v>0.33</v>
      </c>
      <c r="X42" s="203">
        <v>1.38</v>
      </c>
      <c r="Y42" s="203">
        <v>0</v>
      </c>
      <c r="Z42" s="203">
        <v>1.99</v>
      </c>
      <c r="AA42" s="203">
        <v>15.04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31.56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206.63</v>
      </c>
      <c r="AP42" s="203">
        <v>0</v>
      </c>
    </row>
    <row r="43" spans="1:42">
      <c r="A43" t="s">
        <v>85</v>
      </c>
      <c r="B43" s="203">
        <v>0</v>
      </c>
      <c r="C43" s="203">
        <v>10.47</v>
      </c>
      <c r="D43" s="203">
        <v>2.58</v>
      </c>
      <c r="E43" s="203">
        <v>0</v>
      </c>
      <c r="F43" s="203">
        <v>15.99</v>
      </c>
      <c r="G43" s="203">
        <v>5.33</v>
      </c>
      <c r="H43" s="203">
        <v>0</v>
      </c>
      <c r="I43" s="203">
        <v>17.82</v>
      </c>
      <c r="J43" s="203">
        <v>0.67</v>
      </c>
      <c r="K43" s="203">
        <v>0.09</v>
      </c>
      <c r="L43" s="203">
        <v>214.65</v>
      </c>
      <c r="M43" s="203">
        <v>0.43</v>
      </c>
      <c r="N43" s="203">
        <v>1.1000000000000001</v>
      </c>
      <c r="O43" s="203">
        <v>0</v>
      </c>
      <c r="P43" s="203">
        <v>1.1599999999999999</v>
      </c>
      <c r="Q43" s="203">
        <v>0.2</v>
      </c>
      <c r="R43" s="203">
        <v>0.39</v>
      </c>
      <c r="S43" s="203">
        <v>0.25</v>
      </c>
      <c r="T43" s="203">
        <v>0</v>
      </c>
      <c r="U43" s="203">
        <v>1.63</v>
      </c>
      <c r="V43" s="203">
        <v>0.19</v>
      </c>
      <c r="W43" s="203">
        <v>0.33</v>
      </c>
      <c r="X43" s="203">
        <v>1.38</v>
      </c>
      <c r="Y43" s="203">
        <v>0</v>
      </c>
      <c r="Z43" s="203">
        <v>2.1</v>
      </c>
      <c r="AA43" s="203">
        <v>15.04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31.56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 s="203">
        <v>206.63</v>
      </c>
      <c r="AP43" s="203">
        <v>0</v>
      </c>
    </row>
    <row r="44" spans="1:42">
      <c r="A44" t="s">
        <v>86</v>
      </c>
      <c r="B44" s="203">
        <v>0</v>
      </c>
      <c r="C44" s="203">
        <v>10.47</v>
      </c>
      <c r="D44" s="203">
        <v>2.58</v>
      </c>
      <c r="E44" s="203">
        <v>0</v>
      </c>
      <c r="F44" s="203">
        <v>15.99</v>
      </c>
      <c r="G44" s="203">
        <v>5.33</v>
      </c>
      <c r="H44" s="203">
        <v>0</v>
      </c>
      <c r="I44" s="203">
        <v>17.82</v>
      </c>
      <c r="J44" s="203">
        <v>0.67</v>
      </c>
      <c r="K44" s="203">
        <v>0.09</v>
      </c>
      <c r="L44" s="203">
        <v>199.13</v>
      </c>
      <c r="M44" s="203">
        <v>0.43</v>
      </c>
      <c r="N44" s="203">
        <v>1.1000000000000001</v>
      </c>
      <c r="O44" s="203">
        <v>0</v>
      </c>
      <c r="P44" s="203">
        <v>1.1599999999999999</v>
      </c>
      <c r="Q44" s="203">
        <v>0.2</v>
      </c>
      <c r="R44" s="203">
        <v>0.39</v>
      </c>
      <c r="S44" s="203">
        <v>0.25</v>
      </c>
      <c r="T44" s="203">
        <v>0</v>
      </c>
      <c r="U44" s="203">
        <v>1.63</v>
      </c>
      <c r="V44" s="203">
        <v>0.19</v>
      </c>
      <c r="W44" s="203">
        <v>0.33</v>
      </c>
      <c r="X44" s="203">
        <v>1.38</v>
      </c>
      <c r="Y44" s="203">
        <v>0</v>
      </c>
      <c r="Z44" s="203">
        <v>2.1</v>
      </c>
      <c r="AA44" s="203">
        <v>0.63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31.56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206.63</v>
      </c>
      <c r="AP44" s="203">
        <v>0</v>
      </c>
    </row>
    <row r="45" spans="1:42">
      <c r="A45" t="s">
        <v>87</v>
      </c>
      <c r="B45" s="203">
        <v>0</v>
      </c>
      <c r="C45" s="203">
        <v>10.47</v>
      </c>
      <c r="D45" s="203">
        <v>2.58</v>
      </c>
      <c r="E45" s="203">
        <v>0</v>
      </c>
      <c r="F45" s="203">
        <v>15.99</v>
      </c>
      <c r="G45" s="203">
        <v>5.33</v>
      </c>
      <c r="H45" s="203">
        <v>0</v>
      </c>
      <c r="I45" s="203">
        <v>17.82</v>
      </c>
      <c r="J45" s="203">
        <v>0.67</v>
      </c>
      <c r="K45" s="203">
        <v>0.09</v>
      </c>
      <c r="L45" s="203">
        <v>179.74</v>
      </c>
      <c r="M45" s="203">
        <v>0.43</v>
      </c>
      <c r="N45" s="203">
        <v>1.1000000000000001</v>
      </c>
      <c r="O45" s="203">
        <v>0</v>
      </c>
      <c r="P45" s="203">
        <v>1.1599999999999999</v>
      </c>
      <c r="Q45" s="203">
        <v>0.2</v>
      </c>
      <c r="R45" s="203">
        <v>0.39</v>
      </c>
      <c r="S45" s="203">
        <v>0.25</v>
      </c>
      <c r="T45" s="203">
        <v>0</v>
      </c>
      <c r="U45" s="203">
        <v>1.63</v>
      </c>
      <c r="V45" s="203">
        <v>0.19</v>
      </c>
      <c r="W45" s="203">
        <v>0.33</v>
      </c>
      <c r="X45" s="203">
        <v>1.38</v>
      </c>
      <c r="Y45" s="203">
        <v>0</v>
      </c>
      <c r="Z45" s="203">
        <v>2.1</v>
      </c>
      <c r="AA45" s="203">
        <v>0.63</v>
      </c>
      <c r="AB45" s="203">
        <v>0</v>
      </c>
      <c r="AC45" s="203">
        <v>9.92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31.56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 s="203">
        <v>206.63</v>
      </c>
      <c r="AP45" s="203">
        <v>0</v>
      </c>
    </row>
    <row r="46" spans="1:42">
      <c r="A46" t="s">
        <v>88</v>
      </c>
      <c r="B46" s="203">
        <v>0</v>
      </c>
      <c r="C46" s="203">
        <v>10.47</v>
      </c>
      <c r="D46" s="203">
        <v>2.58</v>
      </c>
      <c r="E46" s="203">
        <v>0</v>
      </c>
      <c r="F46" s="203">
        <v>15.99</v>
      </c>
      <c r="G46" s="203">
        <v>5.33</v>
      </c>
      <c r="H46" s="203">
        <v>0</v>
      </c>
      <c r="I46" s="203">
        <v>17.82</v>
      </c>
      <c r="J46" s="203">
        <v>0.67</v>
      </c>
      <c r="K46" s="203">
        <v>0.09</v>
      </c>
      <c r="L46" s="203">
        <v>160.35</v>
      </c>
      <c r="M46" s="203">
        <v>0.43</v>
      </c>
      <c r="N46" s="203">
        <v>1.1000000000000001</v>
      </c>
      <c r="O46" s="203">
        <v>0</v>
      </c>
      <c r="P46" s="203">
        <v>1.1599999999999999</v>
      </c>
      <c r="Q46" s="203">
        <v>0.2</v>
      </c>
      <c r="R46" s="203">
        <v>0.39</v>
      </c>
      <c r="S46" s="203">
        <v>0.25</v>
      </c>
      <c r="T46" s="203">
        <v>0</v>
      </c>
      <c r="U46" s="203">
        <v>1.63</v>
      </c>
      <c r="V46" s="203">
        <v>0.19</v>
      </c>
      <c r="W46" s="203">
        <v>0.33</v>
      </c>
      <c r="X46" s="203">
        <v>1.38</v>
      </c>
      <c r="Y46" s="203">
        <v>0</v>
      </c>
      <c r="Z46" s="203">
        <v>2.1</v>
      </c>
      <c r="AA46" s="203">
        <v>0.63</v>
      </c>
      <c r="AB46" s="203">
        <v>0</v>
      </c>
      <c r="AC46" s="203">
        <v>9.92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31.56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 s="203">
        <v>206.63</v>
      </c>
      <c r="AP46" s="203">
        <v>0</v>
      </c>
    </row>
    <row r="47" spans="1:42">
      <c r="A47" t="s">
        <v>89</v>
      </c>
      <c r="B47" s="203">
        <v>0</v>
      </c>
      <c r="C47" s="203">
        <v>10.47</v>
      </c>
      <c r="D47" s="203">
        <v>2.58</v>
      </c>
      <c r="E47" s="203">
        <v>0</v>
      </c>
      <c r="F47" s="203">
        <v>15.99</v>
      </c>
      <c r="G47" s="203">
        <v>5.33</v>
      </c>
      <c r="H47" s="203">
        <v>0</v>
      </c>
      <c r="I47" s="203">
        <v>17.82</v>
      </c>
      <c r="J47" s="203">
        <v>0.67</v>
      </c>
      <c r="K47" s="203">
        <v>0.09</v>
      </c>
      <c r="L47" s="203">
        <v>150.65</v>
      </c>
      <c r="M47" s="203">
        <v>0.43</v>
      </c>
      <c r="N47" s="203">
        <v>1.1000000000000001</v>
      </c>
      <c r="O47" s="203">
        <v>0</v>
      </c>
      <c r="P47" s="203">
        <v>1.1599999999999999</v>
      </c>
      <c r="Q47" s="203">
        <v>0.2</v>
      </c>
      <c r="R47" s="203">
        <v>0.39</v>
      </c>
      <c r="S47" s="203">
        <v>0.25</v>
      </c>
      <c r="T47" s="203">
        <v>0</v>
      </c>
      <c r="U47" s="203">
        <v>1.63</v>
      </c>
      <c r="V47" s="203">
        <v>0.19</v>
      </c>
      <c r="W47" s="203">
        <v>0.33</v>
      </c>
      <c r="X47" s="203">
        <v>1.38</v>
      </c>
      <c r="Y47" s="203">
        <v>0</v>
      </c>
      <c r="Z47" s="203">
        <v>2.1</v>
      </c>
      <c r="AA47" s="203">
        <v>0.63</v>
      </c>
      <c r="AB47" s="203">
        <v>0</v>
      </c>
      <c r="AC47" s="203">
        <v>9.92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31.56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 s="203">
        <v>206.63</v>
      </c>
      <c r="AP47" s="203">
        <v>0</v>
      </c>
    </row>
    <row r="48" spans="1:42">
      <c r="A48" t="s">
        <v>90</v>
      </c>
      <c r="B48" s="203">
        <v>0</v>
      </c>
      <c r="C48" s="203">
        <v>10.47</v>
      </c>
      <c r="D48" s="203">
        <v>2.58</v>
      </c>
      <c r="E48" s="203">
        <v>0</v>
      </c>
      <c r="F48" s="203">
        <v>15.99</v>
      </c>
      <c r="G48" s="203">
        <v>5.33</v>
      </c>
      <c r="H48" s="203">
        <v>0</v>
      </c>
      <c r="I48" s="203">
        <v>17.82</v>
      </c>
      <c r="J48" s="203">
        <v>0.67</v>
      </c>
      <c r="K48" s="203">
        <v>0.09</v>
      </c>
      <c r="L48" s="203">
        <v>131.26</v>
      </c>
      <c r="M48" s="203">
        <v>0.43</v>
      </c>
      <c r="N48" s="203">
        <v>1.1000000000000001</v>
      </c>
      <c r="O48" s="203">
        <v>0</v>
      </c>
      <c r="P48" s="203">
        <v>1.1599999999999999</v>
      </c>
      <c r="Q48" s="203">
        <v>0.2</v>
      </c>
      <c r="R48" s="203">
        <v>0.39</v>
      </c>
      <c r="S48" s="203">
        <v>0.25</v>
      </c>
      <c r="T48" s="203">
        <v>0</v>
      </c>
      <c r="U48" s="203">
        <v>1.63</v>
      </c>
      <c r="V48" s="203">
        <v>0.19</v>
      </c>
      <c r="W48" s="203">
        <v>0.33</v>
      </c>
      <c r="X48" s="203">
        <v>1.38</v>
      </c>
      <c r="Y48" s="203">
        <v>0</v>
      </c>
      <c r="Z48" s="203">
        <v>2.1</v>
      </c>
      <c r="AA48" s="203">
        <v>0.63</v>
      </c>
      <c r="AB48" s="203">
        <v>0</v>
      </c>
      <c r="AC48" s="203">
        <v>9.92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31.56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 s="203">
        <v>206.63</v>
      </c>
      <c r="AP48" s="203">
        <v>0</v>
      </c>
    </row>
    <row r="49" spans="1:42">
      <c r="A49" t="s">
        <v>91</v>
      </c>
      <c r="B49" s="203">
        <v>0</v>
      </c>
      <c r="C49" s="203">
        <v>10.47</v>
      </c>
      <c r="D49" s="203">
        <v>2.58</v>
      </c>
      <c r="E49" s="203">
        <v>0</v>
      </c>
      <c r="F49" s="203">
        <v>15.99</v>
      </c>
      <c r="G49" s="203">
        <v>5.33</v>
      </c>
      <c r="H49" s="203">
        <v>0</v>
      </c>
      <c r="I49" s="203">
        <v>17.82</v>
      </c>
      <c r="J49" s="203">
        <v>0.67</v>
      </c>
      <c r="K49" s="203">
        <v>0.09</v>
      </c>
      <c r="L49" s="203">
        <v>102.17</v>
      </c>
      <c r="M49" s="203">
        <v>0.43</v>
      </c>
      <c r="N49" s="203">
        <v>1.1000000000000001</v>
      </c>
      <c r="O49" s="203">
        <v>0</v>
      </c>
      <c r="P49" s="203">
        <v>1.1599999999999999</v>
      </c>
      <c r="Q49" s="203">
        <v>0.2</v>
      </c>
      <c r="R49" s="203">
        <v>0.39</v>
      </c>
      <c r="S49" s="203">
        <v>0.25</v>
      </c>
      <c r="T49" s="203">
        <v>0</v>
      </c>
      <c r="U49" s="203">
        <v>1.63</v>
      </c>
      <c r="V49" s="203">
        <v>0.19</v>
      </c>
      <c r="W49" s="203">
        <v>0.33</v>
      </c>
      <c r="X49" s="203">
        <v>1.38</v>
      </c>
      <c r="Y49" s="203">
        <v>0</v>
      </c>
      <c r="Z49" s="203">
        <v>2.1</v>
      </c>
      <c r="AA49" s="203">
        <v>0.63</v>
      </c>
      <c r="AB49" s="203">
        <v>0</v>
      </c>
      <c r="AC49" s="203">
        <v>9.92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31.56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 s="203">
        <v>206.63</v>
      </c>
      <c r="AP49" s="203">
        <v>0</v>
      </c>
    </row>
    <row r="50" spans="1:42">
      <c r="A50" t="s">
        <v>92</v>
      </c>
      <c r="B50" s="203">
        <v>0</v>
      </c>
      <c r="C50" s="203">
        <v>10.47</v>
      </c>
      <c r="D50" s="203">
        <v>2.58</v>
      </c>
      <c r="E50" s="203">
        <v>0</v>
      </c>
      <c r="F50" s="203">
        <v>15.99</v>
      </c>
      <c r="G50" s="203">
        <v>5.33</v>
      </c>
      <c r="H50" s="203">
        <v>0</v>
      </c>
      <c r="I50" s="203">
        <v>17.82</v>
      </c>
      <c r="J50" s="203">
        <v>0.67</v>
      </c>
      <c r="K50" s="203">
        <v>0.09</v>
      </c>
      <c r="L50" s="203">
        <v>92.48</v>
      </c>
      <c r="M50" s="203">
        <v>0.43</v>
      </c>
      <c r="N50" s="203">
        <v>1.1000000000000001</v>
      </c>
      <c r="O50" s="203">
        <v>0</v>
      </c>
      <c r="P50" s="203">
        <v>1.1599999999999999</v>
      </c>
      <c r="Q50" s="203">
        <v>0.2</v>
      </c>
      <c r="R50" s="203">
        <v>0.39</v>
      </c>
      <c r="S50" s="203">
        <v>0.25</v>
      </c>
      <c r="T50" s="203">
        <v>0</v>
      </c>
      <c r="U50" s="203">
        <v>1.63</v>
      </c>
      <c r="V50" s="203">
        <v>0.19</v>
      </c>
      <c r="W50" s="203">
        <v>0.33</v>
      </c>
      <c r="X50" s="203">
        <v>1.38</v>
      </c>
      <c r="Y50" s="203">
        <v>0</v>
      </c>
      <c r="Z50" s="203">
        <v>2.1</v>
      </c>
      <c r="AA50" s="203">
        <v>0.63</v>
      </c>
      <c r="AB50" s="203">
        <v>0</v>
      </c>
      <c r="AC50" s="203">
        <v>9.92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31.56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 s="203">
        <v>206.63</v>
      </c>
      <c r="AP50" s="203">
        <v>0</v>
      </c>
    </row>
    <row r="51" spans="1:42">
      <c r="A51" t="s">
        <v>93</v>
      </c>
      <c r="B51" s="203">
        <v>0</v>
      </c>
      <c r="C51" s="203">
        <v>10.47</v>
      </c>
      <c r="D51" s="203">
        <v>2.58</v>
      </c>
      <c r="E51" s="203">
        <v>0</v>
      </c>
      <c r="F51" s="203">
        <v>15.99</v>
      </c>
      <c r="G51" s="203">
        <v>5.33</v>
      </c>
      <c r="H51" s="203">
        <v>0</v>
      </c>
      <c r="I51" s="203">
        <v>17.82</v>
      </c>
      <c r="J51" s="203">
        <v>0.67</v>
      </c>
      <c r="K51" s="203">
        <v>0.09</v>
      </c>
      <c r="L51" s="203">
        <v>92.48</v>
      </c>
      <c r="M51" s="203">
        <v>0.43</v>
      </c>
      <c r="N51" s="203">
        <v>1.1000000000000001</v>
      </c>
      <c r="O51" s="203">
        <v>0</v>
      </c>
      <c r="P51" s="203">
        <v>1.1599999999999999</v>
      </c>
      <c r="Q51" s="203">
        <v>0.2</v>
      </c>
      <c r="R51" s="203">
        <v>0.39</v>
      </c>
      <c r="S51" s="203">
        <v>0.25</v>
      </c>
      <c r="T51" s="203">
        <v>0</v>
      </c>
      <c r="U51" s="203">
        <v>1.63</v>
      </c>
      <c r="V51" s="203">
        <v>0.19</v>
      </c>
      <c r="W51" s="203">
        <v>0.33</v>
      </c>
      <c r="X51" s="203">
        <v>1.38</v>
      </c>
      <c r="Y51" s="203">
        <v>0</v>
      </c>
      <c r="Z51" s="203">
        <v>2.1</v>
      </c>
      <c r="AA51" s="203">
        <v>0.63</v>
      </c>
      <c r="AB51" s="203">
        <v>0</v>
      </c>
      <c r="AC51" s="203">
        <v>9.92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31.56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 s="203">
        <v>202.28</v>
      </c>
      <c r="AP51" s="203">
        <v>0</v>
      </c>
    </row>
    <row r="52" spans="1:42">
      <c r="A52" t="s">
        <v>94</v>
      </c>
      <c r="B52" s="203">
        <v>0</v>
      </c>
      <c r="C52" s="203">
        <v>10.47</v>
      </c>
      <c r="D52" s="203">
        <v>2.58</v>
      </c>
      <c r="E52" s="203">
        <v>0</v>
      </c>
      <c r="F52" s="203">
        <v>15.99</v>
      </c>
      <c r="G52" s="203">
        <v>5.33</v>
      </c>
      <c r="H52" s="203">
        <v>0</v>
      </c>
      <c r="I52" s="203">
        <v>17.82</v>
      </c>
      <c r="J52" s="203">
        <v>0.67</v>
      </c>
      <c r="K52" s="203">
        <v>0.09</v>
      </c>
      <c r="L52" s="203">
        <v>73.09</v>
      </c>
      <c r="M52" s="203">
        <v>0.43</v>
      </c>
      <c r="N52" s="203">
        <v>1.1000000000000001</v>
      </c>
      <c r="O52" s="203">
        <v>0</v>
      </c>
      <c r="P52" s="203">
        <v>1.1599999999999999</v>
      </c>
      <c r="Q52" s="203">
        <v>0.2</v>
      </c>
      <c r="R52" s="203">
        <v>0.39</v>
      </c>
      <c r="S52" s="203">
        <v>0.25</v>
      </c>
      <c r="T52" s="203">
        <v>0</v>
      </c>
      <c r="U52" s="203">
        <v>1.63</v>
      </c>
      <c r="V52" s="203">
        <v>0.19</v>
      </c>
      <c r="W52" s="203">
        <v>0.33</v>
      </c>
      <c r="X52" s="203">
        <v>1.38</v>
      </c>
      <c r="Y52" s="203">
        <v>0</v>
      </c>
      <c r="Z52" s="203">
        <v>2.1</v>
      </c>
      <c r="AA52" s="203">
        <v>0.63</v>
      </c>
      <c r="AB52" s="203">
        <v>0</v>
      </c>
      <c r="AC52" s="203">
        <v>9.92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31.56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 s="203">
        <v>202.28</v>
      </c>
      <c r="AP52" s="203">
        <v>0</v>
      </c>
    </row>
    <row r="53" spans="1:42">
      <c r="A53" t="s">
        <v>95</v>
      </c>
      <c r="B53" s="203">
        <v>0</v>
      </c>
      <c r="C53" s="203">
        <v>10.47</v>
      </c>
      <c r="D53" s="203">
        <v>2.58</v>
      </c>
      <c r="E53" s="203">
        <v>0</v>
      </c>
      <c r="F53" s="203">
        <v>15.99</v>
      </c>
      <c r="G53" s="203">
        <v>5.33</v>
      </c>
      <c r="H53" s="203">
        <v>0</v>
      </c>
      <c r="I53" s="203">
        <v>17.82</v>
      </c>
      <c r="J53" s="203">
        <v>0.67</v>
      </c>
      <c r="K53" s="203">
        <v>0.09</v>
      </c>
      <c r="L53" s="203">
        <v>73.09</v>
      </c>
      <c r="M53" s="203">
        <v>0.43</v>
      </c>
      <c r="N53" s="203">
        <v>1.1000000000000001</v>
      </c>
      <c r="O53" s="203">
        <v>0</v>
      </c>
      <c r="P53" s="203">
        <v>1.1599999999999999</v>
      </c>
      <c r="Q53" s="203">
        <v>0.2</v>
      </c>
      <c r="R53" s="203">
        <v>0.39</v>
      </c>
      <c r="S53" s="203">
        <v>0.25</v>
      </c>
      <c r="T53" s="203">
        <v>0</v>
      </c>
      <c r="U53" s="203">
        <v>1.63</v>
      </c>
      <c r="V53" s="203">
        <v>0.19</v>
      </c>
      <c r="W53" s="203">
        <v>0.33</v>
      </c>
      <c r="X53" s="203">
        <v>1.38</v>
      </c>
      <c r="Y53" s="203">
        <v>0</v>
      </c>
      <c r="Z53" s="203">
        <v>2.1</v>
      </c>
      <c r="AA53" s="203">
        <v>0.63</v>
      </c>
      <c r="AB53" s="203">
        <v>0</v>
      </c>
      <c r="AC53" s="203">
        <v>9.92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31.56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 s="203">
        <v>202.28</v>
      </c>
      <c r="AP53" s="203">
        <v>0</v>
      </c>
    </row>
    <row r="54" spans="1:42">
      <c r="A54" t="s">
        <v>96</v>
      </c>
      <c r="B54" s="203">
        <v>0</v>
      </c>
      <c r="C54" s="203">
        <v>10.47</v>
      </c>
      <c r="D54" s="203">
        <v>2.58</v>
      </c>
      <c r="E54" s="203">
        <v>0</v>
      </c>
      <c r="F54" s="203">
        <v>15.99</v>
      </c>
      <c r="G54" s="203">
        <v>5.33</v>
      </c>
      <c r="H54" s="203">
        <v>0</v>
      </c>
      <c r="I54" s="203">
        <v>17.82</v>
      </c>
      <c r="J54" s="203">
        <v>0.67</v>
      </c>
      <c r="K54" s="203">
        <v>0.09</v>
      </c>
      <c r="L54" s="203">
        <v>92.48</v>
      </c>
      <c r="M54" s="203">
        <v>0.43</v>
      </c>
      <c r="N54" s="203">
        <v>1.1000000000000001</v>
      </c>
      <c r="O54" s="203">
        <v>0</v>
      </c>
      <c r="P54" s="203">
        <v>1.1599999999999999</v>
      </c>
      <c r="Q54" s="203">
        <v>0.2</v>
      </c>
      <c r="R54" s="203">
        <v>0.39</v>
      </c>
      <c r="S54" s="203">
        <v>0.25</v>
      </c>
      <c r="T54" s="203">
        <v>0</v>
      </c>
      <c r="U54" s="203">
        <v>1.63</v>
      </c>
      <c r="V54" s="203">
        <v>0.19</v>
      </c>
      <c r="W54" s="203">
        <v>0.33</v>
      </c>
      <c r="X54" s="203">
        <v>1.38</v>
      </c>
      <c r="Y54" s="203">
        <v>0</v>
      </c>
      <c r="Z54" s="203">
        <v>2.1</v>
      </c>
      <c r="AA54" s="203">
        <v>0.63</v>
      </c>
      <c r="AB54" s="203">
        <v>0</v>
      </c>
      <c r="AC54" s="203">
        <v>9.92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31.56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 s="203">
        <v>202.28</v>
      </c>
      <c r="AP54" s="203">
        <v>0</v>
      </c>
    </row>
    <row r="55" spans="1:42">
      <c r="A55" t="s">
        <v>97</v>
      </c>
      <c r="B55" s="203">
        <v>0</v>
      </c>
      <c r="C55" s="203">
        <v>10.47</v>
      </c>
      <c r="D55" s="203">
        <v>2.58</v>
      </c>
      <c r="E55" s="203">
        <v>0</v>
      </c>
      <c r="F55" s="203">
        <v>15.99</v>
      </c>
      <c r="G55" s="203">
        <v>5.33</v>
      </c>
      <c r="H55" s="203">
        <v>0</v>
      </c>
      <c r="I55" s="203">
        <v>17.82</v>
      </c>
      <c r="J55" s="203">
        <v>0.67</v>
      </c>
      <c r="K55" s="203">
        <v>0.09</v>
      </c>
      <c r="L55" s="203">
        <v>150.65</v>
      </c>
      <c r="M55" s="203">
        <v>0.43</v>
      </c>
      <c r="N55" s="203">
        <v>1.1000000000000001</v>
      </c>
      <c r="O55" s="203">
        <v>0</v>
      </c>
      <c r="P55" s="203">
        <v>1.1599999999999999</v>
      </c>
      <c r="Q55" s="203">
        <v>0.2</v>
      </c>
      <c r="R55" s="203">
        <v>0.39</v>
      </c>
      <c r="S55" s="203">
        <v>0.25</v>
      </c>
      <c r="T55" s="203">
        <v>0</v>
      </c>
      <c r="U55" s="203">
        <v>1.6</v>
      </c>
      <c r="V55" s="203">
        <v>0.19</v>
      </c>
      <c r="W55" s="203">
        <v>0.33</v>
      </c>
      <c r="X55" s="203">
        <v>1.38</v>
      </c>
      <c r="Y55" s="203">
        <v>0</v>
      </c>
      <c r="Z55" s="203">
        <v>2.1</v>
      </c>
      <c r="AA55" s="203">
        <v>0.63</v>
      </c>
      <c r="AB55" s="203">
        <v>0</v>
      </c>
      <c r="AC55" s="203">
        <v>9.92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31.56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 s="203">
        <v>202.28</v>
      </c>
      <c r="AP55" s="203">
        <v>0</v>
      </c>
    </row>
    <row r="56" spans="1:42">
      <c r="A56" t="s">
        <v>98</v>
      </c>
      <c r="B56" s="203">
        <v>0</v>
      </c>
      <c r="C56" s="203">
        <v>10.47</v>
      </c>
      <c r="D56" s="203">
        <v>2.58</v>
      </c>
      <c r="E56" s="203">
        <v>0</v>
      </c>
      <c r="F56" s="203">
        <v>15.99</v>
      </c>
      <c r="G56" s="203">
        <v>5.33</v>
      </c>
      <c r="H56" s="203">
        <v>0</v>
      </c>
      <c r="I56" s="203">
        <v>17.82</v>
      </c>
      <c r="J56" s="203">
        <v>0.67</v>
      </c>
      <c r="K56" s="203">
        <v>0.09</v>
      </c>
      <c r="L56" s="203">
        <v>170.05</v>
      </c>
      <c r="M56" s="203">
        <v>0.43</v>
      </c>
      <c r="N56" s="203">
        <v>1.1000000000000001</v>
      </c>
      <c r="O56" s="203">
        <v>0</v>
      </c>
      <c r="P56" s="203">
        <v>1.1599999999999999</v>
      </c>
      <c r="Q56" s="203">
        <v>0.2</v>
      </c>
      <c r="R56" s="203">
        <v>0.39</v>
      </c>
      <c r="S56" s="203">
        <v>0.25</v>
      </c>
      <c r="T56" s="203">
        <v>0</v>
      </c>
      <c r="U56" s="203">
        <v>1.6</v>
      </c>
      <c r="V56" s="203">
        <v>0.19</v>
      </c>
      <c r="W56" s="203">
        <v>0.33</v>
      </c>
      <c r="X56" s="203">
        <v>1.38</v>
      </c>
      <c r="Y56" s="203">
        <v>0</v>
      </c>
      <c r="Z56" s="203">
        <v>2.1</v>
      </c>
      <c r="AA56" s="203">
        <v>0.63</v>
      </c>
      <c r="AB56" s="203">
        <v>0</v>
      </c>
      <c r="AC56" s="203">
        <v>15.12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33.56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 s="203">
        <v>202.28</v>
      </c>
      <c r="AP56" s="203">
        <v>0</v>
      </c>
    </row>
    <row r="57" spans="1:42">
      <c r="A57" t="s">
        <v>99</v>
      </c>
      <c r="B57" s="203">
        <v>0</v>
      </c>
      <c r="C57" s="203">
        <v>10.47</v>
      </c>
      <c r="D57" s="203">
        <v>2.58</v>
      </c>
      <c r="E57" s="203">
        <v>0</v>
      </c>
      <c r="F57" s="203">
        <v>15.99</v>
      </c>
      <c r="G57" s="203">
        <v>5.33</v>
      </c>
      <c r="H57" s="203">
        <v>0</v>
      </c>
      <c r="I57" s="203">
        <v>17.82</v>
      </c>
      <c r="J57" s="203">
        <v>0.67</v>
      </c>
      <c r="K57" s="203">
        <v>0.09</v>
      </c>
      <c r="L57" s="203">
        <v>111.87</v>
      </c>
      <c r="M57" s="203">
        <v>0.43</v>
      </c>
      <c r="N57" s="203">
        <v>1.1000000000000001</v>
      </c>
      <c r="O57" s="203">
        <v>0</v>
      </c>
      <c r="P57" s="203">
        <v>1.1599999999999999</v>
      </c>
      <c r="Q57" s="203">
        <v>0.2</v>
      </c>
      <c r="R57" s="203">
        <v>0.39</v>
      </c>
      <c r="S57" s="203">
        <v>0.25</v>
      </c>
      <c r="T57" s="203">
        <v>0</v>
      </c>
      <c r="U57" s="203">
        <v>1.6</v>
      </c>
      <c r="V57" s="203">
        <v>0.19</v>
      </c>
      <c r="W57" s="203">
        <v>0.33</v>
      </c>
      <c r="X57" s="203">
        <v>1.38</v>
      </c>
      <c r="Y57" s="203">
        <v>0</v>
      </c>
      <c r="Z57" s="203">
        <v>2.1</v>
      </c>
      <c r="AA57" s="203">
        <v>0.63</v>
      </c>
      <c r="AB57" s="203">
        <v>0</v>
      </c>
      <c r="AC57" s="203">
        <v>9.92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31.56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 s="203">
        <v>202.28</v>
      </c>
      <c r="AP57" s="203">
        <v>0</v>
      </c>
    </row>
    <row r="58" spans="1:42">
      <c r="A58" t="s">
        <v>100</v>
      </c>
      <c r="B58" s="203">
        <v>0</v>
      </c>
      <c r="C58" s="203">
        <v>10.47</v>
      </c>
      <c r="D58" s="203">
        <v>2.58</v>
      </c>
      <c r="E58" s="203">
        <v>0</v>
      </c>
      <c r="F58" s="203">
        <v>15.99</v>
      </c>
      <c r="G58" s="203">
        <v>5.33</v>
      </c>
      <c r="H58" s="203">
        <v>0</v>
      </c>
      <c r="I58" s="203">
        <v>17.82</v>
      </c>
      <c r="J58" s="203">
        <v>0.67</v>
      </c>
      <c r="K58" s="203">
        <v>0.09</v>
      </c>
      <c r="L58" s="203">
        <v>73.09</v>
      </c>
      <c r="M58" s="203">
        <v>0.43</v>
      </c>
      <c r="N58" s="203">
        <v>1.1000000000000001</v>
      </c>
      <c r="O58" s="203">
        <v>0</v>
      </c>
      <c r="P58" s="203">
        <v>1.1599999999999999</v>
      </c>
      <c r="Q58" s="203">
        <v>0.2</v>
      </c>
      <c r="R58" s="203">
        <v>0.39</v>
      </c>
      <c r="S58" s="203">
        <v>0.25</v>
      </c>
      <c r="T58" s="203">
        <v>0</v>
      </c>
      <c r="U58" s="203">
        <v>1.6</v>
      </c>
      <c r="V58" s="203">
        <v>0.19</v>
      </c>
      <c r="W58" s="203">
        <v>0.33</v>
      </c>
      <c r="X58" s="203">
        <v>1.38</v>
      </c>
      <c r="Y58" s="203">
        <v>0</v>
      </c>
      <c r="Z58" s="203">
        <v>2.1</v>
      </c>
      <c r="AA58" s="203">
        <v>0.63</v>
      </c>
      <c r="AB58" s="203">
        <v>0</v>
      </c>
      <c r="AC58" s="203">
        <v>15.12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34.130000000000003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 s="203">
        <v>202.28</v>
      </c>
      <c r="AP58" s="203">
        <v>0</v>
      </c>
    </row>
    <row r="59" spans="1:42">
      <c r="A59" t="s">
        <v>101</v>
      </c>
      <c r="B59" s="203">
        <v>0</v>
      </c>
      <c r="C59" s="203">
        <v>10.47</v>
      </c>
      <c r="D59" s="203">
        <v>2.58</v>
      </c>
      <c r="E59" s="203">
        <v>0</v>
      </c>
      <c r="F59" s="203">
        <v>15.99</v>
      </c>
      <c r="G59" s="203">
        <v>5.33</v>
      </c>
      <c r="H59" s="203">
        <v>0</v>
      </c>
      <c r="I59" s="203">
        <v>17.82</v>
      </c>
      <c r="J59" s="203">
        <v>0.67</v>
      </c>
      <c r="K59" s="203">
        <v>0.09</v>
      </c>
      <c r="L59" s="203">
        <v>34.299999999999997</v>
      </c>
      <c r="M59" s="203">
        <v>0.43</v>
      </c>
      <c r="N59" s="203">
        <v>1.1000000000000001</v>
      </c>
      <c r="O59" s="203">
        <v>0</v>
      </c>
      <c r="P59" s="203">
        <v>1.1599999999999999</v>
      </c>
      <c r="Q59" s="203">
        <v>0.2</v>
      </c>
      <c r="R59" s="203">
        <v>0.4</v>
      </c>
      <c r="S59" s="203">
        <v>0.25</v>
      </c>
      <c r="T59" s="203">
        <v>0</v>
      </c>
      <c r="U59" s="203">
        <v>1.6</v>
      </c>
      <c r="V59" s="203">
        <v>0.19</v>
      </c>
      <c r="W59" s="203">
        <v>0.33</v>
      </c>
      <c r="X59" s="203">
        <v>1.38</v>
      </c>
      <c r="Y59" s="203">
        <v>0</v>
      </c>
      <c r="Z59" s="203">
        <v>2.1</v>
      </c>
      <c r="AA59" s="203">
        <v>0.63</v>
      </c>
      <c r="AB59" s="203">
        <v>0</v>
      </c>
      <c r="AC59" s="203">
        <v>15.12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34.130000000000003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202.28</v>
      </c>
      <c r="AP59" s="203">
        <v>0</v>
      </c>
    </row>
    <row r="60" spans="1:42">
      <c r="A60" t="s">
        <v>102</v>
      </c>
      <c r="B60" s="203">
        <v>0</v>
      </c>
      <c r="C60" s="203">
        <v>10.47</v>
      </c>
      <c r="D60" s="203">
        <v>2.58</v>
      </c>
      <c r="E60" s="203">
        <v>0</v>
      </c>
      <c r="F60" s="203">
        <v>15.99</v>
      </c>
      <c r="G60" s="203">
        <v>5.33</v>
      </c>
      <c r="H60" s="203">
        <v>0</v>
      </c>
      <c r="I60" s="203">
        <v>17.82</v>
      </c>
      <c r="J60" s="203">
        <v>0.67</v>
      </c>
      <c r="K60" s="203">
        <v>0.09</v>
      </c>
      <c r="L60" s="203">
        <v>14.01</v>
      </c>
      <c r="M60" s="203">
        <v>0.43</v>
      </c>
      <c r="N60" s="203">
        <v>1.1000000000000001</v>
      </c>
      <c r="O60" s="203">
        <v>0</v>
      </c>
      <c r="P60" s="203">
        <v>1.1599999999999999</v>
      </c>
      <c r="Q60" s="203">
        <v>0.2</v>
      </c>
      <c r="R60" s="203">
        <v>0.4</v>
      </c>
      <c r="S60" s="203">
        <v>0.25</v>
      </c>
      <c r="T60" s="203">
        <v>0</v>
      </c>
      <c r="U60" s="203">
        <v>1.6</v>
      </c>
      <c r="V60" s="203">
        <v>0.19</v>
      </c>
      <c r="W60" s="203">
        <v>0.33</v>
      </c>
      <c r="X60" s="203">
        <v>1.38</v>
      </c>
      <c r="Y60" s="203">
        <v>0</v>
      </c>
      <c r="Z60" s="203">
        <v>2.1</v>
      </c>
      <c r="AA60" s="203">
        <v>0.63</v>
      </c>
      <c r="AB60" s="203">
        <v>0</v>
      </c>
      <c r="AC60" s="203">
        <v>15.12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34.130000000000003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202.28</v>
      </c>
      <c r="AP60" s="203">
        <v>0</v>
      </c>
    </row>
    <row r="61" spans="1:42">
      <c r="A61" t="s">
        <v>103</v>
      </c>
      <c r="B61" s="203">
        <v>0</v>
      </c>
      <c r="C61" s="203">
        <v>10.47</v>
      </c>
      <c r="D61" s="203">
        <v>2.58</v>
      </c>
      <c r="E61" s="203">
        <v>0</v>
      </c>
      <c r="F61" s="203">
        <v>15.99</v>
      </c>
      <c r="G61" s="203">
        <v>5.33</v>
      </c>
      <c r="H61" s="203">
        <v>0</v>
      </c>
      <c r="I61" s="203">
        <v>17.82</v>
      </c>
      <c r="J61" s="203">
        <v>0.67</v>
      </c>
      <c r="K61" s="203">
        <v>0.09</v>
      </c>
      <c r="L61" s="203">
        <v>14.01</v>
      </c>
      <c r="M61" s="203">
        <v>0.43</v>
      </c>
      <c r="N61" s="203">
        <v>1.1000000000000001</v>
      </c>
      <c r="O61" s="203">
        <v>0</v>
      </c>
      <c r="P61" s="203">
        <v>1.1599999999999999</v>
      </c>
      <c r="Q61" s="203">
        <v>0.2</v>
      </c>
      <c r="R61" s="203">
        <v>0.4</v>
      </c>
      <c r="S61" s="203">
        <v>0.25</v>
      </c>
      <c r="T61" s="203">
        <v>0</v>
      </c>
      <c r="U61" s="203">
        <v>1.6</v>
      </c>
      <c r="V61" s="203">
        <v>0.19</v>
      </c>
      <c r="W61" s="203">
        <v>0.33</v>
      </c>
      <c r="X61" s="203">
        <v>1.38</v>
      </c>
      <c r="Y61" s="203">
        <v>0</v>
      </c>
      <c r="Z61" s="203">
        <v>2.1</v>
      </c>
      <c r="AA61" s="203">
        <v>0.63</v>
      </c>
      <c r="AB61" s="203">
        <v>0</v>
      </c>
      <c r="AC61" s="203">
        <v>15.12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34.31</v>
      </c>
      <c r="AJ61" s="203">
        <v>0</v>
      </c>
      <c r="AK61" s="203">
        <v>2.84</v>
      </c>
      <c r="AL61" s="203">
        <v>0</v>
      </c>
      <c r="AM61" s="203">
        <v>0</v>
      </c>
      <c r="AN61" s="203">
        <v>0</v>
      </c>
      <c r="AO61" s="203">
        <v>202.28</v>
      </c>
      <c r="AP61" s="203">
        <v>0</v>
      </c>
    </row>
    <row r="62" spans="1:42">
      <c r="A62" t="s">
        <v>104</v>
      </c>
      <c r="B62" s="203">
        <v>0</v>
      </c>
      <c r="C62" s="203">
        <v>10.47</v>
      </c>
      <c r="D62" s="203">
        <v>2.58</v>
      </c>
      <c r="E62" s="203">
        <v>0</v>
      </c>
      <c r="F62" s="203">
        <v>15.99</v>
      </c>
      <c r="G62" s="203">
        <v>5.33</v>
      </c>
      <c r="H62" s="203">
        <v>0</v>
      </c>
      <c r="I62" s="203">
        <v>17.82</v>
      </c>
      <c r="J62" s="203">
        <v>0.67</v>
      </c>
      <c r="K62" s="203">
        <v>0.09</v>
      </c>
      <c r="L62" s="203">
        <v>14.01</v>
      </c>
      <c r="M62" s="203">
        <v>0.43</v>
      </c>
      <c r="N62" s="203">
        <v>1.1000000000000001</v>
      </c>
      <c r="O62" s="203">
        <v>0</v>
      </c>
      <c r="P62" s="203">
        <v>1.1599999999999999</v>
      </c>
      <c r="Q62" s="203">
        <v>0.2</v>
      </c>
      <c r="R62" s="203">
        <v>0.4</v>
      </c>
      <c r="S62" s="203">
        <v>0.25</v>
      </c>
      <c r="T62" s="203">
        <v>0</v>
      </c>
      <c r="U62" s="203">
        <v>1.6</v>
      </c>
      <c r="V62" s="203">
        <v>0.19</v>
      </c>
      <c r="W62" s="203">
        <v>0.33</v>
      </c>
      <c r="X62" s="203">
        <v>1.38</v>
      </c>
      <c r="Y62" s="203">
        <v>0</v>
      </c>
      <c r="Z62" s="203">
        <v>2.1</v>
      </c>
      <c r="AA62" s="203">
        <v>0.63</v>
      </c>
      <c r="AB62" s="203">
        <v>0</v>
      </c>
      <c r="AC62" s="203">
        <v>15.12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34.130000000000003</v>
      </c>
      <c r="AJ62" s="203">
        <v>0</v>
      </c>
      <c r="AK62" s="203">
        <v>2.84</v>
      </c>
      <c r="AL62" s="203">
        <v>0</v>
      </c>
      <c r="AM62" s="203">
        <v>0</v>
      </c>
      <c r="AN62" s="203">
        <v>0</v>
      </c>
      <c r="AO62" s="203">
        <v>202.28</v>
      </c>
      <c r="AP62" s="203">
        <v>0</v>
      </c>
    </row>
    <row r="63" spans="1:42">
      <c r="A63" t="s">
        <v>105</v>
      </c>
      <c r="B63" s="203">
        <v>0</v>
      </c>
      <c r="C63" s="203">
        <v>10.79</v>
      </c>
      <c r="D63" s="203">
        <v>2.2599999999999998</v>
      </c>
      <c r="E63" s="203">
        <v>0</v>
      </c>
      <c r="F63" s="203">
        <v>15.99</v>
      </c>
      <c r="G63" s="203">
        <v>5.33</v>
      </c>
      <c r="H63" s="203">
        <v>0</v>
      </c>
      <c r="I63" s="203">
        <v>17.82</v>
      </c>
      <c r="J63" s="203">
        <v>0.67</v>
      </c>
      <c r="K63" s="203">
        <v>0.09</v>
      </c>
      <c r="L63" s="203">
        <v>14.01</v>
      </c>
      <c r="M63" s="203">
        <v>0.43</v>
      </c>
      <c r="N63" s="203">
        <v>1.1000000000000001</v>
      </c>
      <c r="O63" s="203">
        <v>0</v>
      </c>
      <c r="P63" s="203">
        <v>1.1599999999999999</v>
      </c>
      <c r="Q63" s="203">
        <v>0.2</v>
      </c>
      <c r="R63" s="203">
        <v>0.4</v>
      </c>
      <c r="S63" s="203">
        <v>0.25</v>
      </c>
      <c r="T63" s="203">
        <v>0</v>
      </c>
      <c r="U63" s="203">
        <v>1.6</v>
      </c>
      <c r="V63" s="203">
        <v>0.19</v>
      </c>
      <c r="W63" s="203">
        <v>0.33</v>
      </c>
      <c r="X63" s="203">
        <v>1.38</v>
      </c>
      <c r="Y63" s="203">
        <v>0</v>
      </c>
      <c r="Z63" s="203">
        <v>2.1</v>
      </c>
      <c r="AA63" s="203">
        <v>0.63</v>
      </c>
      <c r="AB63" s="203">
        <v>0</v>
      </c>
      <c r="AC63" s="203">
        <v>15.12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34.56</v>
      </c>
      <c r="AJ63" s="203">
        <v>0</v>
      </c>
      <c r="AK63" s="203">
        <v>3.06</v>
      </c>
      <c r="AL63" s="203">
        <v>0</v>
      </c>
      <c r="AM63" s="203">
        <v>0</v>
      </c>
      <c r="AN63" s="203">
        <v>0</v>
      </c>
      <c r="AO63" s="203">
        <v>202.28</v>
      </c>
      <c r="AP63" s="203">
        <v>0</v>
      </c>
    </row>
    <row r="64" spans="1:42">
      <c r="A64" t="s">
        <v>106</v>
      </c>
      <c r="B64" s="203">
        <v>0</v>
      </c>
      <c r="C64" s="203">
        <v>10.79</v>
      </c>
      <c r="D64" s="203">
        <v>2.2599999999999998</v>
      </c>
      <c r="E64" s="203">
        <v>0</v>
      </c>
      <c r="F64" s="203">
        <v>15.99</v>
      </c>
      <c r="G64" s="203">
        <v>5.33</v>
      </c>
      <c r="H64" s="203">
        <v>0</v>
      </c>
      <c r="I64" s="203">
        <v>17.82</v>
      </c>
      <c r="J64" s="203">
        <v>0.67</v>
      </c>
      <c r="K64" s="203">
        <v>0.09</v>
      </c>
      <c r="L64" s="203">
        <v>14.01</v>
      </c>
      <c r="M64" s="203">
        <v>0.43</v>
      </c>
      <c r="N64" s="203">
        <v>1.1000000000000001</v>
      </c>
      <c r="O64" s="203">
        <v>0</v>
      </c>
      <c r="P64" s="203">
        <v>1.1599999999999999</v>
      </c>
      <c r="Q64" s="203">
        <v>0.2</v>
      </c>
      <c r="R64" s="203">
        <v>0.4</v>
      </c>
      <c r="S64" s="203">
        <v>0.25</v>
      </c>
      <c r="T64" s="203">
        <v>0</v>
      </c>
      <c r="U64" s="203">
        <v>1.6</v>
      </c>
      <c r="V64" s="203">
        <v>0.19</v>
      </c>
      <c r="W64" s="203">
        <v>0.33</v>
      </c>
      <c r="X64" s="203">
        <v>1.38</v>
      </c>
      <c r="Y64" s="203">
        <v>0</v>
      </c>
      <c r="Z64" s="203">
        <v>2.1</v>
      </c>
      <c r="AA64" s="203">
        <v>0.63</v>
      </c>
      <c r="AB64" s="203">
        <v>0</v>
      </c>
      <c r="AC64" s="203">
        <v>9.92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31.8</v>
      </c>
      <c r="AJ64" s="203">
        <v>0</v>
      </c>
      <c r="AK64" s="203">
        <v>3.06</v>
      </c>
      <c r="AL64" s="203">
        <v>0</v>
      </c>
      <c r="AM64" s="203">
        <v>0</v>
      </c>
      <c r="AN64" s="203">
        <v>0</v>
      </c>
      <c r="AO64" s="203">
        <v>202.28</v>
      </c>
      <c r="AP64" s="203">
        <v>0</v>
      </c>
    </row>
    <row r="65" spans="1:42">
      <c r="A65" t="s">
        <v>107</v>
      </c>
      <c r="B65" s="203">
        <v>0</v>
      </c>
      <c r="C65" s="203">
        <v>10.79</v>
      </c>
      <c r="D65" s="203">
        <v>2.2599999999999998</v>
      </c>
      <c r="E65" s="203">
        <v>0</v>
      </c>
      <c r="F65" s="203">
        <v>15.99</v>
      </c>
      <c r="G65" s="203">
        <v>5.33</v>
      </c>
      <c r="H65" s="203">
        <v>0</v>
      </c>
      <c r="I65" s="203">
        <v>17.82</v>
      </c>
      <c r="J65" s="203">
        <v>0.67</v>
      </c>
      <c r="K65" s="203">
        <v>0.09</v>
      </c>
      <c r="L65" s="203">
        <v>14.02</v>
      </c>
      <c r="M65" s="203">
        <v>0.43</v>
      </c>
      <c r="N65" s="203">
        <v>1.1000000000000001</v>
      </c>
      <c r="O65" s="203">
        <v>0</v>
      </c>
      <c r="P65" s="203">
        <v>1.1599999999999999</v>
      </c>
      <c r="Q65" s="203">
        <v>0.2</v>
      </c>
      <c r="R65" s="203">
        <v>0.4</v>
      </c>
      <c r="S65" s="203">
        <v>0.25</v>
      </c>
      <c r="T65" s="203">
        <v>0</v>
      </c>
      <c r="U65" s="203">
        <v>1.6</v>
      </c>
      <c r="V65" s="203">
        <v>0.19</v>
      </c>
      <c r="W65" s="203">
        <v>0.33</v>
      </c>
      <c r="X65" s="203">
        <v>1.38</v>
      </c>
      <c r="Y65" s="203">
        <v>0</v>
      </c>
      <c r="Z65" s="203">
        <v>2.1</v>
      </c>
      <c r="AA65" s="203">
        <v>0.63</v>
      </c>
      <c r="AB65" s="203">
        <v>0</v>
      </c>
      <c r="AC65" s="203">
        <v>9.92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31.8</v>
      </c>
      <c r="AJ65" s="203">
        <v>0</v>
      </c>
      <c r="AK65" s="203">
        <v>3.06</v>
      </c>
      <c r="AL65" s="203">
        <v>0</v>
      </c>
      <c r="AM65" s="203">
        <v>0</v>
      </c>
      <c r="AN65" s="203">
        <v>0</v>
      </c>
      <c r="AO65" s="203">
        <v>202.28</v>
      </c>
      <c r="AP65" s="203">
        <v>0</v>
      </c>
    </row>
    <row r="66" spans="1:42">
      <c r="A66" t="s">
        <v>108</v>
      </c>
      <c r="B66" s="203">
        <v>0</v>
      </c>
      <c r="C66" s="203">
        <v>10.79</v>
      </c>
      <c r="D66" s="203">
        <v>2.2599999999999998</v>
      </c>
      <c r="E66" s="203">
        <v>0</v>
      </c>
      <c r="F66" s="203">
        <v>15.99</v>
      </c>
      <c r="G66" s="203">
        <v>5.33</v>
      </c>
      <c r="H66" s="203">
        <v>0</v>
      </c>
      <c r="I66" s="203">
        <v>17.82</v>
      </c>
      <c r="J66" s="203">
        <v>0.67</v>
      </c>
      <c r="K66" s="203">
        <v>0.09</v>
      </c>
      <c r="L66" s="203">
        <v>14.02</v>
      </c>
      <c r="M66" s="203">
        <v>0.43</v>
      </c>
      <c r="N66" s="203">
        <v>1.1000000000000001</v>
      </c>
      <c r="O66" s="203">
        <v>0</v>
      </c>
      <c r="P66" s="203">
        <v>1.1599999999999999</v>
      </c>
      <c r="Q66" s="203">
        <v>0.2</v>
      </c>
      <c r="R66" s="203">
        <v>0.4</v>
      </c>
      <c r="S66" s="203">
        <v>0.25</v>
      </c>
      <c r="T66" s="203">
        <v>0</v>
      </c>
      <c r="U66" s="203">
        <v>1.6</v>
      </c>
      <c r="V66" s="203">
        <v>0.19</v>
      </c>
      <c r="W66" s="203">
        <v>0.33</v>
      </c>
      <c r="X66" s="203">
        <v>1.38</v>
      </c>
      <c r="Y66" s="203">
        <v>0</v>
      </c>
      <c r="Z66" s="203">
        <v>2.1</v>
      </c>
      <c r="AA66" s="203">
        <v>0.63</v>
      </c>
      <c r="AB66" s="203">
        <v>0</v>
      </c>
      <c r="AC66" s="203">
        <v>9.92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31.8</v>
      </c>
      <c r="AJ66" s="203">
        <v>0</v>
      </c>
      <c r="AK66" s="203">
        <v>3.06</v>
      </c>
      <c r="AL66" s="203">
        <v>0</v>
      </c>
      <c r="AM66" s="203">
        <v>0</v>
      </c>
      <c r="AN66" s="203">
        <v>0</v>
      </c>
      <c r="AO66" s="203">
        <v>202.28</v>
      </c>
      <c r="AP66" s="203">
        <v>0</v>
      </c>
    </row>
    <row r="67" spans="1:42">
      <c r="A67" t="s">
        <v>109</v>
      </c>
      <c r="B67" s="203">
        <v>0</v>
      </c>
      <c r="C67" s="203">
        <v>10.79</v>
      </c>
      <c r="D67" s="203">
        <v>2.2599999999999998</v>
      </c>
      <c r="E67" s="203">
        <v>0</v>
      </c>
      <c r="F67" s="203">
        <v>15.99</v>
      </c>
      <c r="G67" s="203">
        <v>5.33</v>
      </c>
      <c r="H67" s="203">
        <v>0</v>
      </c>
      <c r="I67" s="203">
        <v>17.82</v>
      </c>
      <c r="J67" s="203">
        <v>0.67</v>
      </c>
      <c r="K67" s="203">
        <v>0.09</v>
      </c>
      <c r="L67" s="203">
        <v>14.02</v>
      </c>
      <c r="M67" s="203">
        <v>0.43</v>
      </c>
      <c r="N67" s="203">
        <v>1.1000000000000001</v>
      </c>
      <c r="O67" s="203">
        <v>0</v>
      </c>
      <c r="P67" s="203">
        <v>1.1599999999999999</v>
      </c>
      <c r="Q67" s="203">
        <v>0.2</v>
      </c>
      <c r="R67" s="203">
        <v>0.4</v>
      </c>
      <c r="S67" s="203">
        <v>0.25</v>
      </c>
      <c r="T67" s="203">
        <v>0</v>
      </c>
      <c r="U67" s="203">
        <v>1.6</v>
      </c>
      <c r="V67" s="203">
        <v>0.19</v>
      </c>
      <c r="W67" s="203">
        <v>0.33</v>
      </c>
      <c r="X67" s="203">
        <v>1.38</v>
      </c>
      <c r="Y67" s="203">
        <v>0</v>
      </c>
      <c r="Z67" s="203">
        <v>2.1</v>
      </c>
      <c r="AA67" s="203">
        <v>0.63</v>
      </c>
      <c r="AB67" s="203">
        <v>0</v>
      </c>
      <c r="AC67" s="203">
        <v>9.92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32.24</v>
      </c>
      <c r="AJ67" s="203">
        <v>0</v>
      </c>
      <c r="AK67" s="203">
        <v>3.06</v>
      </c>
      <c r="AL67" s="203">
        <v>0</v>
      </c>
      <c r="AM67" s="203">
        <v>0</v>
      </c>
      <c r="AN67" s="203">
        <v>0</v>
      </c>
      <c r="AO67" s="203">
        <v>202.28</v>
      </c>
      <c r="AP67" s="203">
        <v>0</v>
      </c>
    </row>
    <row r="68" spans="1:42">
      <c r="A68" t="s">
        <v>110</v>
      </c>
      <c r="B68" s="203">
        <v>0</v>
      </c>
      <c r="C68" s="203">
        <v>10.79</v>
      </c>
      <c r="D68" s="203">
        <v>2.2599999999999998</v>
      </c>
      <c r="E68" s="203">
        <v>0</v>
      </c>
      <c r="F68" s="203">
        <v>15.99</v>
      </c>
      <c r="G68" s="203">
        <v>5.33</v>
      </c>
      <c r="H68" s="203">
        <v>0</v>
      </c>
      <c r="I68" s="203">
        <v>17.82</v>
      </c>
      <c r="J68" s="203">
        <v>0.67</v>
      </c>
      <c r="K68" s="203">
        <v>0.09</v>
      </c>
      <c r="L68" s="203">
        <v>14.02</v>
      </c>
      <c r="M68" s="203">
        <v>0.43</v>
      </c>
      <c r="N68" s="203">
        <v>1.1000000000000001</v>
      </c>
      <c r="O68" s="203">
        <v>0</v>
      </c>
      <c r="P68" s="203">
        <v>1.1599999999999999</v>
      </c>
      <c r="Q68" s="203">
        <v>0.2</v>
      </c>
      <c r="R68" s="203">
        <v>0.4</v>
      </c>
      <c r="S68" s="203">
        <v>0.25</v>
      </c>
      <c r="T68" s="203">
        <v>0</v>
      </c>
      <c r="U68" s="203">
        <v>1.6</v>
      </c>
      <c r="V68" s="203">
        <v>0.19</v>
      </c>
      <c r="W68" s="203">
        <v>0.33</v>
      </c>
      <c r="X68" s="203">
        <v>1.38</v>
      </c>
      <c r="Y68" s="203">
        <v>0</v>
      </c>
      <c r="Z68" s="203">
        <v>2.1</v>
      </c>
      <c r="AA68" s="203">
        <v>0.63</v>
      </c>
      <c r="AB68" s="203">
        <v>0</v>
      </c>
      <c r="AC68" s="203">
        <v>9.92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31.8</v>
      </c>
      <c r="AJ68" s="203">
        <v>0</v>
      </c>
      <c r="AK68" s="203">
        <v>3.06</v>
      </c>
      <c r="AL68" s="203">
        <v>0</v>
      </c>
      <c r="AM68" s="203">
        <v>0</v>
      </c>
      <c r="AN68" s="203">
        <v>0</v>
      </c>
      <c r="AO68" s="203">
        <v>202.28</v>
      </c>
      <c r="AP68" s="203">
        <v>0</v>
      </c>
    </row>
    <row r="69" spans="1:42">
      <c r="A69" t="s">
        <v>111</v>
      </c>
      <c r="B69" s="203">
        <v>0</v>
      </c>
      <c r="C69" s="203">
        <v>10.79</v>
      </c>
      <c r="D69" s="203">
        <v>2.2599999999999998</v>
      </c>
      <c r="E69" s="203">
        <v>0</v>
      </c>
      <c r="F69" s="203">
        <v>15.99</v>
      </c>
      <c r="G69" s="203">
        <v>5.33</v>
      </c>
      <c r="H69" s="203">
        <v>0</v>
      </c>
      <c r="I69" s="203">
        <v>17.82</v>
      </c>
      <c r="J69" s="203">
        <v>0.67</v>
      </c>
      <c r="K69" s="203">
        <v>0.09</v>
      </c>
      <c r="L69" s="203">
        <v>14.02</v>
      </c>
      <c r="M69" s="203">
        <v>0.43</v>
      </c>
      <c r="N69" s="203">
        <v>1.1000000000000001</v>
      </c>
      <c r="O69" s="203">
        <v>0</v>
      </c>
      <c r="P69" s="203">
        <v>1.1599999999999999</v>
      </c>
      <c r="Q69" s="203">
        <v>0.2</v>
      </c>
      <c r="R69" s="203">
        <v>0.4</v>
      </c>
      <c r="S69" s="203">
        <v>0.25</v>
      </c>
      <c r="T69" s="203">
        <v>0</v>
      </c>
      <c r="U69" s="203">
        <v>1.6</v>
      </c>
      <c r="V69" s="203">
        <v>0.19</v>
      </c>
      <c r="W69" s="203">
        <v>0.33</v>
      </c>
      <c r="X69" s="203">
        <v>1.38</v>
      </c>
      <c r="Y69" s="203">
        <v>0</v>
      </c>
      <c r="Z69" s="203">
        <v>2.1</v>
      </c>
      <c r="AA69" s="203">
        <v>0.63</v>
      </c>
      <c r="AB69" s="203">
        <v>0</v>
      </c>
      <c r="AC69" s="203">
        <v>9.92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31.8</v>
      </c>
      <c r="AJ69" s="203">
        <v>0</v>
      </c>
      <c r="AK69" s="203">
        <v>3.06</v>
      </c>
      <c r="AL69" s="203">
        <v>0</v>
      </c>
      <c r="AM69" s="203">
        <v>0</v>
      </c>
      <c r="AN69" s="203">
        <v>0</v>
      </c>
      <c r="AO69" s="203">
        <v>202.28</v>
      </c>
      <c r="AP69" s="203">
        <v>0</v>
      </c>
    </row>
    <row r="70" spans="1:42">
      <c r="A70" t="s">
        <v>112</v>
      </c>
      <c r="B70" s="203">
        <v>0</v>
      </c>
      <c r="C70" s="203">
        <v>10.79</v>
      </c>
      <c r="D70" s="203">
        <v>2.2599999999999998</v>
      </c>
      <c r="E70" s="203">
        <v>0</v>
      </c>
      <c r="F70" s="203">
        <v>15.99</v>
      </c>
      <c r="G70" s="203">
        <v>5.33</v>
      </c>
      <c r="H70" s="203">
        <v>0</v>
      </c>
      <c r="I70" s="203">
        <v>17.82</v>
      </c>
      <c r="J70" s="203">
        <v>0.67</v>
      </c>
      <c r="K70" s="203">
        <v>0.09</v>
      </c>
      <c r="L70" s="203">
        <v>14.02</v>
      </c>
      <c r="M70" s="203">
        <v>0.43</v>
      </c>
      <c r="N70" s="203">
        <v>1.1000000000000001</v>
      </c>
      <c r="O70" s="203">
        <v>0</v>
      </c>
      <c r="P70" s="203">
        <v>1.1599999999999999</v>
      </c>
      <c r="Q70" s="203">
        <v>0.2</v>
      </c>
      <c r="R70" s="203">
        <v>0.4</v>
      </c>
      <c r="S70" s="203">
        <v>0.25</v>
      </c>
      <c r="T70" s="203">
        <v>0</v>
      </c>
      <c r="U70" s="203">
        <v>1.6</v>
      </c>
      <c r="V70" s="203">
        <v>0.19</v>
      </c>
      <c r="W70" s="203">
        <v>0.33</v>
      </c>
      <c r="X70" s="203">
        <v>1.38</v>
      </c>
      <c r="Y70" s="203">
        <v>0</v>
      </c>
      <c r="Z70" s="203">
        <v>2.1</v>
      </c>
      <c r="AA70" s="203">
        <v>0.63</v>
      </c>
      <c r="AB70" s="203">
        <v>0</v>
      </c>
      <c r="AC70" s="203">
        <v>9.92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31.8</v>
      </c>
      <c r="AJ70" s="203">
        <v>0</v>
      </c>
      <c r="AK70" s="203">
        <v>3.06</v>
      </c>
      <c r="AL70" s="203">
        <v>0</v>
      </c>
      <c r="AM70" s="203">
        <v>0</v>
      </c>
      <c r="AN70" s="203">
        <v>0</v>
      </c>
      <c r="AO70" s="203">
        <v>202.28</v>
      </c>
      <c r="AP70" s="203">
        <v>0</v>
      </c>
    </row>
    <row r="71" spans="1:42">
      <c r="A71" t="s">
        <v>113</v>
      </c>
      <c r="B71" s="203">
        <v>0</v>
      </c>
      <c r="C71" s="203">
        <v>10.79</v>
      </c>
      <c r="D71" s="203">
        <v>2.2599999999999998</v>
      </c>
      <c r="E71" s="203">
        <v>0</v>
      </c>
      <c r="F71" s="203">
        <v>15.99</v>
      </c>
      <c r="G71" s="203">
        <v>5.33</v>
      </c>
      <c r="H71" s="203">
        <v>0</v>
      </c>
      <c r="I71" s="203">
        <v>17.82</v>
      </c>
      <c r="J71" s="203">
        <v>0.67</v>
      </c>
      <c r="K71" s="203">
        <v>0.09</v>
      </c>
      <c r="L71" s="203">
        <v>14.02</v>
      </c>
      <c r="M71" s="203">
        <v>0.43</v>
      </c>
      <c r="N71" s="203">
        <v>1.1000000000000001</v>
      </c>
      <c r="O71" s="203">
        <v>0</v>
      </c>
      <c r="P71" s="203">
        <v>1.1599999999999999</v>
      </c>
      <c r="Q71" s="203">
        <v>0.2</v>
      </c>
      <c r="R71" s="203">
        <v>0.4</v>
      </c>
      <c r="S71" s="203">
        <v>0.25</v>
      </c>
      <c r="T71" s="203">
        <v>0</v>
      </c>
      <c r="U71" s="203">
        <v>1.6</v>
      </c>
      <c r="V71" s="203">
        <v>0.19</v>
      </c>
      <c r="W71" s="203">
        <v>0.33</v>
      </c>
      <c r="X71" s="203">
        <v>1.38</v>
      </c>
      <c r="Y71" s="203">
        <v>0</v>
      </c>
      <c r="Z71" s="203">
        <v>2.1</v>
      </c>
      <c r="AA71" s="203">
        <v>0.63</v>
      </c>
      <c r="AB71" s="203">
        <v>0</v>
      </c>
      <c r="AC71" s="203">
        <v>16.86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35.450000000000003</v>
      </c>
      <c r="AJ71" s="203">
        <v>0</v>
      </c>
      <c r="AK71" s="203">
        <v>2.84</v>
      </c>
      <c r="AL71" s="203">
        <v>0</v>
      </c>
      <c r="AM71" s="203">
        <v>0</v>
      </c>
      <c r="AN71" s="203">
        <v>0</v>
      </c>
      <c r="AO71" s="203">
        <v>202.28</v>
      </c>
      <c r="AP71" s="203">
        <v>0</v>
      </c>
    </row>
    <row r="72" spans="1:42">
      <c r="A72" t="s">
        <v>114</v>
      </c>
      <c r="B72" s="203">
        <v>0</v>
      </c>
      <c r="C72" s="203">
        <v>10.79</v>
      </c>
      <c r="D72" s="203">
        <v>2.2599999999999998</v>
      </c>
      <c r="E72" s="203">
        <v>0</v>
      </c>
      <c r="F72" s="203">
        <v>15.99</v>
      </c>
      <c r="G72" s="203">
        <v>5.33</v>
      </c>
      <c r="H72" s="203">
        <v>0</v>
      </c>
      <c r="I72" s="203">
        <v>17.82</v>
      </c>
      <c r="J72" s="203">
        <v>0.67</v>
      </c>
      <c r="K72" s="203">
        <v>0.09</v>
      </c>
      <c r="L72" s="203">
        <v>14.02</v>
      </c>
      <c r="M72" s="203">
        <v>0.43</v>
      </c>
      <c r="N72" s="203">
        <v>1.1000000000000001</v>
      </c>
      <c r="O72" s="203">
        <v>0</v>
      </c>
      <c r="P72" s="203">
        <v>1.1599999999999999</v>
      </c>
      <c r="Q72" s="203">
        <v>0.2</v>
      </c>
      <c r="R72" s="203">
        <v>0.4</v>
      </c>
      <c r="S72" s="203">
        <v>0.25</v>
      </c>
      <c r="T72" s="203">
        <v>0</v>
      </c>
      <c r="U72" s="203">
        <v>1.6</v>
      </c>
      <c r="V72" s="203">
        <v>0.19</v>
      </c>
      <c r="W72" s="203">
        <v>0.33</v>
      </c>
      <c r="X72" s="203">
        <v>1.38</v>
      </c>
      <c r="Y72" s="203">
        <v>0</v>
      </c>
      <c r="Z72" s="203">
        <v>2.1</v>
      </c>
      <c r="AA72" s="203">
        <v>0.63</v>
      </c>
      <c r="AB72" s="203">
        <v>0</v>
      </c>
      <c r="AC72" s="203">
        <v>9.92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31.56</v>
      </c>
      <c r="AJ72" s="203">
        <v>0</v>
      </c>
      <c r="AK72" s="203">
        <v>2.84</v>
      </c>
      <c r="AL72" s="203">
        <v>0</v>
      </c>
      <c r="AM72" s="203">
        <v>0</v>
      </c>
      <c r="AN72" s="203">
        <v>0</v>
      </c>
      <c r="AO72" s="203">
        <v>202.28</v>
      </c>
      <c r="AP72" s="203">
        <v>0</v>
      </c>
    </row>
    <row r="73" spans="1:42">
      <c r="A73" t="s">
        <v>115</v>
      </c>
      <c r="B73" s="203">
        <v>0</v>
      </c>
      <c r="C73" s="203">
        <v>10.79</v>
      </c>
      <c r="D73" s="203">
        <v>2.2599999999999998</v>
      </c>
      <c r="E73" s="203">
        <v>0</v>
      </c>
      <c r="F73" s="203">
        <v>15.99</v>
      </c>
      <c r="G73" s="203">
        <v>3.39</v>
      </c>
      <c r="H73" s="203">
        <v>0</v>
      </c>
      <c r="I73" s="203">
        <v>17.82</v>
      </c>
      <c r="J73" s="203">
        <v>0.67</v>
      </c>
      <c r="K73" s="203">
        <v>0.09</v>
      </c>
      <c r="L73" s="203">
        <v>14.02</v>
      </c>
      <c r="M73" s="203">
        <v>0.43</v>
      </c>
      <c r="N73" s="203">
        <v>1.1000000000000001</v>
      </c>
      <c r="O73" s="203">
        <v>0</v>
      </c>
      <c r="P73" s="203">
        <v>1.1599999999999999</v>
      </c>
      <c r="Q73" s="203">
        <v>0.2</v>
      </c>
      <c r="R73" s="203">
        <v>0.4</v>
      </c>
      <c r="S73" s="203">
        <v>0.25</v>
      </c>
      <c r="T73" s="203">
        <v>0</v>
      </c>
      <c r="U73" s="203">
        <v>1.6</v>
      </c>
      <c r="V73" s="203">
        <v>0.19</v>
      </c>
      <c r="W73" s="203">
        <v>0.33</v>
      </c>
      <c r="X73" s="203">
        <v>1.38</v>
      </c>
      <c r="Y73" s="203">
        <v>0</v>
      </c>
      <c r="Z73" s="203">
        <v>2.1</v>
      </c>
      <c r="AA73" s="203">
        <v>0.63</v>
      </c>
      <c r="AB73" s="203">
        <v>0</v>
      </c>
      <c r="AC73" s="203">
        <v>9.92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31.56</v>
      </c>
      <c r="AJ73" s="203">
        <v>0</v>
      </c>
      <c r="AK73" s="203">
        <v>2.84</v>
      </c>
      <c r="AL73" s="203">
        <v>0</v>
      </c>
      <c r="AM73" s="203">
        <v>0</v>
      </c>
      <c r="AN73" s="203">
        <v>0</v>
      </c>
      <c r="AO73" s="203">
        <v>202.28</v>
      </c>
      <c r="AP73" s="203">
        <v>0</v>
      </c>
    </row>
    <row r="74" spans="1:42">
      <c r="A74" t="s">
        <v>116</v>
      </c>
      <c r="B74" s="203">
        <v>0</v>
      </c>
      <c r="C74" s="203">
        <v>10.79</v>
      </c>
      <c r="D74" s="203">
        <v>2.2599999999999998</v>
      </c>
      <c r="E74" s="203">
        <v>0</v>
      </c>
      <c r="F74" s="203">
        <v>15.99</v>
      </c>
      <c r="G74" s="203">
        <v>3.39</v>
      </c>
      <c r="H74" s="203">
        <v>0</v>
      </c>
      <c r="I74" s="203">
        <v>17.82</v>
      </c>
      <c r="J74" s="203">
        <v>0.67</v>
      </c>
      <c r="K74" s="203">
        <v>0.09</v>
      </c>
      <c r="L74" s="203">
        <v>14.02</v>
      </c>
      <c r="M74" s="203">
        <v>0.43</v>
      </c>
      <c r="N74" s="203">
        <v>1.1000000000000001</v>
      </c>
      <c r="O74" s="203">
        <v>0</v>
      </c>
      <c r="P74" s="203">
        <v>1.1599999999999999</v>
      </c>
      <c r="Q74" s="203">
        <v>0.2</v>
      </c>
      <c r="R74" s="203">
        <v>0.4</v>
      </c>
      <c r="S74" s="203">
        <v>0.25</v>
      </c>
      <c r="T74" s="203">
        <v>0</v>
      </c>
      <c r="U74" s="203">
        <v>1.6</v>
      </c>
      <c r="V74" s="203">
        <v>0.19</v>
      </c>
      <c r="W74" s="203">
        <v>0.33</v>
      </c>
      <c r="X74" s="203">
        <v>1.38</v>
      </c>
      <c r="Y74" s="203">
        <v>0</v>
      </c>
      <c r="Z74" s="203">
        <v>2.1</v>
      </c>
      <c r="AA74" s="203">
        <v>0.63</v>
      </c>
      <c r="AB74" s="203">
        <v>0</v>
      </c>
      <c r="AC74" s="203">
        <v>9.92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31.56</v>
      </c>
      <c r="AJ74" s="203">
        <v>0</v>
      </c>
      <c r="AK74" s="203">
        <v>2.84</v>
      </c>
      <c r="AL74" s="203">
        <v>0</v>
      </c>
      <c r="AM74" s="203">
        <v>0</v>
      </c>
      <c r="AN74" s="203">
        <v>0</v>
      </c>
      <c r="AO74" s="203">
        <v>202.28</v>
      </c>
      <c r="AP74" s="203">
        <v>0</v>
      </c>
    </row>
    <row r="75" spans="1:42">
      <c r="A75" t="s">
        <v>117</v>
      </c>
      <c r="B75" s="203">
        <v>0</v>
      </c>
      <c r="C75" s="203">
        <v>10.79</v>
      </c>
      <c r="D75" s="203">
        <v>2.2599999999999998</v>
      </c>
      <c r="E75" s="203">
        <v>0</v>
      </c>
      <c r="F75" s="203">
        <v>15.99</v>
      </c>
      <c r="G75" s="203">
        <v>3.39</v>
      </c>
      <c r="H75" s="203">
        <v>0</v>
      </c>
      <c r="I75" s="203">
        <v>17.82</v>
      </c>
      <c r="J75" s="203">
        <v>0.67</v>
      </c>
      <c r="K75" s="203">
        <v>0.09</v>
      </c>
      <c r="L75" s="203">
        <v>14.02</v>
      </c>
      <c r="M75" s="203">
        <v>0.43</v>
      </c>
      <c r="N75" s="203">
        <v>1.1000000000000001</v>
      </c>
      <c r="O75" s="203">
        <v>0</v>
      </c>
      <c r="P75" s="203">
        <v>1.1599999999999999</v>
      </c>
      <c r="Q75" s="203">
        <v>0.2</v>
      </c>
      <c r="R75" s="203">
        <v>0.4</v>
      </c>
      <c r="S75" s="203">
        <v>0.25</v>
      </c>
      <c r="T75" s="203">
        <v>0</v>
      </c>
      <c r="U75" s="203">
        <v>1.58</v>
      </c>
      <c r="V75" s="203">
        <v>0.19</v>
      </c>
      <c r="W75" s="203">
        <v>0.33</v>
      </c>
      <c r="X75" s="203">
        <v>1.38</v>
      </c>
      <c r="Y75" s="203">
        <v>0</v>
      </c>
      <c r="Z75" s="203">
        <v>2.1</v>
      </c>
      <c r="AA75" s="203">
        <v>0.63</v>
      </c>
      <c r="AB75" s="203">
        <v>0</v>
      </c>
      <c r="AC75" s="203">
        <v>9.92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31.56</v>
      </c>
      <c r="AJ75" s="203">
        <v>3.86</v>
      </c>
      <c r="AK75" s="203">
        <v>2.84</v>
      </c>
      <c r="AL75" s="203">
        <v>0</v>
      </c>
      <c r="AM75" s="203">
        <v>0</v>
      </c>
      <c r="AN75" s="203">
        <v>0</v>
      </c>
      <c r="AO75" s="203">
        <v>206.63</v>
      </c>
      <c r="AP75" s="203">
        <v>0</v>
      </c>
    </row>
    <row r="76" spans="1:42">
      <c r="A76" t="s">
        <v>118</v>
      </c>
      <c r="B76" s="203">
        <v>0</v>
      </c>
      <c r="C76" s="203">
        <v>10.79</v>
      </c>
      <c r="D76" s="203">
        <v>2.2599999999999998</v>
      </c>
      <c r="E76" s="203">
        <v>0</v>
      </c>
      <c r="F76" s="203">
        <v>15.99</v>
      </c>
      <c r="G76" s="203">
        <v>3.39</v>
      </c>
      <c r="H76" s="203">
        <v>0</v>
      </c>
      <c r="I76" s="203">
        <v>17.82</v>
      </c>
      <c r="J76" s="203">
        <v>0.67</v>
      </c>
      <c r="K76" s="203">
        <v>0.09</v>
      </c>
      <c r="L76" s="203">
        <v>14.02</v>
      </c>
      <c r="M76" s="203">
        <v>0.43</v>
      </c>
      <c r="N76" s="203">
        <v>1.1000000000000001</v>
      </c>
      <c r="O76" s="203">
        <v>0</v>
      </c>
      <c r="P76" s="203">
        <v>1.1599999999999999</v>
      </c>
      <c r="Q76" s="203">
        <v>0.2</v>
      </c>
      <c r="R76" s="203">
        <v>0.4</v>
      </c>
      <c r="S76" s="203">
        <v>0.25</v>
      </c>
      <c r="T76" s="203">
        <v>0</v>
      </c>
      <c r="U76" s="203">
        <v>1.58</v>
      </c>
      <c r="V76" s="203">
        <v>0.19</v>
      </c>
      <c r="W76" s="203">
        <v>0.33</v>
      </c>
      <c r="X76" s="203">
        <v>1.38</v>
      </c>
      <c r="Y76" s="203">
        <v>0</v>
      </c>
      <c r="Z76" s="203">
        <v>2.1</v>
      </c>
      <c r="AA76" s="203">
        <v>0.63</v>
      </c>
      <c r="AB76" s="203">
        <v>0</v>
      </c>
      <c r="AC76" s="203">
        <v>9.92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31.56</v>
      </c>
      <c r="AJ76" s="203">
        <v>7.71</v>
      </c>
      <c r="AK76" s="203">
        <v>2.84</v>
      </c>
      <c r="AL76" s="203">
        <v>0</v>
      </c>
      <c r="AM76" s="203">
        <v>0</v>
      </c>
      <c r="AN76" s="203">
        <v>0</v>
      </c>
      <c r="AO76" s="203">
        <v>206.63</v>
      </c>
      <c r="AP76" s="203">
        <v>0</v>
      </c>
    </row>
    <row r="77" spans="1:42">
      <c r="A77" t="s">
        <v>119</v>
      </c>
      <c r="B77" s="203">
        <v>0</v>
      </c>
      <c r="C77" s="203">
        <v>10.79</v>
      </c>
      <c r="D77" s="203">
        <v>2.2599999999999998</v>
      </c>
      <c r="E77" s="203">
        <v>0</v>
      </c>
      <c r="F77" s="203">
        <v>15.99</v>
      </c>
      <c r="G77" s="203">
        <v>3.39</v>
      </c>
      <c r="H77" s="203">
        <v>0</v>
      </c>
      <c r="I77" s="203">
        <v>17.82</v>
      </c>
      <c r="J77" s="203">
        <v>0.67</v>
      </c>
      <c r="K77" s="203">
        <v>0.09</v>
      </c>
      <c r="L77" s="203">
        <v>14.02</v>
      </c>
      <c r="M77" s="203">
        <v>0.43</v>
      </c>
      <c r="N77" s="203">
        <v>1.1000000000000001</v>
      </c>
      <c r="O77" s="203">
        <v>0</v>
      </c>
      <c r="P77" s="203">
        <v>1.1599999999999999</v>
      </c>
      <c r="Q77" s="203">
        <v>0.2</v>
      </c>
      <c r="R77" s="203">
        <v>0.4</v>
      </c>
      <c r="S77" s="203">
        <v>0.25</v>
      </c>
      <c r="T77" s="203">
        <v>0</v>
      </c>
      <c r="U77" s="203">
        <v>1.58</v>
      </c>
      <c r="V77" s="203">
        <v>0.19</v>
      </c>
      <c r="W77" s="203">
        <v>0.33</v>
      </c>
      <c r="X77" s="203">
        <v>1.38</v>
      </c>
      <c r="Y77" s="203">
        <v>0</v>
      </c>
      <c r="Z77" s="203">
        <v>2.1</v>
      </c>
      <c r="AA77" s="203">
        <v>0.63</v>
      </c>
      <c r="AB77" s="203">
        <v>0</v>
      </c>
      <c r="AC77" s="203">
        <v>9.92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31.56</v>
      </c>
      <c r="AJ77" s="203">
        <v>11.57</v>
      </c>
      <c r="AK77" s="203">
        <v>2.62</v>
      </c>
      <c r="AL77" s="203">
        <v>0</v>
      </c>
      <c r="AM77" s="203">
        <v>0</v>
      </c>
      <c r="AN77" s="203">
        <v>0</v>
      </c>
      <c r="AO77" s="203">
        <v>206.63</v>
      </c>
      <c r="AP77" s="203">
        <v>0</v>
      </c>
    </row>
    <row r="78" spans="1:42">
      <c r="A78" t="s">
        <v>120</v>
      </c>
      <c r="B78" s="203">
        <v>0</v>
      </c>
      <c r="C78" s="203">
        <v>10.79</v>
      </c>
      <c r="D78" s="203">
        <v>2.2599999999999998</v>
      </c>
      <c r="E78" s="203">
        <v>0</v>
      </c>
      <c r="F78" s="203">
        <v>15.99</v>
      </c>
      <c r="G78" s="203">
        <v>5.33</v>
      </c>
      <c r="H78" s="203">
        <v>0</v>
      </c>
      <c r="I78" s="203">
        <v>17.82</v>
      </c>
      <c r="J78" s="203">
        <v>0.67</v>
      </c>
      <c r="K78" s="203">
        <v>0.09</v>
      </c>
      <c r="L78" s="203">
        <v>14.02</v>
      </c>
      <c r="M78" s="203">
        <v>0.43</v>
      </c>
      <c r="N78" s="203">
        <v>1.1000000000000001</v>
      </c>
      <c r="O78" s="203">
        <v>0</v>
      </c>
      <c r="P78" s="203">
        <v>1.1599999999999999</v>
      </c>
      <c r="Q78" s="203">
        <v>0.2</v>
      </c>
      <c r="R78" s="203">
        <v>0.4</v>
      </c>
      <c r="S78" s="203">
        <v>0.25</v>
      </c>
      <c r="T78" s="203">
        <v>0</v>
      </c>
      <c r="U78" s="203">
        <v>1.58</v>
      </c>
      <c r="V78" s="203">
        <v>0.19</v>
      </c>
      <c r="W78" s="203">
        <v>0.33</v>
      </c>
      <c r="X78" s="203">
        <v>1.38</v>
      </c>
      <c r="Y78" s="203">
        <v>0</v>
      </c>
      <c r="Z78" s="203">
        <v>2.1</v>
      </c>
      <c r="AA78" s="203">
        <v>0.63</v>
      </c>
      <c r="AB78" s="203">
        <v>0</v>
      </c>
      <c r="AC78" s="203">
        <v>9.92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31.56</v>
      </c>
      <c r="AJ78" s="203">
        <v>0</v>
      </c>
      <c r="AK78" s="203">
        <v>2.62</v>
      </c>
      <c r="AL78" s="203">
        <v>0</v>
      </c>
      <c r="AM78" s="203">
        <v>0</v>
      </c>
      <c r="AN78" s="203">
        <v>0</v>
      </c>
      <c r="AO78" s="203">
        <v>206.63</v>
      </c>
      <c r="AP78" s="203">
        <v>0</v>
      </c>
    </row>
    <row r="79" spans="1:42">
      <c r="A79" t="s">
        <v>121</v>
      </c>
      <c r="B79" s="203">
        <v>0</v>
      </c>
      <c r="C79" s="203">
        <v>11.12</v>
      </c>
      <c r="D79" s="203">
        <v>1.93</v>
      </c>
      <c r="E79" s="203">
        <v>0</v>
      </c>
      <c r="F79" s="203">
        <v>14.66</v>
      </c>
      <c r="G79" s="203">
        <v>6.66</v>
      </c>
      <c r="H79" s="203">
        <v>0</v>
      </c>
      <c r="I79" s="203">
        <v>17.82</v>
      </c>
      <c r="J79" s="203">
        <v>0.67</v>
      </c>
      <c r="K79" s="203">
        <v>0.09</v>
      </c>
      <c r="L79" s="203">
        <v>14.02</v>
      </c>
      <c r="M79" s="203">
        <v>0.43</v>
      </c>
      <c r="N79" s="203">
        <v>1.1000000000000001</v>
      </c>
      <c r="O79" s="203">
        <v>0</v>
      </c>
      <c r="P79" s="203">
        <v>1.1599999999999999</v>
      </c>
      <c r="Q79" s="203">
        <v>0.2</v>
      </c>
      <c r="R79" s="203">
        <v>0.4</v>
      </c>
      <c r="S79" s="203">
        <v>0.25</v>
      </c>
      <c r="T79" s="203">
        <v>0</v>
      </c>
      <c r="U79" s="203">
        <v>1.58</v>
      </c>
      <c r="V79" s="203">
        <v>0.19</v>
      </c>
      <c r="W79" s="203">
        <v>0.33</v>
      </c>
      <c r="X79" s="203">
        <v>1.38</v>
      </c>
      <c r="Y79" s="203">
        <v>0</v>
      </c>
      <c r="Z79" s="203">
        <v>2.1</v>
      </c>
      <c r="AA79" s="203">
        <v>0.63</v>
      </c>
      <c r="AB79" s="203">
        <v>0</v>
      </c>
      <c r="AC79" s="203">
        <v>9.92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31.56</v>
      </c>
      <c r="AJ79" s="203">
        <v>0</v>
      </c>
      <c r="AK79" s="203">
        <v>2.62</v>
      </c>
      <c r="AL79" s="203">
        <v>0</v>
      </c>
      <c r="AM79" s="203">
        <v>0</v>
      </c>
      <c r="AN79" s="203">
        <v>0</v>
      </c>
      <c r="AO79" s="203">
        <v>206.63</v>
      </c>
      <c r="AP79" s="203">
        <v>0</v>
      </c>
    </row>
    <row r="80" spans="1:42">
      <c r="A80" t="s">
        <v>122</v>
      </c>
      <c r="B80" s="203">
        <v>0</v>
      </c>
      <c r="C80" s="203">
        <v>11.12</v>
      </c>
      <c r="D80" s="203">
        <v>1.93</v>
      </c>
      <c r="E80" s="203">
        <v>0</v>
      </c>
      <c r="F80" s="203">
        <v>14.66</v>
      </c>
      <c r="G80" s="203">
        <v>6.66</v>
      </c>
      <c r="H80" s="203">
        <v>0</v>
      </c>
      <c r="I80" s="203">
        <v>17.82</v>
      </c>
      <c r="J80" s="203">
        <v>0.67</v>
      </c>
      <c r="K80" s="203">
        <v>0.09</v>
      </c>
      <c r="L80" s="203">
        <v>14.02</v>
      </c>
      <c r="M80" s="203">
        <v>0.43</v>
      </c>
      <c r="N80" s="203">
        <v>1.1000000000000001</v>
      </c>
      <c r="O80" s="203">
        <v>0</v>
      </c>
      <c r="P80" s="203">
        <v>1.1599999999999999</v>
      </c>
      <c r="Q80" s="203">
        <v>0.2</v>
      </c>
      <c r="R80" s="203">
        <v>0.4</v>
      </c>
      <c r="S80" s="203">
        <v>0.25</v>
      </c>
      <c r="T80" s="203">
        <v>0</v>
      </c>
      <c r="U80" s="203">
        <v>1.58</v>
      </c>
      <c r="V80" s="203">
        <v>0.19</v>
      </c>
      <c r="W80" s="203">
        <v>0.33</v>
      </c>
      <c r="X80" s="203">
        <v>1.38</v>
      </c>
      <c r="Y80" s="203">
        <v>0</v>
      </c>
      <c r="Z80" s="203">
        <v>2.1</v>
      </c>
      <c r="AA80" s="203">
        <v>0.63</v>
      </c>
      <c r="AB80" s="203">
        <v>0</v>
      </c>
      <c r="AC80" s="203">
        <v>9.92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31.56</v>
      </c>
      <c r="AJ80" s="203">
        <v>0</v>
      </c>
      <c r="AK80" s="203">
        <v>2.62</v>
      </c>
      <c r="AL80" s="203">
        <v>0</v>
      </c>
      <c r="AM80" s="203">
        <v>0</v>
      </c>
      <c r="AN80" s="203">
        <v>0</v>
      </c>
      <c r="AO80" s="203">
        <v>206.63</v>
      </c>
      <c r="AP80" s="203">
        <v>0</v>
      </c>
    </row>
    <row r="81" spans="1:42">
      <c r="A81" t="s">
        <v>123</v>
      </c>
      <c r="B81" s="203">
        <v>0</v>
      </c>
      <c r="C81" s="203">
        <v>7.53</v>
      </c>
      <c r="D81" s="203">
        <v>1.93</v>
      </c>
      <c r="E81" s="203">
        <v>0</v>
      </c>
      <c r="F81" s="203">
        <v>14.66</v>
      </c>
      <c r="G81" s="203">
        <v>6.66</v>
      </c>
      <c r="H81" s="203">
        <v>0</v>
      </c>
      <c r="I81" s="203">
        <v>17.82</v>
      </c>
      <c r="J81" s="203">
        <v>0.67</v>
      </c>
      <c r="K81" s="203">
        <v>0.09</v>
      </c>
      <c r="L81" s="203">
        <v>14.02</v>
      </c>
      <c r="M81" s="203">
        <v>0.43</v>
      </c>
      <c r="N81" s="203">
        <v>1.1000000000000001</v>
      </c>
      <c r="O81" s="203">
        <v>0</v>
      </c>
      <c r="P81" s="203">
        <v>1.27</v>
      </c>
      <c r="Q81" s="203">
        <v>0.2</v>
      </c>
      <c r="R81" s="203">
        <v>0.4</v>
      </c>
      <c r="S81" s="203">
        <v>0.25</v>
      </c>
      <c r="T81" s="203">
        <v>0</v>
      </c>
      <c r="U81" s="203">
        <v>1.58</v>
      </c>
      <c r="V81" s="203">
        <v>0.19</v>
      </c>
      <c r="W81" s="203">
        <v>0.33</v>
      </c>
      <c r="X81" s="203">
        <v>1.38</v>
      </c>
      <c r="Y81" s="203">
        <v>0</v>
      </c>
      <c r="Z81" s="203">
        <v>2.1</v>
      </c>
      <c r="AA81" s="203">
        <v>0.63</v>
      </c>
      <c r="AB81" s="203">
        <v>0</v>
      </c>
      <c r="AC81" s="203">
        <v>9.92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31.56</v>
      </c>
      <c r="AJ81" s="203">
        <v>0</v>
      </c>
      <c r="AK81" s="203">
        <v>2.1800000000000002</v>
      </c>
      <c r="AL81" s="203">
        <v>0</v>
      </c>
      <c r="AM81" s="203">
        <v>0</v>
      </c>
      <c r="AN81" s="203">
        <v>0</v>
      </c>
      <c r="AO81" s="203">
        <v>206.63</v>
      </c>
      <c r="AP81" s="203">
        <v>0</v>
      </c>
    </row>
    <row r="82" spans="1:42">
      <c r="A82" t="s">
        <v>124</v>
      </c>
      <c r="B82" s="203">
        <v>0</v>
      </c>
      <c r="C82" s="203">
        <v>7.53</v>
      </c>
      <c r="D82" s="203">
        <v>1.93</v>
      </c>
      <c r="E82" s="203">
        <v>0</v>
      </c>
      <c r="F82" s="203">
        <v>14.66</v>
      </c>
      <c r="G82" s="203">
        <v>6.66</v>
      </c>
      <c r="H82" s="203">
        <v>0</v>
      </c>
      <c r="I82" s="203">
        <v>17.82</v>
      </c>
      <c r="J82" s="203">
        <v>0.67</v>
      </c>
      <c r="K82" s="203">
        <v>0.09</v>
      </c>
      <c r="L82" s="203">
        <v>14.02</v>
      </c>
      <c r="M82" s="203">
        <v>0.43</v>
      </c>
      <c r="N82" s="203">
        <v>1.1000000000000001</v>
      </c>
      <c r="O82" s="203">
        <v>0</v>
      </c>
      <c r="P82" s="203">
        <v>1.27</v>
      </c>
      <c r="Q82" s="203">
        <v>0.2</v>
      </c>
      <c r="R82" s="203">
        <v>0.4</v>
      </c>
      <c r="S82" s="203">
        <v>0.25</v>
      </c>
      <c r="T82" s="203">
        <v>0</v>
      </c>
      <c r="U82" s="203">
        <v>1.58</v>
      </c>
      <c r="V82" s="203">
        <v>0.19</v>
      </c>
      <c r="W82" s="203">
        <v>0.33</v>
      </c>
      <c r="X82" s="203">
        <v>1.38</v>
      </c>
      <c r="Y82" s="203">
        <v>0</v>
      </c>
      <c r="Z82" s="203">
        <v>2.1</v>
      </c>
      <c r="AA82" s="203">
        <v>0.63</v>
      </c>
      <c r="AB82" s="203">
        <v>0</v>
      </c>
      <c r="AC82" s="203">
        <v>9.92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31.56</v>
      </c>
      <c r="AJ82" s="203">
        <v>0</v>
      </c>
      <c r="AK82" s="203">
        <v>2.1800000000000002</v>
      </c>
      <c r="AL82" s="203">
        <v>0</v>
      </c>
      <c r="AM82" s="203">
        <v>0</v>
      </c>
      <c r="AN82" s="203">
        <v>0</v>
      </c>
      <c r="AO82" s="203">
        <v>206.63</v>
      </c>
      <c r="AP82" s="203">
        <v>0</v>
      </c>
    </row>
    <row r="83" spans="1:42">
      <c r="A83" t="s">
        <v>125</v>
      </c>
      <c r="B83" s="203">
        <v>0</v>
      </c>
      <c r="C83" s="203">
        <v>7.53</v>
      </c>
      <c r="D83" s="203">
        <v>1.93</v>
      </c>
      <c r="E83" s="203">
        <v>0</v>
      </c>
      <c r="F83" s="203">
        <v>14.66</v>
      </c>
      <c r="G83" s="203">
        <v>6.66</v>
      </c>
      <c r="H83" s="203">
        <v>0</v>
      </c>
      <c r="I83" s="203">
        <v>17.82</v>
      </c>
      <c r="J83" s="203">
        <v>0.67</v>
      </c>
      <c r="K83" s="203">
        <v>0.09</v>
      </c>
      <c r="L83" s="203">
        <v>14.02</v>
      </c>
      <c r="M83" s="203">
        <v>0.43</v>
      </c>
      <c r="N83" s="203">
        <v>1.1000000000000001</v>
      </c>
      <c r="O83" s="203">
        <v>0</v>
      </c>
      <c r="P83" s="203">
        <v>1.27</v>
      </c>
      <c r="Q83" s="203">
        <v>0.2</v>
      </c>
      <c r="R83" s="203">
        <v>0.4</v>
      </c>
      <c r="S83" s="203">
        <v>0.25</v>
      </c>
      <c r="T83" s="203">
        <v>0</v>
      </c>
      <c r="U83" s="203">
        <v>1.58</v>
      </c>
      <c r="V83" s="203">
        <v>0.19</v>
      </c>
      <c r="W83" s="203">
        <v>0.33</v>
      </c>
      <c r="X83" s="203">
        <v>1.38</v>
      </c>
      <c r="Y83" s="203">
        <v>0</v>
      </c>
      <c r="Z83" s="203">
        <v>2.1</v>
      </c>
      <c r="AA83" s="203">
        <v>0.63</v>
      </c>
      <c r="AB83" s="203">
        <v>0</v>
      </c>
      <c r="AC83" s="203">
        <v>13.84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33.51</v>
      </c>
      <c r="AJ83" s="203">
        <v>0</v>
      </c>
      <c r="AK83" s="203">
        <v>2.1800000000000002</v>
      </c>
      <c r="AL83" s="203">
        <v>0</v>
      </c>
      <c r="AM83" s="203">
        <v>0</v>
      </c>
      <c r="AN83" s="203">
        <v>0</v>
      </c>
      <c r="AO83" s="203">
        <v>206.63</v>
      </c>
      <c r="AP83" s="203">
        <v>0</v>
      </c>
    </row>
    <row r="84" spans="1:42">
      <c r="A84" t="s">
        <v>126</v>
      </c>
      <c r="B84" s="203">
        <v>0</v>
      </c>
      <c r="C84" s="203">
        <v>7.53</v>
      </c>
      <c r="D84" s="203">
        <v>1.93</v>
      </c>
      <c r="E84" s="203">
        <v>0</v>
      </c>
      <c r="F84" s="203">
        <v>14.66</v>
      </c>
      <c r="G84" s="203">
        <v>6.66</v>
      </c>
      <c r="H84" s="203">
        <v>0</v>
      </c>
      <c r="I84" s="203">
        <v>17.82</v>
      </c>
      <c r="J84" s="203">
        <v>0.67</v>
      </c>
      <c r="K84" s="203">
        <v>0.09</v>
      </c>
      <c r="L84" s="203">
        <v>14.02</v>
      </c>
      <c r="M84" s="203">
        <v>0.43</v>
      </c>
      <c r="N84" s="203">
        <v>1.1000000000000001</v>
      </c>
      <c r="O84" s="203">
        <v>0</v>
      </c>
      <c r="P84" s="203">
        <v>1.27</v>
      </c>
      <c r="Q84" s="203">
        <v>0.2</v>
      </c>
      <c r="R84" s="203">
        <v>0.4</v>
      </c>
      <c r="S84" s="203">
        <v>0.25</v>
      </c>
      <c r="T84" s="203">
        <v>0</v>
      </c>
      <c r="U84" s="203">
        <v>1.58</v>
      </c>
      <c r="V84" s="203">
        <v>0.19</v>
      </c>
      <c r="W84" s="203">
        <v>0.33</v>
      </c>
      <c r="X84" s="203">
        <v>1.38</v>
      </c>
      <c r="Y84" s="203">
        <v>0</v>
      </c>
      <c r="Z84" s="203">
        <v>2.1</v>
      </c>
      <c r="AA84" s="203">
        <v>0.63</v>
      </c>
      <c r="AB84" s="203">
        <v>0</v>
      </c>
      <c r="AC84" s="203">
        <v>12.42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32.76</v>
      </c>
      <c r="AJ84" s="203">
        <v>0</v>
      </c>
      <c r="AK84" s="203">
        <v>2.1800000000000002</v>
      </c>
      <c r="AL84" s="203">
        <v>0</v>
      </c>
      <c r="AM84" s="203">
        <v>0</v>
      </c>
      <c r="AN84" s="203">
        <v>0</v>
      </c>
      <c r="AO84" s="203">
        <v>206.63</v>
      </c>
      <c r="AP84" s="203">
        <v>0</v>
      </c>
    </row>
    <row r="85" spans="1:42">
      <c r="A85" t="s">
        <v>127</v>
      </c>
      <c r="B85" s="203">
        <v>0</v>
      </c>
      <c r="C85" s="203">
        <v>7.53</v>
      </c>
      <c r="D85" s="203">
        <v>1.93</v>
      </c>
      <c r="E85" s="203">
        <v>0</v>
      </c>
      <c r="F85" s="203">
        <v>14.66</v>
      </c>
      <c r="G85" s="203">
        <v>6.66</v>
      </c>
      <c r="H85" s="203">
        <v>0</v>
      </c>
      <c r="I85" s="203">
        <v>17.82</v>
      </c>
      <c r="J85" s="203">
        <v>0.67</v>
      </c>
      <c r="K85" s="203">
        <v>0.09</v>
      </c>
      <c r="L85" s="203">
        <v>14.02</v>
      </c>
      <c r="M85" s="203">
        <v>0.43</v>
      </c>
      <c r="N85" s="203">
        <v>1.1000000000000001</v>
      </c>
      <c r="O85" s="203">
        <v>0</v>
      </c>
      <c r="P85" s="203">
        <v>1.6</v>
      </c>
      <c r="Q85" s="203">
        <v>0.2</v>
      </c>
      <c r="R85" s="203">
        <v>0.4</v>
      </c>
      <c r="S85" s="203">
        <v>0.25</v>
      </c>
      <c r="T85" s="203">
        <v>0</v>
      </c>
      <c r="U85" s="203">
        <v>1.58</v>
      </c>
      <c r="V85" s="203">
        <v>0.19</v>
      </c>
      <c r="W85" s="203">
        <v>0.33</v>
      </c>
      <c r="X85" s="203">
        <v>1.38</v>
      </c>
      <c r="Y85" s="203">
        <v>0</v>
      </c>
      <c r="Z85" s="203">
        <v>2.1</v>
      </c>
      <c r="AA85" s="203">
        <v>0.63</v>
      </c>
      <c r="AB85" s="203">
        <v>0</v>
      </c>
      <c r="AC85" s="203">
        <v>12.42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32.96</v>
      </c>
      <c r="AJ85" s="203">
        <v>0</v>
      </c>
      <c r="AK85" s="203">
        <v>2.1800000000000002</v>
      </c>
      <c r="AL85" s="203">
        <v>0</v>
      </c>
      <c r="AM85" s="203">
        <v>0</v>
      </c>
      <c r="AN85" s="203">
        <v>0</v>
      </c>
      <c r="AO85" s="203">
        <v>206.63</v>
      </c>
      <c r="AP85" s="203">
        <v>0</v>
      </c>
    </row>
    <row r="86" spans="1:42">
      <c r="A86" t="s">
        <v>128</v>
      </c>
      <c r="B86" s="203">
        <v>0</v>
      </c>
      <c r="C86" s="203">
        <v>9.57</v>
      </c>
      <c r="D86" s="203">
        <v>1.93</v>
      </c>
      <c r="E86" s="203">
        <v>0</v>
      </c>
      <c r="F86" s="203">
        <v>14.66</v>
      </c>
      <c r="G86" s="203">
        <v>6.66</v>
      </c>
      <c r="H86" s="203">
        <v>0</v>
      </c>
      <c r="I86" s="203">
        <v>17.82</v>
      </c>
      <c r="J86" s="203">
        <v>0.67</v>
      </c>
      <c r="K86" s="203">
        <v>0.09</v>
      </c>
      <c r="L86" s="203">
        <v>14.02</v>
      </c>
      <c r="M86" s="203">
        <v>0.43</v>
      </c>
      <c r="N86" s="203">
        <v>1.1000000000000001</v>
      </c>
      <c r="O86" s="203">
        <v>0</v>
      </c>
      <c r="P86" s="203">
        <v>1.6</v>
      </c>
      <c r="Q86" s="203">
        <v>0.2</v>
      </c>
      <c r="R86" s="203">
        <v>0.4</v>
      </c>
      <c r="S86" s="203">
        <v>0.25</v>
      </c>
      <c r="T86" s="203">
        <v>0</v>
      </c>
      <c r="U86" s="203">
        <v>1.58</v>
      </c>
      <c r="V86" s="203">
        <v>0.19</v>
      </c>
      <c r="W86" s="203">
        <v>0.33</v>
      </c>
      <c r="X86" s="203">
        <v>1.38</v>
      </c>
      <c r="Y86" s="203">
        <v>0</v>
      </c>
      <c r="Z86" s="203">
        <v>2.1</v>
      </c>
      <c r="AA86" s="203">
        <v>0.63</v>
      </c>
      <c r="AB86" s="203">
        <v>0</v>
      </c>
      <c r="AC86" s="203">
        <v>12.42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32.76</v>
      </c>
      <c r="AJ86" s="203">
        <v>0</v>
      </c>
      <c r="AK86" s="203">
        <v>2.1800000000000002</v>
      </c>
      <c r="AL86" s="203">
        <v>0</v>
      </c>
      <c r="AM86" s="203">
        <v>0</v>
      </c>
      <c r="AN86" s="203">
        <v>0</v>
      </c>
      <c r="AO86" s="203">
        <v>206.63</v>
      </c>
      <c r="AP86" s="203">
        <v>0</v>
      </c>
    </row>
    <row r="87" spans="1:42">
      <c r="A87" t="s">
        <v>129</v>
      </c>
      <c r="B87" s="203">
        <v>0</v>
      </c>
      <c r="C87" s="203">
        <v>9.57</v>
      </c>
      <c r="D87" s="203">
        <v>1.93</v>
      </c>
      <c r="E87" s="203">
        <v>0</v>
      </c>
      <c r="F87" s="203">
        <v>14.66</v>
      </c>
      <c r="G87" s="203">
        <v>6.66</v>
      </c>
      <c r="H87" s="203">
        <v>0</v>
      </c>
      <c r="I87" s="203">
        <v>17.82</v>
      </c>
      <c r="J87" s="203">
        <v>0.67</v>
      </c>
      <c r="K87" s="203">
        <v>0.09</v>
      </c>
      <c r="L87" s="203">
        <v>14.02</v>
      </c>
      <c r="M87" s="203">
        <v>0.43</v>
      </c>
      <c r="N87" s="203">
        <v>1.1000000000000001</v>
      </c>
      <c r="O87" s="203">
        <v>0</v>
      </c>
      <c r="P87" s="203">
        <v>1.6</v>
      </c>
      <c r="Q87" s="203">
        <v>0.2</v>
      </c>
      <c r="R87" s="203">
        <v>0.4</v>
      </c>
      <c r="S87" s="203">
        <v>0.25</v>
      </c>
      <c r="T87" s="203">
        <v>0</v>
      </c>
      <c r="U87" s="203">
        <v>1.58</v>
      </c>
      <c r="V87" s="203">
        <v>0.19</v>
      </c>
      <c r="W87" s="203">
        <v>0.33</v>
      </c>
      <c r="X87" s="203">
        <v>1.38</v>
      </c>
      <c r="Y87" s="203">
        <v>0</v>
      </c>
      <c r="Z87" s="203">
        <v>2.1</v>
      </c>
      <c r="AA87" s="203">
        <v>0.63</v>
      </c>
      <c r="AB87" s="203">
        <v>0</v>
      </c>
      <c r="AC87" s="203">
        <v>12.42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32.54</v>
      </c>
      <c r="AJ87" s="203">
        <v>0</v>
      </c>
      <c r="AK87" s="203">
        <v>1.74</v>
      </c>
      <c r="AL87" s="203">
        <v>0</v>
      </c>
      <c r="AM87" s="203">
        <v>0</v>
      </c>
      <c r="AN87" s="203">
        <v>0</v>
      </c>
      <c r="AO87" s="203">
        <v>206.63</v>
      </c>
      <c r="AP87" s="203">
        <v>0</v>
      </c>
    </row>
    <row r="88" spans="1:42">
      <c r="A88" t="s">
        <v>130</v>
      </c>
      <c r="B88" s="203">
        <v>0</v>
      </c>
      <c r="C88" s="203">
        <v>10.59</v>
      </c>
      <c r="D88" s="203">
        <v>1.93</v>
      </c>
      <c r="E88" s="203">
        <v>0</v>
      </c>
      <c r="F88" s="203">
        <v>14.66</v>
      </c>
      <c r="G88" s="203">
        <v>6.66</v>
      </c>
      <c r="H88" s="203">
        <v>0</v>
      </c>
      <c r="I88" s="203">
        <v>17.82</v>
      </c>
      <c r="J88" s="203">
        <v>0.67</v>
      </c>
      <c r="K88" s="203">
        <v>0.09</v>
      </c>
      <c r="L88" s="203">
        <v>14.02</v>
      </c>
      <c r="M88" s="203">
        <v>0.43</v>
      </c>
      <c r="N88" s="203">
        <v>1.1000000000000001</v>
      </c>
      <c r="O88" s="203">
        <v>0</v>
      </c>
      <c r="P88" s="203">
        <v>1.6</v>
      </c>
      <c r="Q88" s="203">
        <v>0.2</v>
      </c>
      <c r="R88" s="203">
        <v>0.4</v>
      </c>
      <c r="S88" s="203">
        <v>0.25</v>
      </c>
      <c r="T88" s="203">
        <v>0</v>
      </c>
      <c r="U88" s="203">
        <v>1.58</v>
      </c>
      <c r="V88" s="203">
        <v>0.19</v>
      </c>
      <c r="W88" s="203">
        <v>0.33</v>
      </c>
      <c r="X88" s="203">
        <v>1.38</v>
      </c>
      <c r="Y88" s="203">
        <v>0</v>
      </c>
      <c r="Z88" s="203">
        <v>2.1</v>
      </c>
      <c r="AA88" s="203">
        <v>0.63</v>
      </c>
      <c r="AB88" s="203">
        <v>0</v>
      </c>
      <c r="AC88" s="203">
        <v>12.42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32.35</v>
      </c>
      <c r="AJ88" s="203">
        <v>0</v>
      </c>
      <c r="AK88" s="203">
        <v>1.74</v>
      </c>
      <c r="AL88" s="203">
        <v>0</v>
      </c>
      <c r="AM88" s="203">
        <v>0</v>
      </c>
      <c r="AN88" s="203">
        <v>0</v>
      </c>
      <c r="AO88" s="203">
        <v>206.63</v>
      </c>
      <c r="AP88" s="203">
        <v>0</v>
      </c>
    </row>
    <row r="89" spans="1:42">
      <c r="A89" t="s">
        <v>131</v>
      </c>
      <c r="B89" s="203">
        <v>0</v>
      </c>
      <c r="C89" s="203">
        <v>10.59</v>
      </c>
      <c r="D89" s="203">
        <v>1.93</v>
      </c>
      <c r="E89" s="203">
        <v>0</v>
      </c>
      <c r="F89" s="203">
        <v>14.66</v>
      </c>
      <c r="G89" s="203">
        <v>6.66</v>
      </c>
      <c r="H89" s="203">
        <v>0</v>
      </c>
      <c r="I89" s="203">
        <v>17.82</v>
      </c>
      <c r="J89" s="203">
        <v>0.67</v>
      </c>
      <c r="K89" s="203">
        <v>0.09</v>
      </c>
      <c r="L89" s="203">
        <v>14.02</v>
      </c>
      <c r="M89" s="203">
        <v>0.43</v>
      </c>
      <c r="N89" s="203">
        <v>1.1000000000000001</v>
      </c>
      <c r="O89" s="203">
        <v>0</v>
      </c>
      <c r="P89" s="203">
        <v>1.6</v>
      </c>
      <c r="Q89" s="203">
        <v>0.2</v>
      </c>
      <c r="R89" s="203">
        <v>0.4</v>
      </c>
      <c r="S89" s="203">
        <v>0.25</v>
      </c>
      <c r="T89" s="203">
        <v>0</v>
      </c>
      <c r="U89" s="203">
        <v>1.58</v>
      </c>
      <c r="V89" s="203">
        <v>0.19</v>
      </c>
      <c r="W89" s="203">
        <v>0.33</v>
      </c>
      <c r="X89" s="203">
        <v>1.38</v>
      </c>
      <c r="Y89" s="203">
        <v>0</v>
      </c>
      <c r="Z89" s="203">
        <v>2.1</v>
      </c>
      <c r="AA89" s="203">
        <v>0.63</v>
      </c>
      <c r="AB89" s="203">
        <v>0</v>
      </c>
      <c r="AC89" s="203">
        <v>12.42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32.35</v>
      </c>
      <c r="AJ89" s="203">
        <v>0</v>
      </c>
      <c r="AK89" s="203">
        <v>1.74</v>
      </c>
      <c r="AL89" s="203">
        <v>0</v>
      </c>
      <c r="AM89" s="203">
        <v>0</v>
      </c>
      <c r="AN89" s="203">
        <v>0</v>
      </c>
      <c r="AO89" s="203">
        <v>206.63</v>
      </c>
      <c r="AP89" s="203">
        <v>0</v>
      </c>
    </row>
    <row r="90" spans="1:42">
      <c r="A90" t="s">
        <v>132</v>
      </c>
      <c r="B90" s="203">
        <v>0</v>
      </c>
      <c r="C90" s="203">
        <v>10.59</v>
      </c>
      <c r="D90" s="203">
        <v>1.93</v>
      </c>
      <c r="E90" s="203">
        <v>0</v>
      </c>
      <c r="F90" s="203">
        <v>14.66</v>
      </c>
      <c r="G90" s="203">
        <v>6.66</v>
      </c>
      <c r="H90" s="203">
        <v>0</v>
      </c>
      <c r="I90" s="203">
        <v>17.82</v>
      </c>
      <c r="J90" s="203">
        <v>0.67</v>
      </c>
      <c r="K90" s="203">
        <v>0.09</v>
      </c>
      <c r="L90" s="203">
        <v>14.02</v>
      </c>
      <c r="M90" s="203">
        <v>0.43</v>
      </c>
      <c r="N90" s="203">
        <v>1.1000000000000001</v>
      </c>
      <c r="O90" s="203">
        <v>0</v>
      </c>
      <c r="P90" s="203">
        <v>1.6</v>
      </c>
      <c r="Q90" s="203">
        <v>0.2</v>
      </c>
      <c r="R90" s="203">
        <v>0.4</v>
      </c>
      <c r="S90" s="203">
        <v>0.25</v>
      </c>
      <c r="T90" s="203">
        <v>0</v>
      </c>
      <c r="U90" s="203">
        <v>1.58</v>
      </c>
      <c r="V90" s="203">
        <v>0.19</v>
      </c>
      <c r="W90" s="203">
        <v>0.33</v>
      </c>
      <c r="X90" s="203">
        <v>1.38</v>
      </c>
      <c r="Y90" s="203">
        <v>0</v>
      </c>
      <c r="Z90" s="203">
        <v>2.1</v>
      </c>
      <c r="AA90" s="203">
        <v>0.63</v>
      </c>
      <c r="AB90" s="203">
        <v>0</v>
      </c>
      <c r="AC90" s="203">
        <v>12.19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32.35</v>
      </c>
      <c r="AJ90" s="203">
        <v>0</v>
      </c>
      <c r="AK90" s="203">
        <v>1.74</v>
      </c>
      <c r="AL90" s="203">
        <v>0</v>
      </c>
      <c r="AM90" s="203">
        <v>0</v>
      </c>
      <c r="AN90" s="203">
        <v>0</v>
      </c>
      <c r="AO90" s="203">
        <v>206.63</v>
      </c>
      <c r="AP90" s="203">
        <v>0</v>
      </c>
    </row>
    <row r="91" spans="1:42">
      <c r="A91" t="s">
        <v>133</v>
      </c>
      <c r="B91" s="203">
        <v>0</v>
      </c>
      <c r="C91" s="203">
        <v>10.59</v>
      </c>
      <c r="D91" s="203">
        <v>1.93</v>
      </c>
      <c r="E91" s="203">
        <v>0</v>
      </c>
      <c r="F91" s="203">
        <v>14.66</v>
      </c>
      <c r="G91" s="203">
        <v>6.66</v>
      </c>
      <c r="H91" s="203">
        <v>0</v>
      </c>
      <c r="I91" s="203">
        <v>17.82</v>
      </c>
      <c r="J91" s="203">
        <v>0.67</v>
      </c>
      <c r="K91" s="203">
        <v>0.09</v>
      </c>
      <c r="L91" s="203">
        <v>14.02</v>
      </c>
      <c r="M91" s="203">
        <v>0.43</v>
      </c>
      <c r="N91" s="203">
        <v>1.1000000000000001</v>
      </c>
      <c r="O91" s="203">
        <v>0</v>
      </c>
      <c r="P91" s="203">
        <v>1.6</v>
      </c>
      <c r="Q91" s="203">
        <v>0.2</v>
      </c>
      <c r="R91" s="203">
        <v>0.4</v>
      </c>
      <c r="S91" s="203">
        <v>0.25</v>
      </c>
      <c r="T91" s="203">
        <v>0</v>
      </c>
      <c r="U91" s="203">
        <v>1.58</v>
      </c>
      <c r="V91" s="203">
        <v>0.19</v>
      </c>
      <c r="W91" s="203">
        <v>0.33</v>
      </c>
      <c r="X91" s="203">
        <v>1.38</v>
      </c>
      <c r="Y91" s="203">
        <v>0</v>
      </c>
      <c r="Z91" s="203">
        <v>2.1</v>
      </c>
      <c r="AA91" s="203">
        <v>0.63</v>
      </c>
      <c r="AB91" s="203">
        <v>0</v>
      </c>
      <c r="AC91" s="203">
        <v>9.92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31.56</v>
      </c>
      <c r="AJ91" s="203">
        <v>0</v>
      </c>
      <c r="AK91" s="203">
        <v>1.3</v>
      </c>
      <c r="AL91" s="203">
        <v>0</v>
      </c>
      <c r="AM91" s="203">
        <v>0</v>
      </c>
      <c r="AN91" s="203">
        <v>0</v>
      </c>
      <c r="AO91" s="203">
        <v>206.63</v>
      </c>
      <c r="AP91" s="203">
        <v>0</v>
      </c>
    </row>
    <row r="92" spans="1:42">
      <c r="A92" t="s">
        <v>134</v>
      </c>
      <c r="B92" s="203">
        <v>0</v>
      </c>
      <c r="C92" s="203">
        <v>10.59</v>
      </c>
      <c r="D92" s="203">
        <v>1.93</v>
      </c>
      <c r="E92" s="203">
        <v>0</v>
      </c>
      <c r="F92" s="203">
        <v>14.66</v>
      </c>
      <c r="G92" s="203">
        <v>6.66</v>
      </c>
      <c r="H92" s="203">
        <v>0</v>
      </c>
      <c r="I92" s="203">
        <v>17.82</v>
      </c>
      <c r="J92" s="203">
        <v>0.67</v>
      </c>
      <c r="K92" s="203">
        <v>0.09</v>
      </c>
      <c r="L92" s="203">
        <v>14.02</v>
      </c>
      <c r="M92" s="203">
        <v>0.43</v>
      </c>
      <c r="N92" s="203">
        <v>1.1000000000000001</v>
      </c>
      <c r="O92" s="203">
        <v>0</v>
      </c>
      <c r="P92" s="203">
        <v>1.6</v>
      </c>
      <c r="Q92" s="203">
        <v>0.2</v>
      </c>
      <c r="R92" s="203">
        <v>0.4</v>
      </c>
      <c r="S92" s="203">
        <v>0.25</v>
      </c>
      <c r="T92" s="203">
        <v>0</v>
      </c>
      <c r="U92" s="203">
        <v>1.58</v>
      </c>
      <c r="V92" s="203">
        <v>0.19</v>
      </c>
      <c r="W92" s="203">
        <v>0.33</v>
      </c>
      <c r="X92" s="203">
        <v>1.38</v>
      </c>
      <c r="Y92" s="203">
        <v>0</v>
      </c>
      <c r="Z92" s="203">
        <v>2.1</v>
      </c>
      <c r="AA92" s="203">
        <v>0.63</v>
      </c>
      <c r="AB92" s="203">
        <v>0</v>
      </c>
      <c r="AC92" s="203">
        <v>9.92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31.56</v>
      </c>
      <c r="AJ92" s="203">
        <v>0</v>
      </c>
      <c r="AK92" s="203">
        <v>1.3</v>
      </c>
      <c r="AL92" s="203">
        <v>0</v>
      </c>
      <c r="AM92" s="203">
        <v>0</v>
      </c>
      <c r="AN92" s="203">
        <v>0</v>
      </c>
      <c r="AO92" s="203">
        <v>206.63</v>
      </c>
      <c r="AP92" s="203">
        <v>0</v>
      </c>
    </row>
    <row r="93" spans="1:42">
      <c r="A93" t="s">
        <v>135</v>
      </c>
      <c r="B93" s="203">
        <v>0</v>
      </c>
      <c r="C93" s="203">
        <v>10.59</v>
      </c>
      <c r="D93" s="203">
        <v>1.93</v>
      </c>
      <c r="E93" s="203">
        <v>0</v>
      </c>
      <c r="F93" s="203">
        <v>16.32</v>
      </c>
      <c r="G93" s="203">
        <v>5</v>
      </c>
      <c r="H93" s="203">
        <v>0</v>
      </c>
      <c r="I93" s="203">
        <v>17.82</v>
      </c>
      <c r="J93" s="203">
        <v>0.67</v>
      </c>
      <c r="K93" s="203">
        <v>0.09</v>
      </c>
      <c r="L93" s="203">
        <v>14.02</v>
      </c>
      <c r="M93" s="203">
        <v>0.43</v>
      </c>
      <c r="N93" s="203">
        <v>1.1000000000000001</v>
      </c>
      <c r="O93" s="203">
        <v>0</v>
      </c>
      <c r="P93" s="203">
        <v>1.6</v>
      </c>
      <c r="Q93" s="203">
        <v>0.2</v>
      </c>
      <c r="R93" s="203">
        <v>0.4</v>
      </c>
      <c r="S93" s="203">
        <v>0.25</v>
      </c>
      <c r="T93" s="203">
        <v>0</v>
      </c>
      <c r="U93" s="203">
        <v>1.58</v>
      </c>
      <c r="V93" s="203">
        <v>0.19</v>
      </c>
      <c r="W93" s="203">
        <v>0.33</v>
      </c>
      <c r="X93" s="203">
        <v>1.38</v>
      </c>
      <c r="Y93" s="203">
        <v>0</v>
      </c>
      <c r="Z93" s="203">
        <v>2.1</v>
      </c>
      <c r="AA93" s="203">
        <v>0.63</v>
      </c>
      <c r="AB93" s="203">
        <v>0</v>
      </c>
      <c r="AC93" s="203">
        <v>9.92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31.56</v>
      </c>
      <c r="AJ93" s="203">
        <v>0</v>
      </c>
      <c r="AK93" s="203">
        <v>1.3</v>
      </c>
      <c r="AL93" s="203">
        <v>0</v>
      </c>
      <c r="AM93" s="203">
        <v>0</v>
      </c>
      <c r="AN93" s="203">
        <v>0</v>
      </c>
      <c r="AO93" s="203">
        <v>206.63</v>
      </c>
      <c r="AP93" s="203">
        <v>0</v>
      </c>
    </row>
    <row r="94" spans="1:42">
      <c r="A94" t="s">
        <v>136</v>
      </c>
      <c r="B94" s="203">
        <v>0</v>
      </c>
      <c r="C94" s="203">
        <v>10.59</v>
      </c>
      <c r="D94" s="203">
        <v>1.93</v>
      </c>
      <c r="E94" s="203">
        <v>0</v>
      </c>
      <c r="F94" s="203">
        <v>17.989999999999998</v>
      </c>
      <c r="G94" s="203">
        <v>3.33</v>
      </c>
      <c r="H94" s="203">
        <v>0</v>
      </c>
      <c r="I94" s="203">
        <v>17.82</v>
      </c>
      <c r="J94" s="203">
        <v>0.67</v>
      </c>
      <c r="K94" s="203">
        <v>0.09</v>
      </c>
      <c r="L94" s="203">
        <v>14.02</v>
      </c>
      <c r="M94" s="203">
        <v>0.43</v>
      </c>
      <c r="N94" s="203">
        <v>1.1000000000000001</v>
      </c>
      <c r="O94" s="203">
        <v>0</v>
      </c>
      <c r="P94" s="203">
        <v>1.6</v>
      </c>
      <c r="Q94" s="203">
        <v>0.2</v>
      </c>
      <c r="R94" s="203">
        <v>0.4</v>
      </c>
      <c r="S94" s="203">
        <v>0.25</v>
      </c>
      <c r="T94" s="203">
        <v>0</v>
      </c>
      <c r="U94" s="203">
        <v>1.58</v>
      </c>
      <c r="V94" s="203">
        <v>0.19</v>
      </c>
      <c r="W94" s="203">
        <v>0.33</v>
      </c>
      <c r="X94" s="203">
        <v>1.38</v>
      </c>
      <c r="Y94" s="203">
        <v>0</v>
      </c>
      <c r="Z94" s="203">
        <v>2.1</v>
      </c>
      <c r="AA94" s="203">
        <v>0.63</v>
      </c>
      <c r="AB94" s="203">
        <v>0</v>
      </c>
      <c r="AC94" s="203">
        <v>9.92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31.56</v>
      </c>
      <c r="AJ94" s="203">
        <v>0</v>
      </c>
      <c r="AK94" s="203">
        <v>1.3</v>
      </c>
      <c r="AL94" s="203">
        <v>0</v>
      </c>
      <c r="AM94" s="203">
        <v>0</v>
      </c>
      <c r="AN94" s="203">
        <v>0</v>
      </c>
      <c r="AO94" s="203">
        <v>206.63</v>
      </c>
      <c r="AP94" s="203">
        <v>0</v>
      </c>
    </row>
    <row r="95" spans="1:42">
      <c r="A95" t="s">
        <v>137</v>
      </c>
      <c r="B95" s="203">
        <v>0</v>
      </c>
      <c r="C95" s="203">
        <v>10.59</v>
      </c>
      <c r="D95" s="203">
        <v>1.93</v>
      </c>
      <c r="E95" s="203">
        <v>0</v>
      </c>
      <c r="F95" s="203">
        <v>19.329999999999998</v>
      </c>
      <c r="G95" s="203">
        <v>2</v>
      </c>
      <c r="H95" s="203">
        <v>0</v>
      </c>
      <c r="I95" s="203">
        <v>17.82</v>
      </c>
      <c r="J95" s="203">
        <v>0.67</v>
      </c>
      <c r="K95" s="203">
        <v>0.09</v>
      </c>
      <c r="L95" s="203">
        <v>14.02</v>
      </c>
      <c r="M95" s="203">
        <v>0.43</v>
      </c>
      <c r="N95" s="203">
        <v>1.1000000000000001</v>
      </c>
      <c r="O95" s="203">
        <v>0</v>
      </c>
      <c r="P95" s="203">
        <v>1.6</v>
      </c>
      <c r="Q95" s="203">
        <v>0.2</v>
      </c>
      <c r="R95" s="203">
        <v>0.4</v>
      </c>
      <c r="S95" s="203">
        <v>0.25</v>
      </c>
      <c r="T95" s="203">
        <v>0</v>
      </c>
      <c r="U95" s="203">
        <v>1.58</v>
      </c>
      <c r="V95" s="203">
        <v>0.19</v>
      </c>
      <c r="W95" s="203">
        <v>0.33</v>
      </c>
      <c r="X95" s="203">
        <v>1.38</v>
      </c>
      <c r="Y95" s="203">
        <v>0</v>
      </c>
      <c r="Z95" s="203">
        <v>2.1</v>
      </c>
      <c r="AA95" s="203">
        <v>0.63</v>
      </c>
      <c r="AB95" s="203">
        <v>0</v>
      </c>
      <c r="AC95" s="203">
        <v>9.92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31.56</v>
      </c>
      <c r="AJ95" s="203">
        <v>0</v>
      </c>
      <c r="AK95" s="203">
        <v>1.0900000000000001</v>
      </c>
      <c r="AL95" s="203">
        <v>0</v>
      </c>
      <c r="AM95" s="203">
        <v>0</v>
      </c>
      <c r="AN95" s="203">
        <v>0</v>
      </c>
      <c r="AO95" s="203">
        <v>206.63</v>
      </c>
      <c r="AP95" s="203">
        <v>0</v>
      </c>
    </row>
    <row r="96" spans="1:42">
      <c r="A96" t="s">
        <v>138</v>
      </c>
      <c r="B96" s="203">
        <v>0</v>
      </c>
      <c r="C96" s="203">
        <v>4.4800000000000004</v>
      </c>
      <c r="D96" s="203">
        <v>1.93</v>
      </c>
      <c r="E96" s="203">
        <v>0</v>
      </c>
      <c r="F96" s="203">
        <v>20.99</v>
      </c>
      <c r="G96" s="203">
        <v>0.33</v>
      </c>
      <c r="H96" s="203">
        <v>0</v>
      </c>
      <c r="I96" s="203">
        <v>17.82</v>
      </c>
      <c r="J96" s="203">
        <v>0.67</v>
      </c>
      <c r="K96" s="203">
        <v>0.09</v>
      </c>
      <c r="L96" s="203">
        <v>14.02</v>
      </c>
      <c r="M96" s="203">
        <v>0.43</v>
      </c>
      <c r="N96" s="203">
        <v>1.1000000000000001</v>
      </c>
      <c r="O96" s="203">
        <v>0</v>
      </c>
      <c r="P96" s="203">
        <v>1.6</v>
      </c>
      <c r="Q96" s="203">
        <v>0.2</v>
      </c>
      <c r="R96" s="203">
        <v>0.4</v>
      </c>
      <c r="S96" s="203">
        <v>0.25</v>
      </c>
      <c r="T96" s="203">
        <v>0</v>
      </c>
      <c r="U96" s="203">
        <v>1.58</v>
      </c>
      <c r="V96" s="203">
        <v>0.19</v>
      </c>
      <c r="W96" s="203">
        <v>0.33</v>
      </c>
      <c r="X96" s="203">
        <v>1.38</v>
      </c>
      <c r="Y96" s="203">
        <v>0</v>
      </c>
      <c r="Z96" s="203">
        <v>2.1</v>
      </c>
      <c r="AA96" s="203">
        <v>0.63</v>
      </c>
      <c r="AB96" s="203">
        <v>0</v>
      </c>
      <c r="AC96" s="203">
        <v>9.92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31.56</v>
      </c>
      <c r="AJ96" s="203">
        <v>0</v>
      </c>
      <c r="AK96" s="203">
        <v>1.0900000000000001</v>
      </c>
      <c r="AL96" s="203">
        <v>0</v>
      </c>
      <c r="AM96" s="203">
        <v>0</v>
      </c>
      <c r="AN96" s="203">
        <v>0</v>
      </c>
      <c r="AO96" s="203">
        <v>206.63</v>
      </c>
      <c r="AP96" s="203">
        <v>0</v>
      </c>
    </row>
    <row r="97" spans="1:42">
      <c r="A97" t="s">
        <v>139</v>
      </c>
      <c r="B97" s="203">
        <v>0</v>
      </c>
      <c r="C97" s="203">
        <v>11.76</v>
      </c>
      <c r="D97" s="203">
        <v>1.29</v>
      </c>
      <c r="E97" s="203">
        <v>0</v>
      </c>
      <c r="F97" s="203">
        <v>20.66</v>
      </c>
      <c r="G97" s="203">
        <v>0.67</v>
      </c>
      <c r="H97" s="203">
        <v>0</v>
      </c>
      <c r="I97" s="203">
        <v>17.82</v>
      </c>
      <c r="J97" s="203">
        <v>0.67</v>
      </c>
      <c r="K97" s="203">
        <v>0.09</v>
      </c>
      <c r="L97" s="203">
        <v>14.02</v>
      </c>
      <c r="M97" s="203">
        <v>0.43</v>
      </c>
      <c r="N97" s="203">
        <v>1.1000000000000001</v>
      </c>
      <c r="O97" s="203">
        <v>0</v>
      </c>
      <c r="P97" s="203">
        <v>1.6</v>
      </c>
      <c r="Q97" s="203">
        <v>0.2</v>
      </c>
      <c r="R97" s="203">
        <v>0.4</v>
      </c>
      <c r="S97" s="203">
        <v>0.25</v>
      </c>
      <c r="T97" s="203">
        <v>0</v>
      </c>
      <c r="U97" s="203">
        <v>1.58</v>
      </c>
      <c r="V97" s="203">
        <v>0.19</v>
      </c>
      <c r="W97" s="203">
        <v>0.33</v>
      </c>
      <c r="X97" s="203">
        <v>1.38</v>
      </c>
      <c r="Y97" s="203">
        <v>0</v>
      </c>
      <c r="Z97" s="203">
        <v>2.1</v>
      </c>
      <c r="AA97" s="203">
        <v>0.63</v>
      </c>
      <c r="AB97" s="203">
        <v>0</v>
      </c>
      <c r="AC97" s="203">
        <v>9.92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31.56</v>
      </c>
      <c r="AJ97" s="203">
        <v>0</v>
      </c>
      <c r="AK97" s="203">
        <v>1.0900000000000001</v>
      </c>
      <c r="AL97" s="203">
        <v>0</v>
      </c>
      <c r="AM97" s="203">
        <v>0</v>
      </c>
      <c r="AN97" s="203">
        <v>0</v>
      </c>
      <c r="AO97" s="203">
        <v>206.63</v>
      </c>
      <c r="AP97" s="203">
        <v>0</v>
      </c>
    </row>
    <row r="98" spans="1:42">
      <c r="A98" t="s">
        <v>140</v>
      </c>
      <c r="B98" s="203">
        <v>0</v>
      </c>
      <c r="C98" s="203">
        <v>12.4</v>
      </c>
      <c r="D98" s="203">
        <v>0.64</v>
      </c>
      <c r="E98" s="203">
        <v>0</v>
      </c>
      <c r="F98" s="203">
        <v>21.32</v>
      </c>
      <c r="G98" s="203">
        <v>0</v>
      </c>
      <c r="H98" s="203">
        <v>0</v>
      </c>
      <c r="I98" s="203">
        <v>17.82</v>
      </c>
      <c r="J98" s="203">
        <v>0.67</v>
      </c>
      <c r="K98" s="203">
        <v>0.09</v>
      </c>
      <c r="L98" s="203">
        <v>14.02</v>
      </c>
      <c r="M98" s="203">
        <v>0.43</v>
      </c>
      <c r="N98" s="203">
        <v>1.1000000000000001</v>
      </c>
      <c r="O98" s="203">
        <v>0</v>
      </c>
      <c r="P98" s="203">
        <v>1.6</v>
      </c>
      <c r="Q98" s="203">
        <v>0.2</v>
      </c>
      <c r="R98" s="203">
        <v>0.4</v>
      </c>
      <c r="S98" s="203">
        <v>0.25</v>
      </c>
      <c r="T98" s="203">
        <v>0</v>
      </c>
      <c r="U98" s="203">
        <v>1.58</v>
      </c>
      <c r="V98" s="203">
        <v>0.19</v>
      </c>
      <c r="W98" s="203">
        <v>0.33</v>
      </c>
      <c r="X98" s="203">
        <v>1.38</v>
      </c>
      <c r="Y98" s="203">
        <v>0</v>
      </c>
      <c r="Z98" s="203">
        <v>2.1</v>
      </c>
      <c r="AA98" s="203">
        <v>0.63</v>
      </c>
      <c r="AB98" s="203">
        <v>0</v>
      </c>
      <c r="AC98" s="203">
        <v>9.92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31.56</v>
      </c>
      <c r="AJ98" s="203">
        <v>0</v>
      </c>
      <c r="AK98" s="203">
        <v>1.0900000000000001</v>
      </c>
      <c r="AL98" s="203">
        <v>0</v>
      </c>
      <c r="AM98" s="203">
        <v>0</v>
      </c>
      <c r="AN98" s="203">
        <v>0</v>
      </c>
      <c r="AO98" s="203">
        <v>206.63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0.26378750000000017</v>
      </c>
      <c r="D99">
        <f t="shared" si="0"/>
        <v>4.1427500000000034E-2</v>
      </c>
      <c r="E99">
        <f t="shared" si="0"/>
        <v>0</v>
      </c>
      <c r="F99">
        <f t="shared" si="0"/>
        <v>0.38427250000000035</v>
      </c>
      <c r="G99">
        <f t="shared" si="0"/>
        <v>0.12498750000000004</v>
      </c>
      <c r="H99">
        <f t="shared" si="0"/>
        <v>0</v>
      </c>
      <c r="I99">
        <f t="shared" si="0"/>
        <v>0.42767999999999973</v>
      </c>
      <c r="J99">
        <f t="shared" si="0"/>
        <v>1.6080000000000032E-2</v>
      </c>
      <c r="K99">
        <f t="shared" si="0"/>
        <v>6.4499999999999974E-3</v>
      </c>
      <c r="L99">
        <f t="shared" si="0"/>
        <v>1.1773025000000044</v>
      </c>
      <c r="M99">
        <f t="shared" si="0"/>
        <v>1.0319999999999994E-2</v>
      </c>
      <c r="N99">
        <f t="shared" si="0"/>
        <v>2.6399999999999958E-2</v>
      </c>
      <c r="O99">
        <f t="shared" si="0"/>
        <v>0</v>
      </c>
      <c r="P99">
        <f t="shared" si="0"/>
        <v>2.9569999999999944E-2</v>
      </c>
      <c r="Q99">
        <f t="shared" si="0"/>
        <v>1.0487500000000035E-2</v>
      </c>
      <c r="R99">
        <f t="shared" si="0"/>
        <v>1.8045000000000026E-2</v>
      </c>
      <c r="S99">
        <f t="shared" si="0"/>
        <v>1.0962499999999998E-2</v>
      </c>
      <c r="T99">
        <f t="shared" si="0"/>
        <v>0</v>
      </c>
      <c r="U99">
        <f t="shared" si="0"/>
        <v>3.7487500000000014E-2</v>
      </c>
      <c r="V99">
        <f t="shared" si="0"/>
        <v>4.5600000000000007E-3</v>
      </c>
      <c r="W99">
        <f t="shared" si="0"/>
        <v>2.0857499999999977E-2</v>
      </c>
      <c r="X99">
        <f t="shared" si="0"/>
        <v>3.3119999999999955E-2</v>
      </c>
      <c r="Y99">
        <f t="shared" si="0"/>
        <v>0</v>
      </c>
      <c r="Z99">
        <f t="shared" si="0"/>
        <v>7.399000000000007E-2</v>
      </c>
      <c r="AA99">
        <f t="shared" si="0"/>
        <v>4.0337499999999929E-2</v>
      </c>
      <c r="AB99">
        <f t="shared" si="0"/>
        <v>0</v>
      </c>
      <c r="AC99">
        <f t="shared" si="0"/>
        <v>0.27270749999999977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0.7765924999999998</v>
      </c>
      <c r="AJ99">
        <f t="shared" si="0"/>
        <v>5.7850000000000002E-3</v>
      </c>
      <c r="AK99">
        <f t="shared" si="0"/>
        <v>5.140000000000005E-2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4.9330200000000062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317</v>
      </c>
      <c r="AU1" t="s">
        <v>318</v>
      </c>
      <c r="BB1" t="s">
        <v>319</v>
      </c>
      <c r="BI1" t="s">
        <v>320</v>
      </c>
      <c r="BP1" t="s">
        <v>321</v>
      </c>
      <c r="BX1" t="s">
        <v>322</v>
      </c>
      <c r="CE1" t="s">
        <v>323</v>
      </c>
      <c r="CL1" t="s">
        <v>324</v>
      </c>
      <c r="CS1" t="s">
        <v>325</v>
      </c>
      <c r="CZ1" t="s">
        <v>326</v>
      </c>
      <c r="DF1" t="s">
        <v>327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328</v>
      </c>
      <c r="AK2" s="120" t="s">
        <v>329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-2.7120000000000002</v>
      </c>
      <c r="D16" s="124">
        <v>0</v>
      </c>
      <c r="E16" s="124">
        <v>0</v>
      </c>
      <c r="F16" s="124">
        <v>0</v>
      </c>
      <c r="G16" s="124">
        <v>-2.7120000000000002</v>
      </c>
      <c r="H16" s="118"/>
      <c r="I16" s="33">
        <v>14</v>
      </c>
      <c r="J16" s="124">
        <v>2.7120000000000002</v>
      </c>
      <c r="K16" s="124">
        <v>0</v>
      </c>
      <c r="L16" s="124">
        <v>0</v>
      </c>
      <c r="M16" s="124">
        <v>2.2879999999999998</v>
      </c>
      <c r="N16" s="124">
        <v>5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-2.2879999999999998</v>
      </c>
      <c r="AG16" s="124">
        <v>0</v>
      </c>
      <c r="AH16" s="124">
        <v>0</v>
      </c>
      <c r="AI16" s="124">
        <v>-2.2879999999999998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2.7120000000000002</v>
      </c>
      <c r="AV16" s="125">
        <f t="shared" si="0"/>
        <v>0</v>
      </c>
      <c r="AW16" s="125">
        <f t="shared" si="0"/>
        <v>0</v>
      </c>
      <c r="AX16" s="125">
        <f t="shared" si="0"/>
        <v>2.2879999999999998</v>
      </c>
      <c r="AY16" s="125">
        <f t="shared" si="14"/>
        <v>-5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27.12</v>
      </c>
      <c r="CF16" s="122">
        <f t="shared" si="5"/>
        <v>0</v>
      </c>
      <c r="CG16" s="122">
        <f t="shared" si="5"/>
        <v>0</v>
      </c>
      <c r="CH16" s="122">
        <f t="shared" si="5"/>
        <v>22.88</v>
      </c>
      <c r="CI16" s="122">
        <f t="shared" si="24"/>
        <v>50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2.7120000000000002</v>
      </c>
      <c r="DG16" s="123">
        <f t="shared" si="32"/>
        <v>-5</v>
      </c>
      <c r="DH16" s="123">
        <f t="shared" si="33"/>
        <v>0</v>
      </c>
      <c r="DI16" s="123">
        <f t="shared" si="34"/>
        <v>0</v>
      </c>
      <c r="DJ16" s="123">
        <f t="shared" si="35"/>
        <v>2.2879999999999998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-10.847</v>
      </c>
      <c r="D17" s="124">
        <v>0</v>
      </c>
      <c r="E17" s="124">
        <v>0</v>
      </c>
      <c r="F17" s="124">
        <v>0</v>
      </c>
      <c r="G17" s="124">
        <v>-10.847</v>
      </c>
      <c r="H17" s="118"/>
      <c r="I17" s="33">
        <v>15</v>
      </c>
      <c r="J17" s="124">
        <v>10.847</v>
      </c>
      <c r="K17" s="124">
        <v>0</v>
      </c>
      <c r="L17" s="124">
        <v>0</v>
      </c>
      <c r="M17" s="124">
        <v>9.1530000000000005</v>
      </c>
      <c r="N17" s="124">
        <v>20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-9.1530000000000005</v>
      </c>
      <c r="AG17" s="124">
        <v>0</v>
      </c>
      <c r="AH17" s="124">
        <v>0</v>
      </c>
      <c r="AI17" s="124">
        <v>-9.1530000000000005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10.847</v>
      </c>
      <c r="AV17" s="125">
        <f t="shared" si="0"/>
        <v>0</v>
      </c>
      <c r="AW17" s="125">
        <f t="shared" si="0"/>
        <v>0</v>
      </c>
      <c r="AX17" s="125">
        <f t="shared" si="0"/>
        <v>9.1530000000000005</v>
      </c>
      <c r="AY17" s="125">
        <f t="shared" si="14"/>
        <v>-20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108.47</v>
      </c>
      <c r="CF17" s="122">
        <f t="shared" si="5"/>
        <v>0</v>
      </c>
      <c r="CG17" s="122">
        <f t="shared" si="5"/>
        <v>0</v>
      </c>
      <c r="CH17" s="122">
        <f t="shared" si="5"/>
        <v>91.53</v>
      </c>
      <c r="CI17" s="122">
        <f t="shared" si="24"/>
        <v>200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10.847</v>
      </c>
      <c r="DG17" s="123">
        <f t="shared" si="32"/>
        <v>-20</v>
      </c>
      <c r="DH17" s="123">
        <f t="shared" si="33"/>
        <v>0</v>
      </c>
      <c r="DI17" s="123">
        <f t="shared" si="34"/>
        <v>0</v>
      </c>
      <c r="DJ17" s="123">
        <f t="shared" si="35"/>
        <v>9.1530000000000005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-18.981000000000002</v>
      </c>
      <c r="D18" s="124">
        <v>0</v>
      </c>
      <c r="E18" s="124">
        <v>0</v>
      </c>
      <c r="F18" s="124">
        <v>0</v>
      </c>
      <c r="G18" s="124">
        <v>-18.981000000000002</v>
      </c>
      <c r="H18" s="118"/>
      <c r="I18" s="33">
        <v>16</v>
      </c>
      <c r="J18" s="124">
        <v>18.981000000000002</v>
      </c>
      <c r="K18" s="124">
        <v>0</v>
      </c>
      <c r="L18" s="124">
        <v>0</v>
      </c>
      <c r="M18" s="124">
        <v>16.018999999999998</v>
      </c>
      <c r="N18" s="124">
        <v>35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-16.018999999999998</v>
      </c>
      <c r="AG18" s="124">
        <v>0</v>
      </c>
      <c r="AH18" s="124">
        <v>0</v>
      </c>
      <c r="AI18" s="124">
        <v>-16.018999999999998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18.981000000000002</v>
      </c>
      <c r="AV18" s="125">
        <f t="shared" si="0"/>
        <v>0</v>
      </c>
      <c r="AW18" s="125">
        <f t="shared" si="0"/>
        <v>0</v>
      </c>
      <c r="AX18" s="125">
        <f t="shared" si="0"/>
        <v>16.018999999999998</v>
      </c>
      <c r="AY18" s="125">
        <f t="shared" si="14"/>
        <v>-35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189.81</v>
      </c>
      <c r="CF18" s="122">
        <f t="shared" si="5"/>
        <v>0</v>
      </c>
      <c r="CG18" s="122">
        <f t="shared" si="5"/>
        <v>0</v>
      </c>
      <c r="CH18" s="122">
        <f t="shared" si="5"/>
        <v>160.19</v>
      </c>
      <c r="CI18" s="122">
        <f t="shared" si="24"/>
        <v>350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18.981000000000002</v>
      </c>
      <c r="DG18" s="123">
        <f t="shared" si="32"/>
        <v>-35</v>
      </c>
      <c r="DH18" s="123">
        <f t="shared" si="33"/>
        <v>0</v>
      </c>
      <c r="DI18" s="123">
        <f t="shared" si="34"/>
        <v>0</v>
      </c>
      <c r="DJ18" s="123">
        <f t="shared" si="35"/>
        <v>16.018999999999998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-55</v>
      </c>
      <c r="D19" s="124">
        <v>0</v>
      </c>
      <c r="E19" s="124">
        <v>0</v>
      </c>
      <c r="F19" s="124">
        <v>-3.3780000000000001</v>
      </c>
      <c r="G19" s="124">
        <v>-58.378</v>
      </c>
      <c r="H19" s="118"/>
      <c r="I19" s="33">
        <v>17</v>
      </c>
      <c r="J19" s="124">
        <v>55</v>
      </c>
      <c r="K19" s="124">
        <v>0</v>
      </c>
      <c r="L19" s="124">
        <v>0</v>
      </c>
      <c r="M19" s="124">
        <v>0</v>
      </c>
      <c r="N19" s="124">
        <v>55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3.3780000000000001</v>
      </c>
      <c r="AF19" s="124">
        <v>0</v>
      </c>
      <c r="AG19" s="124">
        <v>0</v>
      </c>
      <c r="AH19" s="124">
        <v>0</v>
      </c>
      <c r="AI19" s="124">
        <v>3.3780000000000001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55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-55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3.3780000000000001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-3.3780000000000001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550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550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33.78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33.78</v>
      </c>
      <c r="DF19" s="123">
        <f t="shared" si="31"/>
        <v>58.378</v>
      </c>
      <c r="DG19" s="123">
        <f t="shared" si="32"/>
        <v>-55</v>
      </c>
      <c r="DH19" s="123">
        <f t="shared" si="33"/>
        <v>0</v>
      </c>
      <c r="DI19" s="123">
        <f t="shared" si="34"/>
        <v>0</v>
      </c>
      <c r="DJ19" s="123">
        <f t="shared" si="35"/>
        <v>-3.3780000000000001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-70</v>
      </c>
      <c r="D20" s="124">
        <v>0</v>
      </c>
      <c r="E20" s="124">
        <v>0</v>
      </c>
      <c r="F20" s="124">
        <v>-22.225000000000001</v>
      </c>
      <c r="G20" s="124">
        <v>-92.224999999999994</v>
      </c>
      <c r="H20" s="118"/>
      <c r="I20" s="33">
        <v>18</v>
      </c>
      <c r="J20" s="124">
        <v>70</v>
      </c>
      <c r="K20" s="124">
        <v>0</v>
      </c>
      <c r="L20" s="124">
        <v>0</v>
      </c>
      <c r="M20" s="124">
        <v>0</v>
      </c>
      <c r="N20" s="124">
        <v>70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22.225000000000001</v>
      </c>
      <c r="AF20" s="124">
        <v>0</v>
      </c>
      <c r="AG20" s="124">
        <v>0</v>
      </c>
      <c r="AH20" s="124">
        <v>0</v>
      </c>
      <c r="AI20" s="124">
        <v>22.225000000000001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70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-70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22.225000000000001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-22.225000000000001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700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700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222.25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222.25</v>
      </c>
      <c r="DF20" s="123">
        <f t="shared" si="31"/>
        <v>92.224999999999994</v>
      </c>
      <c r="DG20" s="123">
        <f t="shared" si="32"/>
        <v>-70</v>
      </c>
      <c r="DH20" s="123">
        <f t="shared" si="33"/>
        <v>0</v>
      </c>
      <c r="DI20" s="123">
        <f t="shared" si="34"/>
        <v>0</v>
      </c>
      <c r="DJ20" s="123">
        <f t="shared" si="35"/>
        <v>-22.225000000000001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-80</v>
      </c>
      <c r="D21" s="124">
        <v>0</v>
      </c>
      <c r="E21" s="124">
        <v>0</v>
      </c>
      <c r="F21" s="124">
        <v>-39.259</v>
      </c>
      <c r="G21" s="124">
        <v>-119.259</v>
      </c>
      <c r="H21" s="118"/>
      <c r="I21" s="33">
        <v>19</v>
      </c>
      <c r="J21" s="124">
        <v>80</v>
      </c>
      <c r="K21" s="124">
        <v>0</v>
      </c>
      <c r="L21" s="124">
        <v>0</v>
      </c>
      <c r="M21" s="124">
        <v>0</v>
      </c>
      <c r="N21" s="124">
        <v>80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39.259</v>
      </c>
      <c r="AF21" s="124">
        <v>0</v>
      </c>
      <c r="AG21" s="124">
        <v>0</v>
      </c>
      <c r="AH21" s="124">
        <v>0</v>
      </c>
      <c r="AI21" s="124">
        <v>39.259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80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-80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39.259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-39.259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800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800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392.59000000000003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392.59000000000003</v>
      </c>
      <c r="DF21" s="123">
        <f t="shared" si="31"/>
        <v>119.259</v>
      </c>
      <c r="DG21" s="123">
        <f t="shared" si="32"/>
        <v>-80</v>
      </c>
      <c r="DH21" s="123">
        <f t="shared" si="33"/>
        <v>0</v>
      </c>
      <c r="DI21" s="123">
        <f t="shared" si="34"/>
        <v>0</v>
      </c>
      <c r="DJ21" s="123">
        <f t="shared" si="35"/>
        <v>-39.259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-90</v>
      </c>
      <c r="D22" s="124">
        <v>0</v>
      </c>
      <c r="E22" s="124">
        <v>0</v>
      </c>
      <c r="F22" s="124">
        <v>-58.209000000000003</v>
      </c>
      <c r="G22" s="124">
        <v>-148.209</v>
      </c>
      <c r="H22" s="118"/>
      <c r="I22" s="33">
        <v>20</v>
      </c>
      <c r="J22" s="124">
        <v>90</v>
      </c>
      <c r="K22" s="124">
        <v>0</v>
      </c>
      <c r="L22" s="124">
        <v>0</v>
      </c>
      <c r="M22" s="124">
        <v>0</v>
      </c>
      <c r="N22" s="124">
        <v>90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58.209000000000003</v>
      </c>
      <c r="AF22" s="124">
        <v>0</v>
      </c>
      <c r="AG22" s="124">
        <v>0</v>
      </c>
      <c r="AH22" s="124">
        <v>0</v>
      </c>
      <c r="AI22" s="124">
        <v>58.209000000000003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90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-90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58.209000000000003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-58.209000000000003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900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900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582.09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582.09</v>
      </c>
      <c r="DF22" s="123">
        <f t="shared" si="31"/>
        <v>148.209</v>
      </c>
      <c r="DG22" s="123">
        <f t="shared" si="32"/>
        <v>-90</v>
      </c>
      <c r="DH22" s="123">
        <f t="shared" si="33"/>
        <v>0</v>
      </c>
      <c r="DI22" s="123">
        <f t="shared" si="34"/>
        <v>0</v>
      </c>
      <c r="DJ22" s="123">
        <f t="shared" si="35"/>
        <v>-58.209000000000003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-66.694999999999993</v>
      </c>
      <c r="D23" s="124">
        <v>0</v>
      </c>
      <c r="E23" s="124">
        <v>0</v>
      </c>
      <c r="F23" s="124">
        <v>-77.305000000000007</v>
      </c>
      <c r="G23" s="124">
        <v>-144</v>
      </c>
      <c r="H23" s="118"/>
      <c r="I23" s="33">
        <v>21</v>
      </c>
      <c r="J23" s="124">
        <v>66.694999999999993</v>
      </c>
      <c r="K23" s="124">
        <v>0</v>
      </c>
      <c r="L23" s="124">
        <v>0</v>
      </c>
      <c r="M23" s="124">
        <v>0</v>
      </c>
      <c r="N23" s="124">
        <v>66.694999999999993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77.305000000000007</v>
      </c>
      <c r="AF23" s="124">
        <v>0</v>
      </c>
      <c r="AG23" s="124">
        <v>0</v>
      </c>
      <c r="AH23" s="124">
        <v>0</v>
      </c>
      <c r="AI23" s="124">
        <v>77.305000000000007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66.694999999999993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-66.694999999999993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77.305000000000007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-77.305000000000007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666.94999999999993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666.94999999999993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773.05000000000007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773.05000000000007</v>
      </c>
      <c r="DF23" s="123">
        <f t="shared" si="31"/>
        <v>144</v>
      </c>
      <c r="DG23" s="123">
        <f t="shared" si="32"/>
        <v>-66.694999999999993</v>
      </c>
      <c r="DH23" s="123">
        <f t="shared" si="33"/>
        <v>0</v>
      </c>
      <c r="DI23" s="123">
        <f t="shared" si="34"/>
        <v>0</v>
      </c>
      <c r="DJ23" s="123">
        <f t="shared" si="35"/>
        <v>-77.305000000000007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-53.767000000000003</v>
      </c>
      <c r="D24" s="124">
        <v>0</v>
      </c>
      <c r="E24" s="124">
        <v>0</v>
      </c>
      <c r="F24" s="124">
        <v>-73.233000000000004</v>
      </c>
      <c r="G24" s="124">
        <v>-127</v>
      </c>
      <c r="H24" s="118"/>
      <c r="I24" s="33">
        <v>22</v>
      </c>
      <c r="J24" s="124">
        <v>53.767000000000003</v>
      </c>
      <c r="K24" s="124">
        <v>0</v>
      </c>
      <c r="L24" s="124">
        <v>0</v>
      </c>
      <c r="M24" s="124">
        <v>0</v>
      </c>
      <c r="N24" s="124">
        <v>53.767000000000003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73.233000000000004</v>
      </c>
      <c r="AF24" s="124">
        <v>0</v>
      </c>
      <c r="AG24" s="124">
        <v>0</v>
      </c>
      <c r="AH24" s="124">
        <v>0</v>
      </c>
      <c r="AI24" s="124">
        <v>73.233000000000004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53.767000000000003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-53.767000000000003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73.233000000000004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-73.233000000000004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537.67000000000007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537.67000000000007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732.33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732.33</v>
      </c>
      <c r="DF24" s="123">
        <f t="shared" si="31"/>
        <v>127</v>
      </c>
      <c r="DG24" s="123">
        <f t="shared" si="32"/>
        <v>-53.767000000000003</v>
      </c>
      <c r="DH24" s="123">
        <f t="shared" si="33"/>
        <v>0</v>
      </c>
      <c r="DI24" s="123">
        <f t="shared" si="34"/>
        <v>0</v>
      </c>
      <c r="DJ24" s="123">
        <f t="shared" si="35"/>
        <v>-73.233000000000004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-36.408999999999999</v>
      </c>
      <c r="D25" s="124">
        <v>0</v>
      </c>
      <c r="E25" s="124">
        <v>0</v>
      </c>
      <c r="F25" s="124">
        <v>-49.591000000000001</v>
      </c>
      <c r="G25" s="124">
        <v>-86</v>
      </c>
      <c r="H25" s="118"/>
      <c r="I25" s="33">
        <v>23</v>
      </c>
      <c r="J25" s="124">
        <v>36.408999999999999</v>
      </c>
      <c r="K25" s="124">
        <v>0</v>
      </c>
      <c r="L25" s="124">
        <v>0</v>
      </c>
      <c r="M25" s="124">
        <v>0</v>
      </c>
      <c r="N25" s="124">
        <v>36.408999999999999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49.591000000000001</v>
      </c>
      <c r="AF25" s="124">
        <v>0</v>
      </c>
      <c r="AG25" s="124">
        <v>0</v>
      </c>
      <c r="AH25" s="124">
        <v>0</v>
      </c>
      <c r="AI25" s="124">
        <v>49.591000000000001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36.408999999999999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-36.408999999999999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49.591000000000001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-49.591000000000001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364.09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364.09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495.91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495.91</v>
      </c>
      <c r="DF25" s="123">
        <f t="shared" si="31"/>
        <v>86</v>
      </c>
      <c r="DG25" s="123">
        <f t="shared" si="32"/>
        <v>-36.408999999999999</v>
      </c>
      <c r="DH25" s="123">
        <f t="shared" si="33"/>
        <v>0</v>
      </c>
      <c r="DI25" s="123">
        <f t="shared" si="34"/>
        <v>0</v>
      </c>
      <c r="DJ25" s="123">
        <f t="shared" si="35"/>
        <v>-49.591000000000001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-19.050999999999998</v>
      </c>
      <c r="D26" s="124">
        <v>0</v>
      </c>
      <c r="E26" s="124">
        <v>0</v>
      </c>
      <c r="F26" s="124">
        <v>-25.949000000000002</v>
      </c>
      <c r="G26" s="124">
        <v>-45</v>
      </c>
      <c r="H26" s="118"/>
      <c r="I26" s="33">
        <v>24</v>
      </c>
      <c r="J26" s="124">
        <v>19.050999999999998</v>
      </c>
      <c r="K26" s="124">
        <v>0</v>
      </c>
      <c r="L26" s="124">
        <v>0</v>
      </c>
      <c r="M26" s="124">
        <v>0</v>
      </c>
      <c r="N26" s="124">
        <v>19.050999999999998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25.949000000000002</v>
      </c>
      <c r="AF26" s="124">
        <v>0</v>
      </c>
      <c r="AG26" s="124">
        <v>0</v>
      </c>
      <c r="AH26" s="124">
        <v>0</v>
      </c>
      <c r="AI26" s="124">
        <v>25.949000000000002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19.050999999999998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-19.050999999999998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25.949000000000002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-25.949000000000002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190.51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190.51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259.49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259.49</v>
      </c>
      <c r="DF26" s="123">
        <f t="shared" si="31"/>
        <v>45</v>
      </c>
      <c r="DG26" s="123">
        <f t="shared" si="32"/>
        <v>-19.050999999999998</v>
      </c>
      <c r="DH26" s="123">
        <f t="shared" si="33"/>
        <v>0</v>
      </c>
      <c r="DI26" s="123">
        <f t="shared" si="34"/>
        <v>0</v>
      </c>
      <c r="DJ26" s="123">
        <f t="shared" si="35"/>
        <v>-25.949000000000002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-55</v>
      </c>
      <c r="D27" s="124">
        <v>0</v>
      </c>
      <c r="E27" s="124">
        <v>0</v>
      </c>
      <c r="F27" s="124">
        <v>-154</v>
      </c>
      <c r="G27" s="124">
        <v>-209</v>
      </c>
      <c r="H27" s="118"/>
      <c r="I27" s="33">
        <v>25</v>
      </c>
      <c r="J27" s="124">
        <v>55</v>
      </c>
      <c r="K27" s="124">
        <v>0</v>
      </c>
      <c r="L27" s="124">
        <v>0</v>
      </c>
      <c r="M27" s="124">
        <v>0</v>
      </c>
      <c r="N27" s="124">
        <v>55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154</v>
      </c>
      <c r="AF27" s="124">
        <v>0</v>
      </c>
      <c r="AG27" s="124">
        <v>0</v>
      </c>
      <c r="AH27" s="124">
        <v>0</v>
      </c>
      <c r="AI27" s="124">
        <v>154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55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-55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154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-154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550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550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1540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1540</v>
      </c>
      <c r="DF27" s="123">
        <f t="shared" si="31"/>
        <v>209</v>
      </c>
      <c r="DG27" s="123">
        <f t="shared" si="32"/>
        <v>-55</v>
      </c>
      <c r="DH27" s="123">
        <f t="shared" si="33"/>
        <v>0</v>
      </c>
      <c r="DI27" s="123">
        <f t="shared" si="34"/>
        <v>0</v>
      </c>
      <c r="DJ27" s="123">
        <f t="shared" si="35"/>
        <v>-154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-65</v>
      </c>
      <c r="D28" s="124">
        <v>0</v>
      </c>
      <c r="E28" s="124">
        <v>0</v>
      </c>
      <c r="F28" s="124">
        <v>-90</v>
      </c>
      <c r="G28" s="124">
        <v>-155</v>
      </c>
      <c r="H28" s="118"/>
      <c r="I28" s="33">
        <v>26</v>
      </c>
      <c r="J28" s="124">
        <v>65</v>
      </c>
      <c r="K28" s="124">
        <v>0</v>
      </c>
      <c r="L28" s="124">
        <v>0</v>
      </c>
      <c r="M28" s="124">
        <v>0</v>
      </c>
      <c r="N28" s="124">
        <v>65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90</v>
      </c>
      <c r="AF28" s="124">
        <v>0</v>
      </c>
      <c r="AG28" s="124">
        <v>0</v>
      </c>
      <c r="AH28" s="124">
        <v>0</v>
      </c>
      <c r="AI28" s="124">
        <v>90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65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-65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90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-90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650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650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900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900</v>
      </c>
      <c r="DF28" s="123">
        <f t="shared" si="31"/>
        <v>155</v>
      </c>
      <c r="DG28" s="123">
        <f t="shared" si="32"/>
        <v>-65</v>
      </c>
      <c r="DH28" s="123">
        <f t="shared" si="33"/>
        <v>0</v>
      </c>
      <c r="DI28" s="123">
        <f t="shared" si="34"/>
        <v>0</v>
      </c>
      <c r="DJ28" s="123">
        <f t="shared" si="35"/>
        <v>-90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-55.884</v>
      </c>
      <c r="D29" s="124">
        <v>0</v>
      </c>
      <c r="E29" s="124">
        <v>0</v>
      </c>
      <c r="F29" s="124">
        <v>-76.116</v>
      </c>
      <c r="G29" s="124">
        <v>-132</v>
      </c>
      <c r="H29" s="118"/>
      <c r="I29" s="33">
        <v>27</v>
      </c>
      <c r="J29" s="124">
        <v>55.884</v>
      </c>
      <c r="K29" s="124">
        <v>0</v>
      </c>
      <c r="L29" s="124">
        <v>0</v>
      </c>
      <c r="M29" s="124">
        <v>0</v>
      </c>
      <c r="N29" s="124">
        <v>55.884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76.116</v>
      </c>
      <c r="AF29" s="124">
        <v>0</v>
      </c>
      <c r="AG29" s="124">
        <v>0</v>
      </c>
      <c r="AH29" s="124">
        <v>0</v>
      </c>
      <c r="AI29" s="124">
        <v>76.116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55.884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-55.884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76.116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-76.116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558.84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558.84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761.16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761.16</v>
      </c>
      <c r="DF29" s="123">
        <f t="shared" si="31"/>
        <v>132</v>
      </c>
      <c r="DG29" s="123">
        <f t="shared" si="32"/>
        <v>-55.884</v>
      </c>
      <c r="DH29" s="123">
        <f t="shared" si="33"/>
        <v>0</v>
      </c>
      <c r="DI29" s="123">
        <f t="shared" si="34"/>
        <v>0</v>
      </c>
      <c r="DJ29" s="123">
        <f t="shared" si="35"/>
        <v>-76.116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-41.49</v>
      </c>
      <c r="D30" s="124">
        <v>0</v>
      </c>
      <c r="E30" s="124">
        <v>0</v>
      </c>
      <c r="F30" s="124">
        <v>-56.51</v>
      </c>
      <c r="G30" s="124">
        <v>-98</v>
      </c>
      <c r="H30" s="118"/>
      <c r="I30" s="33">
        <v>28</v>
      </c>
      <c r="J30" s="124">
        <v>41.49</v>
      </c>
      <c r="K30" s="124">
        <v>0</v>
      </c>
      <c r="L30" s="124">
        <v>0</v>
      </c>
      <c r="M30" s="124">
        <v>0</v>
      </c>
      <c r="N30" s="124">
        <v>41.49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56.51</v>
      </c>
      <c r="AF30" s="124">
        <v>0</v>
      </c>
      <c r="AG30" s="124">
        <v>0</v>
      </c>
      <c r="AH30" s="124">
        <v>0</v>
      </c>
      <c r="AI30" s="124">
        <v>56.51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41.49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-41.49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56.51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-56.51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414.90000000000003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414.90000000000003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565.1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565.1</v>
      </c>
      <c r="DF30" s="123">
        <f t="shared" si="31"/>
        <v>98</v>
      </c>
      <c r="DG30" s="123">
        <f t="shared" si="32"/>
        <v>-41.49</v>
      </c>
      <c r="DH30" s="123">
        <f t="shared" si="33"/>
        <v>0</v>
      </c>
      <c r="DI30" s="123">
        <f t="shared" si="34"/>
        <v>0</v>
      </c>
      <c r="DJ30" s="123">
        <f t="shared" si="35"/>
        <v>-56.51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-30.481999999999999</v>
      </c>
      <c r="D31" s="124">
        <v>0</v>
      </c>
      <c r="E31" s="124">
        <v>0</v>
      </c>
      <c r="F31" s="124">
        <v>-41.518000000000001</v>
      </c>
      <c r="G31" s="124">
        <v>-72</v>
      </c>
      <c r="H31" s="118"/>
      <c r="I31" s="33">
        <v>29</v>
      </c>
      <c r="J31" s="124">
        <v>30.481999999999999</v>
      </c>
      <c r="K31" s="124">
        <v>0</v>
      </c>
      <c r="L31" s="124">
        <v>0</v>
      </c>
      <c r="M31" s="124">
        <v>0</v>
      </c>
      <c r="N31" s="124">
        <v>30.481999999999999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41.518000000000001</v>
      </c>
      <c r="AF31" s="124">
        <v>0</v>
      </c>
      <c r="AG31" s="124">
        <v>0</v>
      </c>
      <c r="AH31" s="124">
        <v>0</v>
      </c>
      <c r="AI31" s="124">
        <v>41.518000000000001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30.481999999999999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-30.481999999999999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41.518000000000001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-41.518000000000001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304.82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304.82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415.18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415.18</v>
      </c>
      <c r="DF31" s="123">
        <f t="shared" si="31"/>
        <v>72</v>
      </c>
      <c r="DG31" s="123">
        <f t="shared" si="32"/>
        <v>-30.481999999999999</v>
      </c>
      <c r="DH31" s="123">
        <f t="shared" si="33"/>
        <v>0</v>
      </c>
      <c r="DI31" s="123">
        <f t="shared" si="34"/>
        <v>0</v>
      </c>
      <c r="DJ31" s="123">
        <f t="shared" si="35"/>
        <v>-41.518000000000001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-13.548</v>
      </c>
      <c r="D32" s="124">
        <v>0</v>
      </c>
      <c r="E32" s="124">
        <v>0</v>
      </c>
      <c r="F32" s="124">
        <v>-18.452000000000002</v>
      </c>
      <c r="G32" s="124">
        <v>-32</v>
      </c>
      <c r="H32" s="118"/>
      <c r="I32" s="33">
        <v>30</v>
      </c>
      <c r="J32" s="124">
        <v>13.548</v>
      </c>
      <c r="K32" s="124">
        <v>0</v>
      </c>
      <c r="L32" s="124">
        <v>0</v>
      </c>
      <c r="M32" s="124">
        <v>0</v>
      </c>
      <c r="N32" s="124">
        <v>13.548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18.452000000000002</v>
      </c>
      <c r="AF32" s="124">
        <v>0</v>
      </c>
      <c r="AG32" s="124">
        <v>0</v>
      </c>
      <c r="AH32" s="124">
        <v>0</v>
      </c>
      <c r="AI32" s="124">
        <v>18.452000000000002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13.548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-13.548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18.452000000000002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-18.452000000000002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135.47999999999999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135.47999999999999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184.52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184.52</v>
      </c>
      <c r="DF32" s="123">
        <f t="shared" si="31"/>
        <v>32</v>
      </c>
      <c r="DG32" s="123">
        <f t="shared" si="32"/>
        <v>-13.548</v>
      </c>
      <c r="DH32" s="123">
        <f t="shared" si="33"/>
        <v>0</v>
      </c>
      <c r="DI32" s="123">
        <f t="shared" si="34"/>
        <v>0</v>
      </c>
      <c r="DJ32" s="123">
        <f t="shared" si="35"/>
        <v>-18.452000000000002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-2.117</v>
      </c>
      <c r="D33" s="124">
        <v>0</v>
      </c>
      <c r="E33" s="124">
        <v>0</v>
      </c>
      <c r="F33" s="124">
        <v>-2.883</v>
      </c>
      <c r="G33" s="124">
        <v>-5</v>
      </c>
      <c r="H33" s="118"/>
      <c r="I33" s="33">
        <v>31</v>
      </c>
      <c r="J33" s="124">
        <v>2.117</v>
      </c>
      <c r="K33" s="124">
        <v>0</v>
      </c>
      <c r="L33" s="124">
        <v>0</v>
      </c>
      <c r="M33" s="124">
        <v>0</v>
      </c>
      <c r="N33" s="124">
        <v>2.117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2.883</v>
      </c>
      <c r="AF33" s="124">
        <v>0</v>
      </c>
      <c r="AG33" s="124">
        <v>0</v>
      </c>
      <c r="AH33" s="124">
        <v>0</v>
      </c>
      <c r="AI33" s="124">
        <v>2.883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2.117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-2.117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2.883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-2.883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21.17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21.17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28.83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28.83</v>
      </c>
      <c r="DF33" s="123">
        <f t="shared" si="31"/>
        <v>5</v>
      </c>
      <c r="DG33" s="123">
        <f t="shared" si="32"/>
        <v>-2.117</v>
      </c>
      <c r="DH33" s="123">
        <f t="shared" si="33"/>
        <v>0</v>
      </c>
      <c r="DI33" s="123">
        <f t="shared" si="34"/>
        <v>0</v>
      </c>
      <c r="DJ33" s="123">
        <f t="shared" si="35"/>
        <v>-2.883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-11.430999999999999</v>
      </c>
      <c r="D35" s="124">
        <v>0</v>
      </c>
      <c r="E35" s="124">
        <v>0</v>
      </c>
      <c r="F35" s="124">
        <v>-15.569000000000001</v>
      </c>
      <c r="G35" s="124">
        <v>-27</v>
      </c>
      <c r="H35" s="118"/>
      <c r="I35" s="33">
        <v>33</v>
      </c>
      <c r="J35" s="124">
        <v>11.430999999999999</v>
      </c>
      <c r="K35" s="124">
        <v>0</v>
      </c>
      <c r="L35" s="124">
        <v>0</v>
      </c>
      <c r="M35" s="124">
        <v>0</v>
      </c>
      <c r="N35" s="124">
        <v>11.430999999999999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15.569000000000001</v>
      </c>
      <c r="AF35" s="124">
        <v>0</v>
      </c>
      <c r="AG35" s="124">
        <v>0</v>
      </c>
      <c r="AH35" s="124">
        <v>0</v>
      </c>
      <c r="AI35" s="124">
        <v>15.569000000000001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11.430999999999999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-11.430999999999999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15.569000000000001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-15.569000000000001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114.30999999999999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114.30999999999999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155.69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155.69</v>
      </c>
      <c r="DF35" s="123">
        <f t="shared" si="31"/>
        <v>27</v>
      </c>
      <c r="DG35" s="123">
        <f t="shared" si="32"/>
        <v>-11.430999999999999</v>
      </c>
      <c r="DH35" s="123">
        <f t="shared" si="33"/>
        <v>0</v>
      </c>
      <c r="DI35" s="123">
        <f t="shared" si="34"/>
        <v>0</v>
      </c>
      <c r="DJ35" s="123">
        <f t="shared" si="35"/>
        <v>-15.569000000000001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-11.853999999999999</v>
      </c>
      <c r="D36" s="124">
        <v>0</v>
      </c>
      <c r="E36" s="124">
        <v>0</v>
      </c>
      <c r="F36" s="124">
        <v>-16.146000000000001</v>
      </c>
      <c r="G36" s="124">
        <v>-28</v>
      </c>
      <c r="H36" s="118"/>
      <c r="I36" s="33">
        <v>34</v>
      </c>
      <c r="J36" s="124">
        <v>11.853999999999999</v>
      </c>
      <c r="K36" s="124">
        <v>0</v>
      </c>
      <c r="L36" s="124">
        <v>0</v>
      </c>
      <c r="M36" s="124">
        <v>0</v>
      </c>
      <c r="N36" s="124">
        <v>11.853999999999999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16.146000000000001</v>
      </c>
      <c r="AF36" s="124">
        <v>0</v>
      </c>
      <c r="AG36" s="124">
        <v>0</v>
      </c>
      <c r="AH36" s="124">
        <v>0</v>
      </c>
      <c r="AI36" s="124">
        <v>16.146000000000001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11.853999999999999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-11.853999999999999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16.146000000000001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-16.146000000000001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118.53999999999999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118.53999999999999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161.46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161.46</v>
      </c>
      <c r="DF36" s="123">
        <f t="shared" si="31"/>
        <v>28</v>
      </c>
      <c r="DG36" s="123">
        <f t="shared" si="32"/>
        <v>-11.853999999999999</v>
      </c>
      <c r="DH36" s="123">
        <f t="shared" si="33"/>
        <v>0</v>
      </c>
      <c r="DI36" s="123">
        <f t="shared" si="34"/>
        <v>0</v>
      </c>
      <c r="DJ36" s="123">
        <f t="shared" si="35"/>
        <v>-16.146000000000001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-6.35</v>
      </c>
      <c r="D37" s="124">
        <v>0</v>
      </c>
      <c r="E37" s="124">
        <v>0</v>
      </c>
      <c r="F37" s="124">
        <v>-8.65</v>
      </c>
      <c r="G37" s="124">
        <v>-15</v>
      </c>
      <c r="H37" s="118"/>
      <c r="I37" s="33">
        <v>35</v>
      </c>
      <c r="J37" s="124">
        <v>6.35</v>
      </c>
      <c r="K37" s="124">
        <v>0</v>
      </c>
      <c r="L37" s="124">
        <v>0</v>
      </c>
      <c r="M37" s="124">
        <v>0</v>
      </c>
      <c r="N37" s="124">
        <v>6.35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8.65</v>
      </c>
      <c r="AF37" s="124">
        <v>0</v>
      </c>
      <c r="AG37" s="124">
        <v>0</v>
      </c>
      <c r="AH37" s="124">
        <v>0</v>
      </c>
      <c r="AI37" s="124">
        <v>8.65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6.35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-6.35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8.65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-8.65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63.5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63.5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86.5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86.5</v>
      </c>
      <c r="DF37" s="123">
        <f t="shared" si="31"/>
        <v>15</v>
      </c>
      <c r="DG37" s="123">
        <f t="shared" si="32"/>
        <v>-6.35</v>
      </c>
      <c r="DH37" s="123">
        <f t="shared" si="33"/>
        <v>0</v>
      </c>
      <c r="DI37" s="123">
        <f t="shared" si="34"/>
        <v>0</v>
      </c>
      <c r="DJ37" s="123">
        <f t="shared" si="35"/>
        <v>-8.65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-1.6930000000000001</v>
      </c>
      <c r="D38" s="124">
        <v>0</v>
      </c>
      <c r="E38" s="124">
        <v>0</v>
      </c>
      <c r="F38" s="124">
        <v>-2.3069999999999999</v>
      </c>
      <c r="G38" s="124">
        <v>-4</v>
      </c>
      <c r="H38" s="118"/>
      <c r="I38" s="33">
        <v>36</v>
      </c>
      <c r="J38" s="124">
        <v>1.6930000000000001</v>
      </c>
      <c r="K38" s="124">
        <v>0</v>
      </c>
      <c r="L38" s="124">
        <v>0</v>
      </c>
      <c r="M38" s="124">
        <v>0</v>
      </c>
      <c r="N38" s="124">
        <v>1.6930000000000001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2.3069999999999999</v>
      </c>
      <c r="AF38" s="124">
        <v>0</v>
      </c>
      <c r="AG38" s="124">
        <v>0</v>
      </c>
      <c r="AH38" s="124">
        <v>0</v>
      </c>
      <c r="AI38" s="124">
        <v>2.3069999999999999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1.6930000000000001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-1.6930000000000001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2.3069999999999999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-2.3069999999999999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16.93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16.93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23.07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23.07</v>
      </c>
      <c r="DF38" s="123">
        <f t="shared" si="31"/>
        <v>4</v>
      </c>
      <c r="DG38" s="123">
        <f t="shared" si="32"/>
        <v>-1.6930000000000001</v>
      </c>
      <c r="DH38" s="123">
        <f t="shared" si="33"/>
        <v>0</v>
      </c>
      <c r="DI38" s="123">
        <f t="shared" si="34"/>
        <v>0</v>
      </c>
      <c r="DJ38" s="123">
        <f t="shared" si="35"/>
        <v>-2.3069999999999999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-8.4670000000000005</v>
      </c>
      <c r="D39" s="124">
        <v>0</v>
      </c>
      <c r="E39" s="124">
        <v>0</v>
      </c>
      <c r="F39" s="124">
        <v>-11.532999999999999</v>
      </c>
      <c r="G39" s="124">
        <v>-20</v>
      </c>
      <c r="H39" s="118"/>
      <c r="I39" s="33">
        <v>37</v>
      </c>
      <c r="J39" s="124">
        <v>8.4670000000000005</v>
      </c>
      <c r="K39" s="124">
        <v>0</v>
      </c>
      <c r="L39" s="124">
        <v>0</v>
      </c>
      <c r="M39" s="124">
        <v>0</v>
      </c>
      <c r="N39" s="124">
        <v>8.4670000000000005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11.532999999999999</v>
      </c>
      <c r="AF39" s="124">
        <v>0</v>
      </c>
      <c r="AG39" s="124">
        <v>0</v>
      </c>
      <c r="AH39" s="124">
        <v>0</v>
      </c>
      <c r="AI39" s="124">
        <v>11.532999999999999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8.4670000000000005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-8.4670000000000005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11.532999999999999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-11.532999999999999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84.67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84.67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115.33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115.33</v>
      </c>
      <c r="DF39" s="123">
        <f t="shared" si="31"/>
        <v>20</v>
      </c>
      <c r="DG39" s="123">
        <f t="shared" si="32"/>
        <v>-8.4670000000000005</v>
      </c>
      <c r="DH39" s="123">
        <f t="shared" si="33"/>
        <v>0</v>
      </c>
      <c r="DI39" s="123">
        <f t="shared" si="34"/>
        <v>0</v>
      </c>
      <c r="DJ39" s="123">
        <f t="shared" si="35"/>
        <v>-11.532999999999999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-19.050999999999998</v>
      </c>
      <c r="D40" s="124">
        <v>0</v>
      </c>
      <c r="E40" s="124">
        <v>0</v>
      </c>
      <c r="F40" s="124">
        <v>-25.949000000000002</v>
      </c>
      <c r="G40" s="124">
        <v>-45</v>
      </c>
      <c r="H40" s="118"/>
      <c r="I40" s="33">
        <v>38</v>
      </c>
      <c r="J40" s="124">
        <v>19.050999999999998</v>
      </c>
      <c r="K40" s="124">
        <v>0</v>
      </c>
      <c r="L40" s="124">
        <v>0</v>
      </c>
      <c r="M40" s="124">
        <v>0</v>
      </c>
      <c r="N40" s="124">
        <v>19.050999999999998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25.949000000000002</v>
      </c>
      <c r="AF40" s="124">
        <v>0</v>
      </c>
      <c r="AG40" s="124">
        <v>0</v>
      </c>
      <c r="AH40" s="124">
        <v>0</v>
      </c>
      <c r="AI40" s="124">
        <v>25.949000000000002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19.050999999999998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-19.050999999999998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25.949000000000002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-25.949000000000002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190.51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190.51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259.49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259.49</v>
      </c>
      <c r="DF40" s="123">
        <f t="shared" si="31"/>
        <v>45</v>
      </c>
      <c r="DG40" s="123">
        <f t="shared" si="32"/>
        <v>-19.050999999999998</v>
      </c>
      <c r="DH40" s="123">
        <f t="shared" si="33"/>
        <v>0</v>
      </c>
      <c r="DI40" s="123">
        <f t="shared" si="34"/>
        <v>0</v>
      </c>
      <c r="DJ40" s="123">
        <f t="shared" si="35"/>
        <v>-25.949000000000002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-22</v>
      </c>
      <c r="D41" s="124">
        <v>0</v>
      </c>
      <c r="E41" s="124">
        <v>0</v>
      </c>
      <c r="F41" s="124">
        <v>-7.0330000000000004</v>
      </c>
      <c r="G41" s="124">
        <v>-29.033000000000001</v>
      </c>
      <c r="H41" s="118"/>
      <c r="I41" s="33">
        <v>39</v>
      </c>
      <c r="J41" s="124">
        <v>22</v>
      </c>
      <c r="K41" s="124">
        <v>0</v>
      </c>
      <c r="L41" s="124">
        <v>0</v>
      </c>
      <c r="M41" s="124">
        <v>0</v>
      </c>
      <c r="N41" s="124">
        <v>22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7.0330000000000004</v>
      </c>
      <c r="AF41" s="124">
        <v>0</v>
      </c>
      <c r="AG41" s="124">
        <v>0</v>
      </c>
      <c r="AH41" s="124">
        <v>0</v>
      </c>
      <c r="AI41" s="124">
        <v>7.0330000000000004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22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-22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7.0330000000000004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-7.0330000000000004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220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220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70.33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70.33</v>
      </c>
      <c r="DF41" s="123">
        <f t="shared" si="31"/>
        <v>29.033000000000001</v>
      </c>
      <c r="DG41" s="123">
        <f t="shared" si="32"/>
        <v>-22</v>
      </c>
      <c r="DH41" s="123">
        <f t="shared" si="33"/>
        <v>0</v>
      </c>
      <c r="DI41" s="123">
        <f t="shared" si="34"/>
        <v>0</v>
      </c>
      <c r="DJ41" s="123">
        <f t="shared" si="35"/>
        <v>-7.0330000000000004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-7</v>
      </c>
      <c r="D42" s="124">
        <v>0</v>
      </c>
      <c r="E42" s="124">
        <v>0</v>
      </c>
      <c r="F42" s="124">
        <v>0</v>
      </c>
      <c r="G42" s="124">
        <v>-7</v>
      </c>
      <c r="H42" s="118"/>
      <c r="I42" s="33">
        <v>40</v>
      </c>
      <c r="J42" s="124">
        <v>7</v>
      </c>
      <c r="K42" s="124">
        <v>0</v>
      </c>
      <c r="L42" s="124">
        <v>0</v>
      </c>
      <c r="M42" s="124">
        <v>0</v>
      </c>
      <c r="N42" s="124">
        <v>7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7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-7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70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70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7</v>
      </c>
      <c r="DG42" s="123">
        <f t="shared" si="32"/>
        <v>-7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-9.1859999999999999</v>
      </c>
      <c r="G75" s="124">
        <v>-9.1859999999999999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-5.6909999999999998</v>
      </c>
      <c r="N75" s="124">
        <v>-5.6909999999999998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9.1859999999999999</v>
      </c>
      <c r="AF75" s="124">
        <v>5.6909999999999998</v>
      </c>
      <c r="AG75" s="124">
        <v>0</v>
      </c>
      <c r="AH75" s="124">
        <v>0</v>
      </c>
      <c r="AI75" s="124">
        <v>14.877000000000001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9.1859999999999999</v>
      </c>
      <c r="BQ75" s="125">
        <f t="shared" si="47"/>
        <v>5.6909999999999998</v>
      </c>
      <c r="BR75" s="125">
        <f t="shared" si="47"/>
        <v>0</v>
      </c>
      <c r="BS75" s="125">
        <f t="shared" si="47"/>
        <v>0</v>
      </c>
      <c r="BT75" s="125">
        <f t="shared" si="48"/>
        <v>-14.876999999999999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91.86</v>
      </c>
      <c r="DA75" s="122">
        <f t="shared" si="57"/>
        <v>56.91</v>
      </c>
      <c r="DB75" s="122">
        <f t="shared" si="57"/>
        <v>0</v>
      </c>
      <c r="DC75" s="122">
        <f t="shared" si="57"/>
        <v>0</v>
      </c>
      <c r="DD75" s="122">
        <f t="shared" si="58"/>
        <v>148.76999999999998</v>
      </c>
      <c r="DF75" s="123">
        <f t="shared" si="59"/>
        <v>9.1859999999999999</v>
      </c>
      <c r="DG75" s="123">
        <f t="shared" si="60"/>
        <v>5.6909999999999998</v>
      </c>
      <c r="DH75" s="123">
        <f t="shared" si="61"/>
        <v>0</v>
      </c>
      <c r="DI75" s="123">
        <f t="shared" si="62"/>
        <v>0</v>
      </c>
      <c r="DJ75" s="123">
        <f t="shared" si="63"/>
        <v>-14.876999999999999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-19.222999999999999</v>
      </c>
      <c r="G76" s="124">
        <v>-19.222999999999999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-11.91</v>
      </c>
      <c r="N76" s="124">
        <v>-11.91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19.222999999999999</v>
      </c>
      <c r="AF76" s="124">
        <v>11.91</v>
      </c>
      <c r="AG76" s="124">
        <v>0</v>
      </c>
      <c r="AH76" s="124">
        <v>0</v>
      </c>
      <c r="AI76" s="124">
        <v>31.132999999999999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19.222999999999999</v>
      </c>
      <c r="BQ76" s="125">
        <f t="shared" si="47"/>
        <v>11.91</v>
      </c>
      <c r="BR76" s="125">
        <f t="shared" si="47"/>
        <v>0</v>
      </c>
      <c r="BS76" s="125">
        <f t="shared" si="47"/>
        <v>0</v>
      </c>
      <c r="BT76" s="125">
        <f t="shared" si="48"/>
        <v>-31.132999999999999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192.23</v>
      </c>
      <c r="DA76" s="122">
        <f t="shared" si="57"/>
        <v>119.1</v>
      </c>
      <c r="DB76" s="122">
        <f t="shared" si="57"/>
        <v>0</v>
      </c>
      <c r="DC76" s="122">
        <f t="shared" si="57"/>
        <v>0</v>
      </c>
      <c r="DD76" s="122">
        <f t="shared" si="58"/>
        <v>311.33</v>
      </c>
      <c r="DF76" s="123">
        <f t="shared" si="59"/>
        <v>19.222999999999999</v>
      </c>
      <c r="DG76" s="123">
        <f t="shared" si="60"/>
        <v>11.91</v>
      </c>
      <c r="DH76" s="123">
        <f t="shared" si="61"/>
        <v>0</v>
      </c>
      <c r="DI76" s="123">
        <f t="shared" si="62"/>
        <v>0</v>
      </c>
      <c r="DJ76" s="123">
        <f t="shared" si="63"/>
        <v>-31.132999999999999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-20.748999999999999</v>
      </c>
      <c r="G77" s="124">
        <v>-20.748999999999999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-12.856</v>
      </c>
      <c r="N77" s="124">
        <v>-12.856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20.748999999999999</v>
      </c>
      <c r="AF77" s="124">
        <v>12.856</v>
      </c>
      <c r="AG77" s="124">
        <v>0</v>
      </c>
      <c r="AH77" s="124">
        <v>0</v>
      </c>
      <c r="AI77" s="124">
        <v>33.604999999999997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20.748999999999999</v>
      </c>
      <c r="BQ77" s="125">
        <f t="shared" si="47"/>
        <v>12.856</v>
      </c>
      <c r="BR77" s="125">
        <f t="shared" si="47"/>
        <v>0</v>
      </c>
      <c r="BS77" s="125">
        <f t="shared" si="47"/>
        <v>0</v>
      </c>
      <c r="BT77" s="125">
        <f t="shared" si="48"/>
        <v>-33.604999999999997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207.48999999999998</v>
      </c>
      <c r="DA77" s="122">
        <f t="shared" si="57"/>
        <v>128.56</v>
      </c>
      <c r="DB77" s="122">
        <f t="shared" si="57"/>
        <v>0</v>
      </c>
      <c r="DC77" s="122">
        <f t="shared" si="57"/>
        <v>0</v>
      </c>
      <c r="DD77" s="122">
        <f t="shared" si="58"/>
        <v>336.04999999999995</v>
      </c>
      <c r="DF77" s="123">
        <f t="shared" si="59"/>
        <v>20.748999999999999</v>
      </c>
      <c r="DG77" s="123">
        <f t="shared" si="60"/>
        <v>12.856</v>
      </c>
      <c r="DH77" s="123">
        <f t="shared" si="61"/>
        <v>0</v>
      </c>
      <c r="DI77" s="123">
        <f t="shared" si="62"/>
        <v>0</v>
      </c>
      <c r="DJ77" s="123">
        <f t="shared" si="63"/>
        <v>-33.604999999999997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-18.803000000000001</v>
      </c>
      <c r="G78" s="124">
        <v>-18.803000000000001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-11.65</v>
      </c>
      <c r="N78" s="124">
        <v>-11.65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18.803000000000001</v>
      </c>
      <c r="AF78" s="124">
        <v>11.65</v>
      </c>
      <c r="AG78" s="124">
        <v>0</v>
      </c>
      <c r="AH78" s="124">
        <v>0</v>
      </c>
      <c r="AI78" s="124">
        <v>30.452999999999999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18.803000000000001</v>
      </c>
      <c r="BQ78" s="125">
        <f t="shared" si="47"/>
        <v>11.65</v>
      </c>
      <c r="BR78" s="125">
        <f t="shared" si="47"/>
        <v>0</v>
      </c>
      <c r="BS78" s="125">
        <f t="shared" si="47"/>
        <v>0</v>
      </c>
      <c r="BT78" s="125">
        <f t="shared" si="48"/>
        <v>-30.453000000000003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188.03</v>
      </c>
      <c r="DA78" s="122">
        <f t="shared" si="57"/>
        <v>116.5</v>
      </c>
      <c r="DB78" s="122">
        <f t="shared" si="57"/>
        <v>0</v>
      </c>
      <c r="DC78" s="122">
        <f t="shared" si="57"/>
        <v>0</v>
      </c>
      <c r="DD78" s="122">
        <f t="shared" si="58"/>
        <v>304.52999999999997</v>
      </c>
      <c r="DF78" s="123">
        <f t="shared" si="59"/>
        <v>18.803000000000001</v>
      </c>
      <c r="DG78" s="123">
        <f t="shared" si="60"/>
        <v>11.65</v>
      </c>
      <c r="DH78" s="123">
        <f t="shared" si="61"/>
        <v>0</v>
      </c>
      <c r="DI78" s="123">
        <f t="shared" si="62"/>
        <v>0</v>
      </c>
      <c r="DJ78" s="123">
        <f t="shared" si="63"/>
        <v>-30.453000000000003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-19.853000000000002</v>
      </c>
      <c r="G79" s="124">
        <v>-19.853000000000002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-12.301</v>
      </c>
      <c r="N79" s="124">
        <v>-12.301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19.853000000000002</v>
      </c>
      <c r="AF79" s="124">
        <v>12.301</v>
      </c>
      <c r="AG79" s="124">
        <v>0</v>
      </c>
      <c r="AH79" s="124">
        <v>0</v>
      </c>
      <c r="AI79" s="124">
        <v>32.154000000000003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19.853000000000002</v>
      </c>
      <c r="BQ79" s="125">
        <f t="shared" si="47"/>
        <v>12.301</v>
      </c>
      <c r="BR79" s="125">
        <f t="shared" si="47"/>
        <v>0</v>
      </c>
      <c r="BS79" s="125">
        <f t="shared" si="47"/>
        <v>0</v>
      </c>
      <c r="BT79" s="125">
        <f t="shared" si="48"/>
        <v>-32.154000000000003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198.53000000000003</v>
      </c>
      <c r="DA79" s="122">
        <f t="shared" si="57"/>
        <v>123.01</v>
      </c>
      <c r="DB79" s="122">
        <f t="shared" si="57"/>
        <v>0</v>
      </c>
      <c r="DC79" s="122">
        <f t="shared" si="57"/>
        <v>0</v>
      </c>
      <c r="DD79" s="122">
        <f t="shared" si="58"/>
        <v>321.54000000000002</v>
      </c>
      <c r="DF79" s="123">
        <f t="shared" si="59"/>
        <v>19.853000000000002</v>
      </c>
      <c r="DG79" s="123">
        <f t="shared" si="60"/>
        <v>12.301</v>
      </c>
      <c r="DH79" s="123">
        <f t="shared" si="61"/>
        <v>0</v>
      </c>
      <c r="DI79" s="123">
        <f t="shared" si="62"/>
        <v>0</v>
      </c>
      <c r="DJ79" s="123">
        <f t="shared" si="63"/>
        <v>-32.154000000000003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-32.387999999999998</v>
      </c>
      <c r="G80" s="124">
        <v>-32.387999999999998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-20.068000000000001</v>
      </c>
      <c r="N80" s="124">
        <v>-20.068000000000001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32.387999999999998</v>
      </c>
      <c r="AF80" s="124">
        <v>20.068000000000001</v>
      </c>
      <c r="AG80" s="124">
        <v>0</v>
      </c>
      <c r="AH80" s="124">
        <v>0</v>
      </c>
      <c r="AI80" s="124">
        <v>52.456000000000003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32.387999999999998</v>
      </c>
      <c r="BQ80" s="125">
        <f t="shared" si="47"/>
        <v>20.068000000000001</v>
      </c>
      <c r="BR80" s="125">
        <f t="shared" si="47"/>
        <v>0</v>
      </c>
      <c r="BS80" s="125">
        <f t="shared" si="47"/>
        <v>0</v>
      </c>
      <c r="BT80" s="125">
        <f t="shared" si="48"/>
        <v>-52.456000000000003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323.88</v>
      </c>
      <c r="DA80" s="122">
        <f t="shared" si="57"/>
        <v>200.68</v>
      </c>
      <c r="DB80" s="122">
        <f t="shared" si="57"/>
        <v>0</v>
      </c>
      <c r="DC80" s="122">
        <f t="shared" si="57"/>
        <v>0</v>
      </c>
      <c r="DD80" s="122">
        <f t="shared" si="58"/>
        <v>524.55999999999995</v>
      </c>
      <c r="DF80" s="123">
        <f t="shared" si="59"/>
        <v>32.387999999999998</v>
      </c>
      <c r="DG80" s="123">
        <f t="shared" si="60"/>
        <v>20.068000000000001</v>
      </c>
      <c r="DH80" s="123">
        <f t="shared" si="61"/>
        <v>0</v>
      </c>
      <c r="DI80" s="123">
        <f t="shared" si="62"/>
        <v>0</v>
      </c>
      <c r="DJ80" s="123">
        <f t="shared" si="63"/>
        <v>-52.456000000000003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-21.393999999999998</v>
      </c>
      <c r="G81" s="124">
        <v>-21.393999999999998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-13.255000000000001</v>
      </c>
      <c r="N81" s="124">
        <v>-13.255000000000001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21.393999999999998</v>
      </c>
      <c r="AF81" s="124">
        <v>13.255000000000001</v>
      </c>
      <c r="AG81" s="124">
        <v>0</v>
      </c>
      <c r="AH81" s="124">
        <v>0</v>
      </c>
      <c r="AI81" s="124">
        <v>34.649000000000001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21.393999999999998</v>
      </c>
      <c r="BQ81" s="125">
        <f t="shared" si="47"/>
        <v>13.255000000000001</v>
      </c>
      <c r="BR81" s="125">
        <f t="shared" si="47"/>
        <v>0</v>
      </c>
      <c r="BS81" s="125">
        <f t="shared" si="47"/>
        <v>0</v>
      </c>
      <c r="BT81" s="125">
        <f t="shared" si="48"/>
        <v>-34.649000000000001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213.94</v>
      </c>
      <c r="DA81" s="122">
        <f t="shared" si="57"/>
        <v>132.55000000000001</v>
      </c>
      <c r="DB81" s="122">
        <f t="shared" si="57"/>
        <v>0</v>
      </c>
      <c r="DC81" s="122">
        <f t="shared" si="57"/>
        <v>0</v>
      </c>
      <c r="DD81" s="122">
        <f t="shared" si="58"/>
        <v>346.49</v>
      </c>
      <c r="DF81" s="123">
        <f t="shared" si="59"/>
        <v>21.393999999999998</v>
      </c>
      <c r="DG81" s="123">
        <f t="shared" si="60"/>
        <v>13.255000000000001</v>
      </c>
      <c r="DH81" s="123">
        <f t="shared" si="61"/>
        <v>0</v>
      </c>
      <c r="DI81" s="123">
        <f t="shared" si="62"/>
        <v>0</v>
      </c>
      <c r="DJ81" s="123">
        <f t="shared" si="63"/>
        <v>-34.649000000000001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-15.304</v>
      </c>
      <c r="G82" s="124">
        <v>-15.304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-9.4819999999999993</v>
      </c>
      <c r="N82" s="124">
        <v>-9.4819999999999993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15.304</v>
      </c>
      <c r="AF82" s="124">
        <v>9.4819999999999993</v>
      </c>
      <c r="AG82" s="124">
        <v>0</v>
      </c>
      <c r="AH82" s="124">
        <v>0</v>
      </c>
      <c r="AI82" s="124">
        <v>24.786000000000001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15.304</v>
      </c>
      <c r="BQ82" s="125">
        <f t="shared" si="47"/>
        <v>9.4819999999999993</v>
      </c>
      <c r="BR82" s="125">
        <f t="shared" si="47"/>
        <v>0</v>
      </c>
      <c r="BS82" s="125">
        <f t="shared" si="47"/>
        <v>0</v>
      </c>
      <c r="BT82" s="125">
        <f t="shared" si="48"/>
        <v>-24.786000000000001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153.04</v>
      </c>
      <c r="DA82" s="122">
        <f t="shared" si="57"/>
        <v>94.82</v>
      </c>
      <c r="DB82" s="122">
        <f t="shared" si="57"/>
        <v>0</v>
      </c>
      <c r="DC82" s="122">
        <f t="shared" si="57"/>
        <v>0</v>
      </c>
      <c r="DD82" s="122">
        <f t="shared" si="58"/>
        <v>247.85999999999999</v>
      </c>
      <c r="DF82" s="123">
        <f t="shared" si="59"/>
        <v>15.304</v>
      </c>
      <c r="DG82" s="123">
        <f t="shared" si="60"/>
        <v>9.4819999999999993</v>
      </c>
      <c r="DH82" s="123">
        <f t="shared" si="61"/>
        <v>0</v>
      </c>
      <c r="DI82" s="123">
        <f t="shared" si="62"/>
        <v>0</v>
      </c>
      <c r="DJ82" s="123">
        <f t="shared" si="63"/>
        <v>-24.786000000000001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-26.323</v>
      </c>
      <c r="G83" s="124">
        <v>-26.323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26.323</v>
      </c>
      <c r="AF83" s="124">
        <v>0</v>
      </c>
      <c r="AG83" s="124">
        <v>0</v>
      </c>
      <c r="AH83" s="124">
        <v>0</v>
      </c>
      <c r="AI83" s="124">
        <v>26.323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26.323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-26.323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263.23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263.23</v>
      </c>
      <c r="DF83" s="123">
        <f t="shared" si="59"/>
        <v>26.323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-26.323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-27.384</v>
      </c>
      <c r="G84" s="124">
        <v>-27.384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27.384</v>
      </c>
      <c r="AF84" s="124">
        <v>0</v>
      </c>
      <c r="AG84" s="124">
        <v>0</v>
      </c>
      <c r="AH84" s="124">
        <v>0</v>
      </c>
      <c r="AI84" s="124">
        <v>27.384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27.384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-27.384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273.84000000000003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273.84000000000003</v>
      </c>
      <c r="DF84" s="123">
        <f t="shared" si="59"/>
        <v>27.384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-27.384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-32.402000000000001</v>
      </c>
      <c r="G85" s="124">
        <v>-32.402000000000001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32.402000000000001</v>
      </c>
      <c r="AF85" s="124">
        <v>0</v>
      </c>
      <c r="AG85" s="124">
        <v>0</v>
      </c>
      <c r="AH85" s="124">
        <v>0</v>
      </c>
      <c r="AI85" s="124">
        <v>32.402000000000001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32.402000000000001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-32.402000000000001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324.02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324.02</v>
      </c>
      <c r="DF85" s="123">
        <f t="shared" si="59"/>
        <v>32.402000000000001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-32.402000000000001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-14.433</v>
      </c>
      <c r="G86" s="124">
        <v>-14.433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-8.9429999999999996</v>
      </c>
      <c r="N86" s="124">
        <v>-8.9429999999999996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14.433</v>
      </c>
      <c r="AF86" s="124">
        <v>8.9429999999999996</v>
      </c>
      <c r="AG86" s="124">
        <v>0</v>
      </c>
      <c r="AH86" s="124">
        <v>0</v>
      </c>
      <c r="AI86" s="124">
        <v>23.376000000000001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14.433</v>
      </c>
      <c r="BQ86" s="125">
        <f t="shared" si="47"/>
        <v>8.9429999999999996</v>
      </c>
      <c r="BR86" s="125">
        <f t="shared" si="47"/>
        <v>0</v>
      </c>
      <c r="BS86" s="125">
        <f t="shared" si="47"/>
        <v>0</v>
      </c>
      <c r="BT86" s="125">
        <f t="shared" si="48"/>
        <v>-23.375999999999998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144.32999999999998</v>
      </c>
      <c r="DA86" s="122">
        <f t="shared" si="57"/>
        <v>89.429999999999993</v>
      </c>
      <c r="DB86" s="122">
        <f t="shared" si="57"/>
        <v>0</v>
      </c>
      <c r="DC86" s="122">
        <f t="shared" si="57"/>
        <v>0</v>
      </c>
      <c r="DD86" s="122">
        <f t="shared" si="58"/>
        <v>233.76</v>
      </c>
      <c r="DF86" s="123">
        <f t="shared" si="59"/>
        <v>14.433</v>
      </c>
      <c r="DG86" s="123">
        <f t="shared" si="60"/>
        <v>8.9429999999999996</v>
      </c>
      <c r="DH86" s="123">
        <f t="shared" si="61"/>
        <v>0</v>
      </c>
      <c r="DI86" s="123">
        <f t="shared" si="62"/>
        <v>0</v>
      </c>
      <c r="DJ86" s="123">
        <f t="shared" si="63"/>
        <v>-23.375999999999998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-4.6059999999999999</v>
      </c>
      <c r="G87" s="124">
        <v>-4.6059999999999999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4.6059999999999999</v>
      </c>
      <c r="AF87" s="124">
        <v>0</v>
      </c>
      <c r="AG87" s="124">
        <v>0</v>
      </c>
      <c r="AH87" s="124">
        <v>0</v>
      </c>
      <c r="AI87" s="124">
        <v>4.6059999999999999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4.6059999999999999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-4.6059999999999999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46.06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46.06</v>
      </c>
      <c r="DF87" s="123">
        <f t="shared" si="59"/>
        <v>4.6059999999999999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-4.6059999999999999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-10.847</v>
      </c>
      <c r="D91" s="124">
        <v>0</v>
      </c>
      <c r="E91" s="124">
        <v>0</v>
      </c>
      <c r="F91" s="124">
        <v>0</v>
      </c>
      <c r="G91" s="124">
        <v>-10.847</v>
      </c>
      <c r="H91" s="118"/>
      <c r="I91" s="33">
        <v>89</v>
      </c>
      <c r="J91" s="124">
        <v>10.847</v>
      </c>
      <c r="K91" s="124">
        <v>0</v>
      </c>
      <c r="L91" s="124">
        <v>0</v>
      </c>
      <c r="M91" s="124">
        <v>9.1530000000000005</v>
      </c>
      <c r="N91" s="124">
        <v>20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-9.1530000000000005</v>
      </c>
      <c r="AG91" s="124">
        <v>0</v>
      </c>
      <c r="AH91" s="124">
        <v>0</v>
      </c>
      <c r="AI91" s="124">
        <v>-9.1530000000000005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10.847</v>
      </c>
      <c r="AV91" s="125">
        <f t="shared" si="41"/>
        <v>0</v>
      </c>
      <c r="AW91" s="125">
        <f t="shared" si="41"/>
        <v>0</v>
      </c>
      <c r="AX91" s="125">
        <f t="shared" si="41"/>
        <v>9.1530000000000005</v>
      </c>
      <c r="AY91" s="125">
        <f t="shared" si="42"/>
        <v>-20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108.47</v>
      </c>
      <c r="CF91" s="122">
        <f t="shared" si="51"/>
        <v>0</v>
      </c>
      <c r="CG91" s="122">
        <f t="shared" si="51"/>
        <v>0</v>
      </c>
      <c r="CH91" s="122">
        <f t="shared" si="51"/>
        <v>91.53</v>
      </c>
      <c r="CI91" s="122">
        <f t="shared" si="52"/>
        <v>200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10.847</v>
      </c>
      <c r="DG91" s="123">
        <f t="shared" si="60"/>
        <v>-20</v>
      </c>
      <c r="DH91" s="123">
        <f t="shared" si="61"/>
        <v>0</v>
      </c>
      <c r="DI91" s="123">
        <f t="shared" si="62"/>
        <v>0</v>
      </c>
      <c r="DJ91" s="123">
        <f t="shared" si="63"/>
        <v>9.1530000000000005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0.216419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9.1532499999999999E-3</v>
      </c>
      <c r="AY99" s="129">
        <f t="shared" si="65"/>
        <v>-0.22557225000000003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0.28446575000000007</v>
      </c>
      <c r="BQ99" s="129">
        <f t="shared" ref="BQ99:BT99" si="68">SUM(BQ3:BQ98)/4000</f>
        <v>2.6538999999999997E-2</v>
      </c>
      <c r="BR99" s="129">
        <f t="shared" si="68"/>
        <v>0</v>
      </c>
      <c r="BS99" s="129">
        <f t="shared" si="68"/>
        <v>0</v>
      </c>
      <c r="BT99" s="129">
        <f t="shared" si="68"/>
        <v>-0.31100475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0.216419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9.1532499999999999E-3</v>
      </c>
      <c r="CI99" s="131">
        <f t="shared" si="70"/>
        <v>0.22557224999999997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0.28446575000000002</v>
      </c>
      <c r="DA99" s="131">
        <f t="shared" ref="DA99:DD99" si="73">SUM(DA3:DA98)/40000</f>
        <v>2.6539E-2</v>
      </c>
      <c r="DB99" s="131">
        <f t="shared" si="73"/>
        <v>0</v>
      </c>
      <c r="DC99" s="131">
        <f t="shared" si="73"/>
        <v>0</v>
      </c>
      <c r="DD99" s="131">
        <f t="shared" si="73"/>
        <v>0.31100475</v>
      </c>
      <c r="DE99" s="128"/>
      <c r="DF99" s="123">
        <f t="shared" si="59"/>
        <v>0.5008847500000001</v>
      </c>
      <c r="DG99" s="123">
        <f t="shared" si="60"/>
        <v>-0.19903325000000002</v>
      </c>
      <c r="DH99" s="123">
        <f t="shared" si="61"/>
        <v>0</v>
      </c>
      <c r="DI99" s="123">
        <f t="shared" si="62"/>
        <v>0</v>
      </c>
      <c r="DJ99" s="123">
        <f t="shared" si="63"/>
        <v>-0.30185149999999999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328</v>
      </c>
      <c r="AK101" s="132" t="s">
        <v>329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B1" sqref="AB1:A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44814</v>
      </c>
      <c r="B1" s="213" t="s">
        <v>220</v>
      </c>
      <c r="C1" s="213"/>
      <c r="D1" s="21"/>
      <c r="E1" s="21"/>
      <c r="F1" s="21"/>
      <c r="G1" s="21"/>
      <c r="H1" s="21"/>
      <c r="I1" s="21"/>
      <c r="J1" s="207" t="s">
        <v>307</v>
      </c>
      <c r="K1" s="208"/>
      <c r="L1" s="208"/>
      <c r="M1" s="208"/>
      <c r="N1" s="208"/>
      <c r="O1" s="209"/>
      <c r="P1" s="207" t="s">
        <v>306</v>
      </c>
      <c r="Q1" s="210" t="s">
        <v>142</v>
      </c>
      <c r="S1" s="211" t="s">
        <v>308</v>
      </c>
      <c r="T1" s="211"/>
      <c r="U1" s="211"/>
      <c r="V1" s="211"/>
      <c r="W1" s="211"/>
      <c r="Y1" s="214" t="s">
        <v>395</v>
      </c>
      <c r="Z1" s="214"/>
      <c r="AA1" s="212" t="s">
        <v>309</v>
      </c>
      <c r="AB1" s="91" t="s">
        <v>546</v>
      </c>
      <c r="AC1" s="91">
        <v>0</v>
      </c>
      <c r="AD1" s="91">
        <v>0</v>
      </c>
      <c r="AE1" s="91">
        <v>0</v>
      </c>
      <c r="AF1" s="91">
        <v>0</v>
      </c>
      <c r="AG1" s="91">
        <v>0</v>
      </c>
      <c r="AH1" s="91">
        <v>0</v>
      </c>
      <c r="AI1" s="91">
        <v>0</v>
      </c>
      <c r="AJ1" s="91">
        <v>0</v>
      </c>
      <c r="AK1" s="91">
        <v>0</v>
      </c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7"/>
      <c r="Q2" s="210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396</v>
      </c>
      <c r="Z2" s="185" t="s">
        <v>397</v>
      </c>
      <c r="AA2" s="212"/>
      <c r="AB2" s="106" t="s">
        <v>150</v>
      </c>
      <c r="AC2" s="93">
        <v>0</v>
      </c>
      <c r="AD2" s="106">
        <v>0</v>
      </c>
      <c r="AE2" s="93">
        <v>0</v>
      </c>
      <c r="AF2" s="106">
        <v>0</v>
      </c>
      <c r="AG2" s="93">
        <v>0</v>
      </c>
      <c r="AH2" s="106">
        <v>0</v>
      </c>
      <c r="AI2" s="93">
        <v>0</v>
      </c>
      <c r="AJ2" s="106">
        <v>0</v>
      </c>
      <c r="AK2" s="93">
        <v>0</v>
      </c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2</v>
      </c>
      <c r="C3" s="22">
        <f>B3</f>
        <v>2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6</v>
      </c>
      <c r="Q3" s="81">
        <f>O3+P3</f>
        <v>6</v>
      </c>
      <c r="S3" s="78">
        <f t="shared" ref="S3:S34" si="0">SUMPRODUCT($AB3:$BC3,$AB$102:$BC$102)+J3</f>
        <v>0</v>
      </c>
      <c r="T3" s="78">
        <f t="shared" ref="T3:T34" si="1">SUMPRODUCT($AB3:$BC3,$AB$103:$BC$103)+K3</f>
        <v>2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>
        <v>4</v>
      </c>
      <c r="Z3" s="187"/>
      <c r="AA3" s="94">
        <f>SUM(AB3:BC3)</f>
        <v>2</v>
      </c>
      <c r="AB3" s="88">
        <v>2</v>
      </c>
      <c r="AC3" s="88">
        <v>0</v>
      </c>
      <c r="AD3" s="88">
        <v>0</v>
      </c>
      <c r="AE3" s="88">
        <v>0</v>
      </c>
      <c r="AF3" s="88">
        <v>0</v>
      </c>
      <c r="AG3" s="88">
        <v>0</v>
      </c>
      <c r="AH3" s="88">
        <v>0</v>
      </c>
      <c r="AI3" s="88">
        <v>0</v>
      </c>
      <c r="AJ3" s="88">
        <v>0</v>
      </c>
      <c r="AK3" s="88">
        <v>0</v>
      </c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v>2</v>
      </c>
      <c r="C4" s="22">
        <f t="shared" ref="C4:C67" si="5">B4</f>
        <v>2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6</v>
      </c>
      <c r="Q4" s="81">
        <f t="shared" ref="Q4:Q67" si="9">O4+P4</f>
        <v>6</v>
      </c>
      <c r="S4" s="78">
        <f t="shared" si="0"/>
        <v>0</v>
      </c>
      <c r="T4" s="78">
        <f t="shared" si="1"/>
        <v>2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>
        <v>4</v>
      </c>
      <c r="Z4" s="187"/>
      <c r="AA4" s="94">
        <f t="shared" ref="AA4:AA67" si="10">SUM(AB4:BC4)</f>
        <v>2</v>
      </c>
      <c r="AB4" s="88">
        <v>2</v>
      </c>
      <c r="AC4" s="88">
        <v>0</v>
      </c>
      <c r="AD4" s="88">
        <v>0</v>
      </c>
      <c r="AE4" s="88">
        <v>0</v>
      </c>
      <c r="AF4" s="88">
        <v>0</v>
      </c>
      <c r="AG4" s="88">
        <v>0</v>
      </c>
      <c r="AH4" s="88">
        <v>0</v>
      </c>
      <c r="AI4" s="88">
        <v>0</v>
      </c>
      <c r="AJ4" s="88">
        <v>0</v>
      </c>
      <c r="AK4" s="88">
        <v>0</v>
      </c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v>2</v>
      </c>
      <c r="C5" s="22">
        <f t="shared" si="5"/>
        <v>2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6</v>
      </c>
      <c r="Q5" s="81">
        <f t="shared" si="9"/>
        <v>6</v>
      </c>
      <c r="S5" s="78">
        <f t="shared" si="0"/>
        <v>0</v>
      </c>
      <c r="T5" s="78">
        <f t="shared" si="1"/>
        <v>2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>
        <v>4</v>
      </c>
      <c r="Z5" s="187"/>
      <c r="AA5" s="94">
        <f t="shared" si="10"/>
        <v>2</v>
      </c>
      <c r="AB5" s="88">
        <v>2</v>
      </c>
      <c r="AC5" s="88">
        <v>0</v>
      </c>
      <c r="AD5" s="88">
        <v>0</v>
      </c>
      <c r="AE5" s="88">
        <v>0</v>
      </c>
      <c r="AF5" s="88">
        <v>0</v>
      </c>
      <c r="AG5" s="88">
        <v>0</v>
      </c>
      <c r="AH5" s="88">
        <v>0</v>
      </c>
      <c r="AI5" s="88">
        <v>0</v>
      </c>
      <c r="AJ5" s="88">
        <v>0</v>
      </c>
      <c r="AK5" s="88">
        <v>0</v>
      </c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v>2</v>
      </c>
      <c r="C6" s="22">
        <f t="shared" si="5"/>
        <v>2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6</v>
      </c>
      <c r="Q6" s="81">
        <f t="shared" si="9"/>
        <v>6</v>
      </c>
      <c r="S6" s="78">
        <f t="shared" si="0"/>
        <v>0</v>
      </c>
      <c r="T6" s="78">
        <f t="shared" si="1"/>
        <v>2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>
        <v>4</v>
      </c>
      <c r="Z6" s="187"/>
      <c r="AA6" s="94">
        <f t="shared" si="10"/>
        <v>2</v>
      </c>
      <c r="AB6" s="88">
        <v>2</v>
      </c>
      <c r="AC6" s="88">
        <v>0</v>
      </c>
      <c r="AD6" s="88">
        <v>0</v>
      </c>
      <c r="AE6" s="88">
        <v>0</v>
      </c>
      <c r="AF6" s="88">
        <v>0</v>
      </c>
      <c r="AG6" s="88">
        <v>0</v>
      </c>
      <c r="AH6" s="88">
        <v>0</v>
      </c>
      <c r="AI6" s="88">
        <v>0</v>
      </c>
      <c r="AJ6" s="88">
        <v>0</v>
      </c>
      <c r="AK6" s="88">
        <v>0</v>
      </c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v>2</v>
      </c>
      <c r="C7" s="22">
        <f t="shared" si="5"/>
        <v>2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6</v>
      </c>
      <c r="Q7" s="81">
        <f t="shared" si="9"/>
        <v>6</v>
      </c>
      <c r="S7" s="78">
        <f t="shared" si="0"/>
        <v>0</v>
      </c>
      <c r="T7" s="78">
        <f t="shared" si="1"/>
        <v>2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>
        <v>4</v>
      </c>
      <c r="Z7" s="187"/>
      <c r="AA7" s="94">
        <f t="shared" si="10"/>
        <v>2</v>
      </c>
      <c r="AB7" s="88">
        <v>2</v>
      </c>
      <c r="AC7" s="88">
        <v>0</v>
      </c>
      <c r="AD7" s="88">
        <v>0</v>
      </c>
      <c r="AE7" s="88">
        <v>0</v>
      </c>
      <c r="AF7" s="88">
        <v>0</v>
      </c>
      <c r="AG7" s="88">
        <v>0</v>
      </c>
      <c r="AH7" s="88">
        <v>0</v>
      </c>
      <c r="AI7" s="88">
        <v>0</v>
      </c>
      <c r="AJ7" s="88">
        <v>0</v>
      </c>
      <c r="AK7" s="88">
        <v>0</v>
      </c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v>2</v>
      </c>
      <c r="C8" s="22">
        <f t="shared" si="5"/>
        <v>2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6</v>
      </c>
      <c r="Q8" s="81">
        <f t="shared" si="9"/>
        <v>6</v>
      </c>
      <c r="S8" s="78">
        <f t="shared" si="0"/>
        <v>0</v>
      </c>
      <c r="T8" s="78">
        <f t="shared" si="1"/>
        <v>2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>
        <v>4</v>
      </c>
      <c r="Z8" s="187"/>
      <c r="AA8" s="94">
        <f t="shared" si="10"/>
        <v>2</v>
      </c>
      <c r="AB8" s="88">
        <v>2</v>
      </c>
      <c r="AC8" s="88">
        <v>0</v>
      </c>
      <c r="AD8" s="88">
        <v>0</v>
      </c>
      <c r="AE8" s="88">
        <v>0</v>
      </c>
      <c r="AF8" s="88">
        <v>0</v>
      </c>
      <c r="AG8" s="88">
        <v>0</v>
      </c>
      <c r="AH8" s="88">
        <v>0</v>
      </c>
      <c r="AI8" s="88">
        <v>0</v>
      </c>
      <c r="AJ8" s="88">
        <v>0</v>
      </c>
      <c r="AK8" s="88">
        <v>0</v>
      </c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v>2</v>
      </c>
      <c r="C9" s="22">
        <f t="shared" si="5"/>
        <v>2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6</v>
      </c>
      <c r="Q9" s="81">
        <f t="shared" si="9"/>
        <v>6</v>
      </c>
      <c r="S9" s="78">
        <f t="shared" si="0"/>
        <v>0</v>
      </c>
      <c r="T9" s="78">
        <f t="shared" si="1"/>
        <v>2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>
        <v>4</v>
      </c>
      <c r="Z9" s="187"/>
      <c r="AA9" s="94">
        <f t="shared" si="10"/>
        <v>2</v>
      </c>
      <c r="AB9" s="88">
        <v>2</v>
      </c>
      <c r="AC9" s="88">
        <v>0</v>
      </c>
      <c r="AD9" s="88">
        <v>0</v>
      </c>
      <c r="AE9" s="88">
        <v>0</v>
      </c>
      <c r="AF9" s="88">
        <v>0</v>
      </c>
      <c r="AG9" s="88">
        <v>0</v>
      </c>
      <c r="AH9" s="88">
        <v>0</v>
      </c>
      <c r="AI9" s="88">
        <v>0</v>
      </c>
      <c r="AJ9" s="88">
        <v>0</v>
      </c>
      <c r="AK9" s="88">
        <v>0</v>
      </c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v>2</v>
      </c>
      <c r="C10" s="22">
        <f t="shared" si="5"/>
        <v>2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6</v>
      </c>
      <c r="Q10" s="81">
        <f t="shared" si="9"/>
        <v>6</v>
      </c>
      <c r="S10" s="78">
        <f t="shared" si="0"/>
        <v>0</v>
      </c>
      <c r="T10" s="78">
        <f t="shared" si="1"/>
        <v>2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>
        <v>4</v>
      </c>
      <c r="Z10" s="187"/>
      <c r="AA10" s="94">
        <f t="shared" si="10"/>
        <v>2</v>
      </c>
      <c r="AB10" s="88">
        <v>2</v>
      </c>
      <c r="AC10" s="88">
        <v>0</v>
      </c>
      <c r="AD10" s="88">
        <v>0</v>
      </c>
      <c r="AE10" s="88">
        <v>0</v>
      </c>
      <c r="AF10" s="88">
        <v>0</v>
      </c>
      <c r="AG10" s="88">
        <v>0</v>
      </c>
      <c r="AH10" s="88">
        <v>0</v>
      </c>
      <c r="AI10" s="88">
        <v>0</v>
      </c>
      <c r="AJ10" s="88">
        <v>0</v>
      </c>
      <c r="AK10" s="88">
        <v>0</v>
      </c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v>2</v>
      </c>
      <c r="C11" s="22">
        <f t="shared" si="5"/>
        <v>2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6</v>
      </c>
      <c r="Q11" s="81">
        <f t="shared" si="9"/>
        <v>6</v>
      </c>
      <c r="S11" s="78">
        <f t="shared" si="0"/>
        <v>0</v>
      </c>
      <c r="T11" s="78">
        <f t="shared" si="1"/>
        <v>2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>
        <v>4</v>
      </c>
      <c r="Z11" s="187"/>
      <c r="AA11" s="94">
        <f t="shared" si="10"/>
        <v>2</v>
      </c>
      <c r="AB11" s="88">
        <v>2</v>
      </c>
      <c r="AC11" s="88">
        <v>0</v>
      </c>
      <c r="AD11" s="88">
        <v>0</v>
      </c>
      <c r="AE11" s="88">
        <v>0</v>
      </c>
      <c r="AF11" s="88">
        <v>0</v>
      </c>
      <c r="AG11" s="88">
        <v>0</v>
      </c>
      <c r="AH11" s="88">
        <v>0</v>
      </c>
      <c r="AI11" s="88">
        <v>0</v>
      </c>
      <c r="AJ11" s="88">
        <v>0</v>
      </c>
      <c r="AK11" s="88">
        <v>0</v>
      </c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v>2</v>
      </c>
      <c r="C12" s="22">
        <f t="shared" si="5"/>
        <v>2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6</v>
      </c>
      <c r="Q12" s="81">
        <f t="shared" si="9"/>
        <v>6</v>
      </c>
      <c r="S12" s="78">
        <f t="shared" si="0"/>
        <v>0</v>
      </c>
      <c r="T12" s="78">
        <f t="shared" si="1"/>
        <v>2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>
        <v>4</v>
      </c>
      <c r="Z12" s="187"/>
      <c r="AA12" s="94">
        <f t="shared" si="10"/>
        <v>2</v>
      </c>
      <c r="AB12" s="88">
        <v>2</v>
      </c>
      <c r="AC12" s="88">
        <v>0</v>
      </c>
      <c r="AD12" s="88">
        <v>0</v>
      </c>
      <c r="AE12" s="88">
        <v>0</v>
      </c>
      <c r="AF12" s="88">
        <v>0</v>
      </c>
      <c r="AG12" s="88">
        <v>0</v>
      </c>
      <c r="AH12" s="88">
        <v>0</v>
      </c>
      <c r="AI12" s="88">
        <v>0</v>
      </c>
      <c r="AJ12" s="88">
        <v>0</v>
      </c>
      <c r="AK12" s="88">
        <v>0</v>
      </c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v>2</v>
      </c>
      <c r="C13" s="22">
        <f t="shared" si="5"/>
        <v>2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6</v>
      </c>
      <c r="Q13" s="81">
        <f t="shared" si="9"/>
        <v>6</v>
      </c>
      <c r="S13" s="78">
        <f t="shared" si="0"/>
        <v>0</v>
      </c>
      <c r="T13" s="78">
        <f t="shared" si="1"/>
        <v>2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>
        <v>4</v>
      </c>
      <c r="Z13" s="187"/>
      <c r="AA13" s="94">
        <f t="shared" si="10"/>
        <v>2</v>
      </c>
      <c r="AB13" s="88">
        <v>2</v>
      </c>
      <c r="AC13" s="88">
        <v>0</v>
      </c>
      <c r="AD13" s="88">
        <v>0</v>
      </c>
      <c r="AE13" s="88">
        <v>0</v>
      </c>
      <c r="AF13" s="88">
        <v>0</v>
      </c>
      <c r="AG13" s="88">
        <v>0</v>
      </c>
      <c r="AH13" s="88">
        <v>0</v>
      </c>
      <c r="AI13" s="88">
        <v>0</v>
      </c>
      <c r="AJ13" s="88">
        <v>0</v>
      </c>
      <c r="AK13" s="88">
        <v>0</v>
      </c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v>2</v>
      </c>
      <c r="C14" s="22">
        <f t="shared" si="5"/>
        <v>2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6</v>
      </c>
      <c r="Q14" s="81">
        <f t="shared" si="9"/>
        <v>6</v>
      </c>
      <c r="S14" s="78">
        <f t="shared" si="0"/>
        <v>0</v>
      </c>
      <c r="T14" s="78">
        <f t="shared" si="1"/>
        <v>2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>
        <v>4</v>
      </c>
      <c r="Z14" s="187"/>
      <c r="AA14" s="94">
        <f t="shared" si="10"/>
        <v>2</v>
      </c>
      <c r="AB14" s="88">
        <v>2</v>
      </c>
      <c r="AC14" s="88">
        <v>0</v>
      </c>
      <c r="AD14" s="88">
        <v>0</v>
      </c>
      <c r="AE14" s="88">
        <v>0</v>
      </c>
      <c r="AF14" s="88">
        <v>0</v>
      </c>
      <c r="AG14" s="88">
        <v>0</v>
      </c>
      <c r="AH14" s="88">
        <v>0</v>
      </c>
      <c r="AI14" s="88">
        <v>0</v>
      </c>
      <c r="AJ14" s="88">
        <v>0</v>
      </c>
      <c r="AK14" s="88">
        <v>0</v>
      </c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v>2</v>
      </c>
      <c r="C15" s="22">
        <f t="shared" si="5"/>
        <v>2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6</v>
      </c>
      <c r="Q15" s="81">
        <f t="shared" si="9"/>
        <v>6</v>
      </c>
      <c r="S15" s="78">
        <f t="shared" si="0"/>
        <v>0</v>
      </c>
      <c r="T15" s="78">
        <f t="shared" si="1"/>
        <v>2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>
        <v>4</v>
      </c>
      <c r="Z15" s="187"/>
      <c r="AA15" s="94">
        <f t="shared" si="10"/>
        <v>2</v>
      </c>
      <c r="AB15" s="88">
        <v>2</v>
      </c>
      <c r="AC15" s="88">
        <v>0</v>
      </c>
      <c r="AD15" s="88">
        <v>0</v>
      </c>
      <c r="AE15" s="88">
        <v>0</v>
      </c>
      <c r="AF15" s="88">
        <v>0</v>
      </c>
      <c r="AG15" s="88">
        <v>0</v>
      </c>
      <c r="AH15" s="88">
        <v>0</v>
      </c>
      <c r="AI15" s="88">
        <v>0</v>
      </c>
      <c r="AJ15" s="88">
        <v>0</v>
      </c>
      <c r="AK15" s="88">
        <v>0</v>
      </c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v>2</v>
      </c>
      <c r="C16" s="22">
        <f t="shared" si="5"/>
        <v>2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6</v>
      </c>
      <c r="Q16" s="81">
        <f t="shared" si="9"/>
        <v>6</v>
      </c>
      <c r="S16" s="78">
        <f t="shared" si="0"/>
        <v>0</v>
      </c>
      <c r="T16" s="78">
        <f t="shared" si="1"/>
        <v>2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>
        <v>4</v>
      </c>
      <c r="Z16" s="187"/>
      <c r="AA16" s="94">
        <f t="shared" si="10"/>
        <v>2</v>
      </c>
      <c r="AB16" s="88">
        <v>2</v>
      </c>
      <c r="AC16" s="88">
        <v>0</v>
      </c>
      <c r="AD16" s="88">
        <v>0</v>
      </c>
      <c r="AE16" s="88">
        <v>0</v>
      </c>
      <c r="AF16" s="88">
        <v>0</v>
      </c>
      <c r="AG16" s="88">
        <v>0</v>
      </c>
      <c r="AH16" s="88">
        <v>0</v>
      </c>
      <c r="AI16" s="88">
        <v>0</v>
      </c>
      <c r="AJ16" s="88">
        <v>0</v>
      </c>
      <c r="AK16" s="88">
        <v>0</v>
      </c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v>2</v>
      </c>
      <c r="C17" s="22">
        <f t="shared" si="5"/>
        <v>2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6</v>
      </c>
      <c r="Q17" s="81">
        <f t="shared" si="9"/>
        <v>6</v>
      </c>
      <c r="S17" s="78">
        <f t="shared" si="0"/>
        <v>0</v>
      </c>
      <c r="T17" s="78">
        <f t="shared" si="1"/>
        <v>2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>
        <v>4</v>
      </c>
      <c r="Z17" s="187"/>
      <c r="AA17" s="94">
        <f t="shared" si="10"/>
        <v>2</v>
      </c>
      <c r="AB17" s="88">
        <v>2</v>
      </c>
      <c r="AC17" s="88">
        <v>0</v>
      </c>
      <c r="AD17" s="88">
        <v>0</v>
      </c>
      <c r="AE17" s="88">
        <v>0</v>
      </c>
      <c r="AF17" s="88">
        <v>0</v>
      </c>
      <c r="AG17" s="88">
        <v>0</v>
      </c>
      <c r="AH17" s="88">
        <v>0</v>
      </c>
      <c r="AI17" s="88">
        <v>0</v>
      </c>
      <c r="AJ17" s="88">
        <v>0</v>
      </c>
      <c r="AK17" s="88">
        <v>0</v>
      </c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v>2</v>
      </c>
      <c r="C18" s="22">
        <f t="shared" si="5"/>
        <v>2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6</v>
      </c>
      <c r="Q18" s="81">
        <f t="shared" si="9"/>
        <v>6</v>
      </c>
      <c r="S18" s="78">
        <f t="shared" si="0"/>
        <v>0</v>
      </c>
      <c r="T18" s="78">
        <f t="shared" si="1"/>
        <v>2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>
        <v>4</v>
      </c>
      <c r="Z18" s="187"/>
      <c r="AA18" s="94">
        <f t="shared" si="10"/>
        <v>2</v>
      </c>
      <c r="AB18" s="88">
        <v>2</v>
      </c>
      <c r="AC18" s="88">
        <v>0</v>
      </c>
      <c r="AD18" s="88">
        <v>0</v>
      </c>
      <c r="AE18" s="88">
        <v>0</v>
      </c>
      <c r="AF18" s="88">
        <v>0</v>
      </c>
      <c r="AG18" s="88">
        <v>0</v>
      </c>
      <c r="AH18" s="88">
        <v>0</v>
      </c>
      <c r="AI18" s="88">
        <v>0</v>
      </c>
      <c r="AJ18" s="88">
        <v>0</v>
      </c>
      <c r="AK18" s="88">
        <v>0</v>
      </c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v>2</v>
      </c>
      <c r="C19" s="22">
        <f t="shared" si="5"/>
        <v>2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6</v>
      </c>
      <c r="Q19" s="81">
        <f t="shared" si="9"/>
        <v>6</v>
      </c>
      <c r="S19" s="78">
        <f t="shared" si="0"/>
        <v>0</v>
      </c>
      <c r="T19" s="78">
        <f t="shared" si="1"/>
        <v>2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>
        <v>4</v>
      </c>
      <c r="Z19" s="187"/>
      <c r="AA19" s="94">
        <f t="shared" si="10"/>
        <v>2</v>
      </c>
      <c r="AB19" s="88">
        <v>2</v>
      </c>
      <c r="AC19" s="88">
        <v>0</v>
      </c>
      <c r="AD19" s="88">
        <v>0</v>
      </c>
      <c r="AE19" s="88">
        <v>0</v>
      </c>
      <c r="AF19" s="88">
        <v>0</v>
      </c>
      <c r="AG19" s="88">
        <v>0</v>
      </c>
      <c r="AH19" s="88">
        <v>0</v>
      </c>
      <c r="AI19" s="88">
        <v>0</v>
      </c>
      <c r="AJ19" s="88">
        <v>0</v>
      </c>
      <c r="AK19" s="88">
        <v>0</v>
      </c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v>2</v>
      </c>
      <c r="C20" s="22">
        <f t="shared" si="5"/>
        <v>2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6</v>
      </c>
      <c r="Q20" s="81">
        <f t="shared" si="9"/>
        <v>6</v>
      </c>
      <c r="S20" s="78">
        <f t="shared" si="0"/>
        <v>0</v>
      </c>
      <c r="T20" s="78">
        <f t="shared" si="1"/>
        <v>2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>
        <v>4</v>
      </c>
      <c r="Z20" s="187"/>
      <c r="AA20" s="94">
        <f t="shared" si="10"/>
        <v>2</v>
      </c>
      <c r="AB20" s="88">
        <v>2</v>
      </c>
      <c r="AC20" s="88">
        <v>0</v>
      </c>
      <c r="AD20" s="88">
        <v>0</v>
      </c>
      <c r="AE20" s="88">
        <v>0</v>
      </c>
      <c r="AF20" s="88">
        <v>0</v>
      </c>
      <c r="AG20" s="88">
        <v>0</v>
      </c>
      <c r="AH20" s="88">
        <v>0</v>
      </c>
      <c r="AI20" s="88">
        <v>0</v>
      </c>
      <c r="AJ20" s="88">
        <v>0</v>
      </c>
      <c r="AK20" s="88">
        <v>0</v>
      </c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v>2</v>
      </c>
      <c r="C21" s="22">
        <f t="shared" si="5"/>
        <v>2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6</v>
      </c>
      <c r="Q21" s="81">
        <f t="shared" si="9"/>
        <v>6</v>
      </c>
      <c r="S21" s="78">
        <f t="shared" si="0"/>
        <v>0</v>
      </c>
      <c r="T21" s="78">
        <f t="shared" si="1"/>
        <v>2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>
        <v>4</v>
      </c>
      <c r="Z21" s="187"/>
      <c r="AA21" s="94">
        <f t="shared" si="10"/>
        <v>2</v>
      </c>
      <c r="AB21" s="88">
        <v>2</v>
      </c>
      <c r="AC21" s="88">
        <v>0</v>
      </c>
      <c r="AD21" s="88">
        <v>0</v>
      </c>
      <c r="AE21" s="88">
        <v>0</v>
      </c>
      <c r="AF21" s="88">
        <v>0</v>
      </c>
      <c r="AG21" s="88">
        <v>0</v>
      </c>
      <c r="AH21" s="88">
        <v>0</v>
      </c>
      <c r="AI21" s="88">
        <v>0</v>
      </c>
      <c r="AJ21" s="88">
        <v>0</v>
      </c>
      <c r="AK21" s="88">
        <v>0</v>
      </c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v>2</v>
      </c>
      <c r="C22" s="22">
        <f t="shared" si="5"/>
        <v>2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6</v>
      </c>
      <c r="Q22" s="81">
        <f t="shared" si="9"/>
        <v>6</v>
      </c>
      <c r="S22" s="78">
        <f t="shared" si="0"/>
        <v>0</v>
      </c>
      <c r="T22" s="78">
        <f t="shared" si="1"/>
        <v>2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>
        <v>4</v>
      </c>
      <c r="Z22" s="187"/>
      <c r="AA22" s="94">
        <f t="shared" si="10"/>
        <v>2</v>
      </c>
      <c r="AB22" s="88">
        <v>2</v>
      </c>
      <c r="AC22" s="88">
        <v>0</v>
      </c>
      <c r="AD22" s="88">
        <v>0</v>
      </c>
      <c r="AE22" s="88">
        <v>0</v>
      </c>
      <c r="AF22" s="88">
        <v>0</v>
      </c>
      <c r="AG22" s="88">
        <v>0</v>
      </c>
      <c r="AH22" s="88">
        <v>0</v>
      </c>
      <c r="AI22" s="88">
        <v>0</v>
      </c>
      <c r="AJ22" s="88">
        <v>0</v>
      </c>
      <c r="AK22" s="88">
        <v>0</v>
      </c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v>2</v>
      </c>
      <c r="C23" s="22">
        <f t="shared" si="5"/>
        <v>2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6</v>
      </c>
      <c r="Q23" s="81">
        <f t="shared" si="9"/>
        <v>6</v>
      </c>
      <c r="S23" s="78">
        <f t="shared" si="0"/>
        <v>0</v>
      </c>
      <c r="T23" s="78">
        <f t="shared" si="1"/>
        <v>2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>
        <v>4</v>
      </c>
      <c r="Z23" s="187"/>
      <c r="AA23" s="94">
        <f t="shared" si="10"/>
        <v>2</v>
      </c>
      <c r="AB23" s="88">
        <v>2</v>
      </c>
      <c r="AC23" s="88">
        <v>0</v>
      </c>
      <c r="AD23" s="88">
        <v>0</v>
      </c>
      <c r="AE23" s="88">
        <v>0</v>
      </c>
      <c r="AF23" s="88">
        <v>0</v>
      </c>
      <c r="AG23" s="88">
        <v>0</v>
      </c>
      <c r="AH23" s="88">
        <v>0</v>
      </c>
      <c r="AI23" s="88">
        <v>0</v>
      </c>
      <c r="AJ23" s="88">
        <v>0</v>
      </c>
      <c r="AK23" s="88">
        <v>0</v>
      </c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v>2</v>
      </c>
      <c r="C24" s="22">
        <f t="shared" si="5"/>
        <v>2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6</v>
      </c>
      <c r="Q24" s="81">
        <f t="shared" si="9"/>
        <v>6</v>
      </c>
      <c r="S24" s="78">
        <f t="shared" si="0"/>
        <v>0</v>
      </c>
      <c r="T24" s="78">
        <f t="shared" si="1"/>
        <v>2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>
        <v>4</v>
      </c>
      <c r="Z24" s="187"/>
      <c r="AA24" s="94">
        <f t="shared" si="10"/>
        <v>2</v>
      </c>
      <c r="AB24" s="88">
        <v>2</v>
      </c>
      <c r="AC24" s="88">
        <v>0</v>
      </c>
      <c r="AD24" s="88">
        <v>0</v>
      </c>
      <c r="AE24" s="88">
        <v>0</v>
      </c>
      <c r="AF24" s="88">
        <v>0</v>
      </c>
      <c r="AG24" s="88">
        <v>0</v>
      </c>
      <c r="AH24" s="88">
        <v>0</v>
      </c>
      <c r="AI24" s="88">
        <v>0</v>
      </c>
      <c r="AJ24" s="88">
        <v>0</v>
      </c>
      <c r="AK24" s="88">
        <v>0</v>
      </c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v>2</v>
      </c>
      <c r="C25" s="22">
        <f t="shared" si="5"/>
        <v>2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6</v>
      </c>
      <c r="Q25" s="81">
        <f t="shared" si="9"/>
        <v>6</v>
      </c>
      <c r="S25" s="78">
        <f t="shared" si="0"/>
        <v>0</v>
      </c>
      <c r="T25" s="78">
        <f t="shared" si="1"/>
        <v>2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>
        <v>4</v>
      </c>
      <c r="Z25" s="187"/>
      <c r="AA25" s="94">
        <f t="shared" si="10"/>
        <v>2</v>
      </c>
      <c r="AB25" s="88">
        <v>2</v>
      </c>
      <c r="AC25" s="88">
        <v>0</v>
      </c>
      <c r="AD25" s="88">
        <v>0</v>
      </c>
      <c r="AE25" s="88">
        <v>0</v>
      </c>
      <c r="AF25" s="88">
        <v>0</v>
      </c>
      <c r="AG25" s="88">
        <v>0</v>
      </c>
      <c r="AH25" s="88">
        <v>0</v>
      </c>
      <c r="AI25" s="88">
        <v>0</v>
      </c>
      <c r="AJ25" s="88">
        <v>0</v>
      </c>
      <c r="AK25" s="88">
        <v>0</v>
      </c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v>2</v>
      </c>
      <c r="C26" s="22">
        <f t="shared" si="5"/>
        <v>2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6</v>
      </c>
      <c r="Q26" s="81">
        <f t="shared" si="9"/>
        <v>6</v>
      </c>
      <c r="S26" s="78">
        <f t="shared" si="0"/>
        <v>0</v>
      </c>
      <c r="T26" s="78">
        <f t="shared" si="1"/>
        <v>2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>
        <v>4</v>
      </c>
      <c r="Z26" s="187"/>
      <c r="AA26" s="94">
        <f t="shared" si="10"/>
        <v>2</v>
      </c>
      <c r="AB26" s="88">
        <v>2</v>
      </c>
      <c r="AC26" s="88">
        <v>0</v>
      </c>
      <c r="AD26" s="88">
        <v>0</v>
      </c>
      <c r="AE26" s="88">
        <v>0</v>
      </c>
      <c r="AF26" s="88">
        <v>0</v>
      </c>
      <c r="AG26" s="88">
        <v>0</v>
      </c>
      <c r="AH26" s="88">
        <v>0</v>
      </c>
      <c r="AI26" s="88">
        <v>0</v>
      </c>
      <c r="AJ26" s="88">
        <v>0</v>
      </c>
      <c r="AK26" s="88">
        <v>0</v>
      </c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v>2</v>
      </c>
      <c r="C27" s="22">
        <f t="shared" si="5"/>
        <v>2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6</v>
      </c>
      <c r="Q27" s="81">
        <f t="shared" si="9"/>
        <v>6</v>
      </c>
      <c r="S27" s="78">
        <f t="shared" si="0"/>
        <v>0</v>
      </c>
      <c r="T27" s="78">
        <f t="shared" si="1"/>
        <v>2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>
        <v>4</v>
      </c>
      <c r="Z27" s="187"/>
      <c r="AA27" s="94">
        <f t="shared" si="10"/>
        <v>2</v>
      </c>
      <c r="AB27" s="88">
        <v>2</v>
      </c>
      <c r="AC27" s="88">
        <v>0</v>
      </c>
      <c r="AD27" s="88">
        <v>0</v>
      </c>
      <c r="AE27" s="88">
        <v>0</v>
      </c>
      <c r="AF27" s="88">
        <v>0</v>
      </c>
      <c r="AG27" s="88">
        <v>0</v>
      </c>
      <c r="AH27" s="88">
        <v>0</v>
      </c>
      <c r="AI27" s="88">
        <v>0</v>
      </c>
      <c r="AJ27" s="88">
        <v>0</v>
      </c>
      <c r="AK27" s="88">
        <v>0</v>
      </c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v>2</v>
      </c>
      <c r="C28" s="22">
        <f t="shared" si="5"/>
        <v>2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6</v>
      </c>
      <c r="Q28" s="81">
        <f t="shared" si="9"/>
        <v>6</v>
      </c>
      <c r="S28" s="78">
        <f t="shared" si="0"/>
        <v>0</v>
      </c>
      <c r="T28" s="78">
        <f t="shared" si="1"/>
        <v>2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>
        <v>4</v>
      </c>
      <c r="Z28" s="187"/>
      <c r="AA28" s="94">
        <f t="shared" si="10"/>
        <v>2</v>
      </c>
      <c r="AB28" s="88">
        <v>2</v>
      </c>
      <c r="AC28" s="88">
        <v>0</v>
      </c>
      <c r="AD28" s="88">
        <v>0</v>
      </c>
      <c r="AE28" s="88">
        <v>0</v>
      </c>
      <c r="AF28" s="88">
        <v>0</v>
      </c>
      <c r="AG28" s="88">
        <v>0</v>
      </c>
      <c r="AH28" s="88">
        <v>0</v>
      </c>
      <c r="AI28" s="88">
        <v>0</v>
      </c>
      <c r="AJ28" s="88">
        <v>0</v>
      </c>
      <c r="AK28" s="88">
        <v>0</v>
      </c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v>2</v>
      </c>
      <c r="C29" s="22">
        <f t="shared" si="5"/>
        <v>2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6</v>
      </c>
      <c r="Q29" s="81">
        <f t="shared" si="9"/>
        <v>6</v>
      </c>
      <c r="S29" s="78">
        <f t="shared" si="0"/>
        <v>0</v>
      </c>
      <c r="T29" s="78">
        <f t="shared" si="1"/>
        <v>2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>
        <v>4</v>
      </c>
      <c r="Z29" s="187"/>
      <c r="AA29" s="94">
        <f t="shared" si="10"/>
        <v>2</v>
      </c>
      <c r="AB29" s="88">
        <v>2</v>
      </c>
      <c r="AC29" s="88">
        <v>0</v>
      </c>
      <c r="AD29" s="88">
        <v>0</v>
      </c>
      <c r="AE29" s="88">
        <v>0</v>
      </c>
      <c r="AF29" s="88">
        <v>0</v>
      </c>
      <c r="AG29" s="88">
        <v>0</v>
      </c>
      <c r="AH29" s="88">
        <v>0</v>
      </c>
      <c r="AI29" s="88">
        <v>0</v>
      </c>
      <c r="AJ29" s="88">
        <v>0</v>
      </c>
      <c r="AK29" s="88">
        <v>0</v>
      </c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v>2</v>
      </c>
      <c r="C30" s="22">
        <f t="shared" si="5"/>
        <v>2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6</v>
      </c>
      <c r="Q30" s="81">
        <f t="shared" si="9"/>
        <v>6</v>
      </c>
      <c r="S30" s="78">
        <f t="shared" si="0"/>
        <v>0</v>
      </c>
      <c r="T30" s="78">
        <f t="shared" si="1"/>
        <v>2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>
        <v>4</v>
      </c>
      <c r="Z30" s="187"/>
      <c r="AA30" s="94">
        <f t="shared" si="10"/>
        <v>2</v>
      </c>
      <c r="AB30" s="88">
        <v>2</v>
      </c>
      <c r="AC30" s="88">
        <v>0</v>
      </c>
      <c r="AD30" s="88">
        <v>0</v>
      </c>
      <c r="AE30" s="88">
        <v>0</v>
      </c>
      <c r="AF30" s="88">
        <v>0</v>
      </c>
      <c r="AG30" s="88">
        <v>0</v>
      </c>
      <c r="AH30" s="88">
        <v>0</v>
      </c>
      <c r="AI30" s="88">
        <v>0</v>
      </c>
      <c r="AJ30" s="88">
        <v>0</v>
      </c>
      <c r="AK30" s="88">
        <v>0</v>
      </c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v>2</v>
      </c>
      <c r="C31" s="22">
        <f t="shared" si="5"/>
        <v>2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6</v>
      </c>
      <c r="Q31" s="81">
        <f t="shared" si="9"/>
        <v>6</v>
      </c>
      <c r="S31" s="78">
        <f t="shared" si="0"/>
        <v>0</v>
      </c>
      <c r="T31" s="78">
        <f t="shared" si="1"/>
        <v>2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>
        <v>4</v>
      </c>
      <c r="Z31" s="187"/>
      <c r="AA31" s="94">
        <f t="shared" si="10"/>
        <v>2</v>
      </c>
      <c r="AB31" s="88">
        <v>2</v>
      </c>
      <c r="AC31" s="88">
        <v>0</v>
      </c>
      <c r="AD31" s="88">
        <v>0</v>
      </c>
      <c r="AE31" s="88">
        <v>0</v>
      </c>
      <c r="AF31" s="88">
        <v>0</v>
      </c>
      <c r="AG31" s="88">
        <v>0</v>
      </c>
      <c r="AH31" s="88">
        <v>0</v>
      </c>
      <c r="AI31" s="88">
        <v>0</v>
      </c>
      <c r="AJ31" s="88">
        <v>0</v>
      </c>
      <c r="AK31" s="88">
        <v>0</v>
      </c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v>2</v>
      </c>
      <c r="C32" s="22">
        <f t="shared" si="5"/>
        <v>2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6</v>
      </c>
      <c r="Q32" s="81">
        <f t="shared" si="9"/>
        <v>6</v>
      </c>
      <c r="S32" s="78">
        <f t="shared" si="0"/>
        <v>0</v>
      </c>
      <c r="T32" s="78">
        <f t="shared" si="1"/>
        <v>2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>
        <v>4</v>
      </c>
      <c r="Z32" s="187"/>
      <c r="AA32" s="94">
        <f t="shared" si="10"/>
        <v>2</v>
      </c>
      <c r="AB32" s="88">
        <v>2</v>
      </c>
      <c r="AC32" s="88">
        <v>0</v>
      </c>
      <c r="AD32" s="88">
        <v>0</v>
      </c>
      <c r="AE32" s="88">
        <v>0</v>
      </c>
      <c r="AF32" s="88">
        <v>0</v>
      </c>
      <c r="AG32" s="88">
        <v>0</v>
      </c>
      <c r="AH32" s="88">
        <v>0</v>
      </c>
      <c r="AI32" s="88">
        <v>0</v>
      </c>
      <c r="AJ32" s="88">
        <v>0</v>
      </c>
      <c r="AK32" s="88">
        <v>0</v>
      </c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v>2</v>
      </c>
      <c r="C33" s="22">
        <f t="shared" si="5"/>
        <v>2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6</v>
      </c>
      <c r="Q33" s="81">
        <f t="shared" si="9"/>
        <v>6</v>
      </c>
      <c r="S33" s="78">
        <f t="shared" si="0"/>
        <v>0</v>
      </c>
      <c r="T33" s="78">
        <f t="shared" si="1"/>
        <v>2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>
        <v>4</v>
      </c>
      <c r="Z33" s="187"/>
      <c r="AA33" s="94">
        <f t="shared" si="10"/>
        <v>2</v>
      </c>
      <c r="AB33" s="88">
        <v>2</v>
      </c>
      <c r="AC33" s="88">
        <v>0</v>
      </c>
      <c r="AD33" s="88">
        <v>0</v>
      </c>
      <c r="AE33" s="88">
        <v>0</v>
      </c>
      <c r="AF33" s="88">
        <v>0</v>
      </c>
      <c r="AG33" s="88">
        <v>0</v>
      </c>
      <c r="AH33" s="88">
        <v>0</v>
      </c>
      <c r="AI33" s="88">
        <v>0</v>
      </c>
      <c r="AJ33" s="88">
        <v>0</v>
      </c>
      <c r="AK33" s="88">
        <v>0</v>
      </c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v>2</v>
      </c>
      <c r="C34" s="22">
        <f t="shared" si="5"/>
        <v>2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6</v>
      </c>
      <c r="Q34" s="81">
        <f t="shared" si="9"/>
        <v>6</v>
      </c>
      <c r="S34" s="78">
        <f t="shared" si="0"/>
        <v>0</v>
      </c>
      <c r="T34" s="78">
        <f t="shared" si="1"/>
        <v>2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>
        <v>4</v>
      </c>
      <c r="Z34" s="187"/>
      <c r="AA34" s="94">
        <f t="shared" si="10"/>
        <v>2</v>
      </c>
      <c r="AB34" s="88">
        <v>2</v>
      </c>
      <c r="AC34" s="88">
        <v>0</v>
      </c>
      <c r="AD34" s="88">
        <v>0</v>
      </c>
      <c r="AE34" s="88">
        <v>0</v>
      </c>
      <c r="AF34" s="88">
        <v>0</v>
      </c>
      <c r="AG34" s="88">
        <v>0</v>
      </c>
      <c r="AH34" s="88">
        <v>0</v>
      </c>
      <c r="AI34" s="88">
        <v>0</v>
      </c>
      <c r="AJ34" s="88">
        <v>0</v>
      </c>
      <c r="AK34" s="88">
        <v>0</v>
      </c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v>2</v>
      </c>
      <c r="C35" s="22">
        <f t="shared" si="5"/>
        <v>2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6</v>
      </c>
      <c r="Q35" s="81">
        <f t="shared" si="9"/>
        <v>6</v>
      </c>
      <c r="S35" s="78">
        <f t="shared" ref="S35:S66" si="11">SUMPRODUCT($AB35:$BC35,$AB$102:$BC$102)+J35</f>
        <v>0</v>
      </c>
      <c r="T35" s="78">
        <f t="shared" ref="T35:T66" si="12">SUMPRODUCT($AB35:$BC35,$AB$103:$BC$103)+K35</f>
        <v>2</v>
      </c>
      <c r="U35" s="78">
        <f t="shared" ref="U35:U66" si="13">SUMPRODUCT($AB35:$BC35,$AB$104:$BC$104)+L35</f>
        <v>0</v>
      </c>
      <c r="V35" s="78">
        <f t="shared" ref="V35:V66" si="14">SUMPRODUCT($AB35:$BC35,$AB$105:$BC$105)+M35</f>
        <v>0</v>
      </c>
      <c r="W35" s="78">
        <f t="shared" ref="W35:W66" si="15">SUMPRODUCT($AB35:$BC35,$AB$106:$BC$106)+N35</f>
        <v>0</v>
      </c>
      <c r="Y35" s="186">
        <v>4</v>
      </c>
      <c r="Z35" s="187"/>
      <c r="AA35" s="94">
        <f t="shared" si="10"/>
        <v>2</v>
      </c>
      <c r="AB35" s="88">
        <v>2</v>
      </c>
      <c r="AC35" s="88">
        <v>0</v>
      </c>
      <c r="AD35" s="88">
        <v>0</v>
      </c>
      <c r="AE35" s="88">
        <v>0</v>
      </c>
      <c r="AF35" s="88">
        <v>0</v>
      </c>
      <c r="AG35" s="88">
        <v>0</v>
      </c>
      <c r="AH35" s="88">
        <v>0</v>
      </c>
      <c r="AI35" s="88">
        <v>0</v>
      </c>
      <c r="AJ35" s="88">
        <v>0</v>
      </c>
      <c r="AK35" s="88">
        <v>0</v>
      </c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v>2</v>
      </c>
      <c r="C36" s="22">
        <f t="shared" si="5"/>
        <v>2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6</v>
      </c>
      <c r="Q36" s="81">
        <f t="shared" si="9"/>
        <v>6</v>
      </c>
      <c r="S36" s="78">
        <f t="shared" si="11"/>
        <v>0</v>
      </c>
      <c r="T36" s="78">
        <f t="shared" si="12"/>
        <v>2</v>
      </c>
      <c r="U36" s="78">
        <f t="shared" si="13"/>
        <v>0</v>
      </c>
      <c r="V36" s="78">
        <f t="shared" si="14"/>
        <v>0</v>
      </c>
      <c r="W36" s="78">
        <f t="shared" si="15"/>
        <v>0</v>
      </c>
      <c r="Y36" s="186">
        <v>4</v>
      </c>
      <c r="Z36" s="187"/>
      <c r="AA36" s="94">
        <f t="shared" si="10"/>
        <v>2</v>
      </c>
      <c r="AB36" s="88">
        <v>2</v>
      </c>
      <c r="AC36" s="88">
        <v>0</v>
      </c>
      <c r="AD36" s="88">
        <v>0</v>
      </c>
      <c r="AE36" s="88">
        <v>0</v>
      </c>
      <c r="AF36" s="88">
        <v>0</v>
      </c>
      <c r="AG36" s="88">
        <v>0</v>
      </c>
      <c r="AH36" s="88">
        <v>0</v>
      </c>
      <c r="AI36" s="88">
        <v>0</v>
      </c>
      <c r="AJ36" s="88">
        <v>0</v>
      </c>
      <c r="AK36" s="88">
        <v>0</v>
      </c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v>2</v>
      </c>
      <c r="C37" s="22">
        <f t="shared" si="5"/>
        <v>2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6</v>
      </c>
      <c r="Q37" s="81">
        <f t="shared" si="9"/>
        <v>6</v>
      </c>
      <c r="S37" s="78">
        <f t="shared" si="11"/>
        <v>0</v>
      </c>
      <c r="T37" s="78">
        <f t="shared" si="12"/>
        <v>2</v>
      </c>
      <c r="U37" s="78">
        <f t="shared" si="13"/>
        <v>0</v>
      </c>
      <c r="V37" s="78">
        <f t="shared" si="14"/>
        <v>0</v>
      </c>
      <c r="W37" s="78">
        <f t="shared" si="15"/>
        <v>0</v>
      </c>
      <c r="Y37" s="186">
        <v>4</v>
      </c>
      <c r="Z37" s="187"/>
      <c r="AA37" s="94">
        <f t="shared" si="10"/>
        <v>2</v>
      </c>
      <c r="AB37" s="88">
        <v>2</v>
      </c>
      <c r="AC37" s="88">
        <v>0</v>
      </c>
      <c r="AD37" s="88">
        <v>0</v>
      </c>
      <c r="AE37" s="88">
        <v>0</v>
      </c>
      <c r="AF37" s="88">
        <v>0</v>
      </c>
      <c r="AG37" s="88">
        <v>0</v>
      </c>
      <c r="AH37" s="88">
        <v>0</v>
      </c>
      <c r="AI37" s="88">
        <v>0</v>
      </c>
      <c r="AJ37" s="88">
        <v>0</v>
      </c>
      <c r="AK37" s="88">
        <v>0</v>
      </c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v>2</v>
      </c>
      <c r="C38" s="22">
        <f t="shared" si="5"/>
        <v>2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6</v>
      </c>
      <c r="Q38" s="81">
        <f t="shared" si="9"/>
        <v>6</v>
      </c>
      <c r="S38" s="78">
        <f t="shared" si="11"/>
        <v>0</v>
      </c>
      <c r="T38" s="78">
        <f t="shared" si="12"/>
        <v>2</v>
      </c>
      <c r="U38" s="78">
        <f t="shared" si="13"/>
        <v>0</v>
      </c>
      <c r="V38" s="78">
        <f t="shared" si="14"/>
        <v>0</v>
      </c>
      <c r="W38" s="78">
        <f t="shared" si="15"/>
        <v>0</v>
      </c>
      <c r="Y38" s="186">
        <v>4</v>
      </c>
      <c r="Z38" s="187"/>
      <c r="AA38" s="94">
        <f t="shared" si="10"/>
        <v>2</v>
      </c>
      <c r="AB38" s="88">
        <v>2</v>
      </c>
      <c r="AC38" s="88">
        <v>0</v>
      </c>
      <c r="AD38" s="88">
        <v>0</v>
      </c>
      <c r="AE38" s="88">
        <v>0</v>
      </c>
      <c r="AF38" s="88">
        <v>0</v>
      </c>
      <c r="AG38" s="88">
        <v>0</v>
      </c>
      <c r="AH38" s="88">
        <v>0</v>
      </c>
      <c r="AI38" s="88">
        <v>0</v>
      </c>
      <c r="AJ38" s="88">
        <v>0</v>
      </c>
      <c r="AK38" s="88">
        <v>0</v>
      </c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v>2</v>
      </c>
      <c r="C39" s="22">
        <f t="shared" si="5"/>
        <v>2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6</v>
      </c>
      <c r="Q39" s="81">
        <f t="shared" si="9"/>
        <v>6</v>
      </c>
      <c r="S39" s="78">
        <f t="shared" si="11"/>
        <v>0</v>
      </c>
      <c r="T39" s="78">
        <f t="shared" si="12"/>
        <v>2</v>
      </c>
      <c r="U39" s="78">
        <f t="shared" si="13"/>
        <v>0</v>
      </c>
      <c r="V39" s="78">
        <f t="shared" si="14"/>
        <v>0</v>
      </c>
      <c r="W39" s="78">
        <f t="shared" si="15"/>
        <v>0</v>
      </c>
      <c r="Y39" s="186">
        <v>4</v>
      </c>
      <c r="Z39" s="187"/>
      <c r="AA39" s="94">
        <f t="shared" si="10"/>
        <v>2</v>
      </c>
      <c r="AB39" s="88">
        <v>2</v>
      </c>
      <c r="AC39" s="88">
        <v>0</v>
      </c>
      <c r="AD39" s="88">
        <v>0</v>
      </c>
      <c r="AE39" s="88">
        <v>0</v>
      </c>
      <c r="AF39" s="88">
        <v>0</v>
      </c>
      <c r="AG39" s="88">
        <v>0</v>
      </c>
      <c r="AH39" s="88">
        <v>0</v>
      </c>
      <c r="AI39" s="88">
        <v>0</v>
      </c>
      <c r="AJ39" s="88">
        <v>0</v>
      </c>
      <c r="AK39" s="88">
        <v>0</v>
      </c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v>2</v>
      </c>
      <c r="C40" s="22">
        <f t="shared" si="5"/>
        <v>2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6</v>
      </c>
      <c r="Q40" s="81">
        <f t="shared" si="9"/>
        <v>6</v>
      </c>
      <c r="S40" s="78">
        <f t="shared" si="11"/>
        <v>0</v>
      </c>
      <c r="T40" s="78">
        <f t="shared" si="12"/>
        <v>2</v>
      </c>
      <c r="U40" s="78">
        <f t="shared" si="13"/>
        <v>0</v>
      </c>
      <c r="V40" s="78">
        <f t="shared" si="14"/>
        <v>0</v>
      </c>
      <c r="W40" s="78">
        <f t="shared" si="15"/>
        <v>0</v>
      </c>
      <c r="Y40" s="186">
        <v>4</v>
      </c>
      <c r="Z40" s="187"/>
      <c r="AA40" s="94">
        <f t="shared" si="10"/>
        <v>2</v>
      </c>
      <c r="AB40" s="88">
        <v>2</v>
      </c>
      <c r="AC40" s="88">
        <v>0</v>
      </c>
      <c r="AD40" s="88">
        <v>0</v>
      </c>
      <c r="AE40" s="88">
        <v>0</v>
      </c>
      <c r="AF40" s="88">
        <v>0</v>
      </c>
      <c r="AG40" s="88">
        <v>0</v>
      </c>
      <c r="AH40" s="88">
        <v>0</v>
      </c>
      <c r="AI40" s="88">
        <v>0</v>
      </c>
      <c r="AJ40" s="88">
        <v>0</v>
      </c>
      <c r="AK40" s="88">
        <v>0</v>
      </c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v>2</v>
      </c>
      <c r="C41" s="22">
        <f t="shared" si="5"/>
        <v>2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6</v>
      </c>
      <c r="Q41" s="81">
        <f t="shared" si="9"/>
        <v>6</v>
      </c>
      <c r="S41" s="78">
        <f t="shared" si="11"/>
        <v>0</v>
      </c>
      <c r="T41" s="78">
        <f t="shared" si="12"/>
        <v>2</v>
      </c>
      <c r="U41" s="78">
        <f t="shared" si="13"/>
        <v>0</v>
      </c>
      <c r="V41" s="78">
        <f t="shared" si="14"/>
        <v>0</v>
      </c>
      <c r="W41" s="78">
        <f t="shared" si="15"/>
        <v>0</v>
      </c>
      <c r="Y41" s="186">
        <v>4</v>
      </c>
      <c r="Z41" s="187"/>
      <c r="AA41" s="94">
        <f t="shared" si="10"/>
        <v>2</v>
      </c>
      <c r="AB41" s="88">
        <v>2</v>
      </c>
      <c r="AC41" s="88">
        <v>0</v>
      </c>
      <c r="AD41" s="88">
        <v>0</v>
      </c>
      <c r="AE41" s="88">
        <v>0</v>
      </c>
      <c r="AF41" s="88">
        <v>0</v>
      </c>
      <c r="AG41" s="88">
        <v>0</v>
      </c>
      <c r="AH41" s="88">
        <v>0</v>
      </c>
      <c r="AI41" s="88">
        <v>0</v>
      </c>
      <c r="AJ41" s="88">
        <v>0</v>
      </c>
      <c r="AK41" s="88">
        <v>0</v>
      </c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v>2</v>
      </c>
      <c r="C42" s="22">
        <f t="shared" si="5"/>
        <v>2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6</v>
      </c>
      <c r="Q42" s="81">
        <f t="shared" si="9"/>
        <v>6</v>
      </c>
      <c r="S42" s="78">
        <f t="shared" si="11"/>
        <v>0</v>
      </c>
      <c r="T42" s="78">
        <f t="shared" si="12"/>
        <v>2</v>
      </c>
      <c r="U42" s="78">
        <f t="shared" si="13"/>
        <v>0</v>
      </c>
      <c r="V42" s="78">
        <f t="shared" si="14"/>
        <v>0</v>
      </c>
      <c r="W42" s="78">
        <f t="shared" si="15"/>
        <v>0</v>
      </c>
      <c r="Y42" s="186">
        <v>4</v>
      </c>
      <c r="Z42" s="187"/>
      <c r="AA42" s="94">
        <f t="shared" si="10"/>
        <v>2</v>
      </c>
      <c r="AB42" s="88">
        <v>2</v>
      </c>
      <c r="AC42" s="88">
        <v>0</v>
      </c>
      <c r="AD42" s="88">
        <v>0</v>
      </c>
      <c r="AE42" s="88">
        <v>0</v>
      </c>
      <c r="AF42" s="88">
        <v>0</v>
      </c>
      <c r="AG42" s="88">
        <v>0</v>
      </c>
      <c r="AH42" s="88">
        <v>0</v>
      </c>
      <c r="AI42" s="88">
        <v>0</v>
      </c>
      <c r="AJ42" s="88">
        <v>0</v>
      </c>
      <c r="AK42" s="88">
        <v>0</v>
      </c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v>2</v>
      </c>
      <c r="C43" s="22">
        <f t="shared" si="5"/>
        <v>2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6</v>
      </c>
      <c r="Q43" s="81">
        <f t="shared" si="9"/>
        <v>6</v>
      </c>
      <c r="S43" s="78">
        <f t="shared" si="11"/>
        <v>0</v>
      </c>
      <c r="T43" s="78">
        <f t="shared" si="12"/>
        <v>2</v>
      </c>
      <c r="U43" s="78">
        <f t="shared" si="13"/>
        <v>0</v>
      </c>
      <c r="V43" s="78">
        <f t="shared" si="14"/>
        <v>0</v>
      </c>
      <c r="W43" s="78">
        <f t="shared" si="15"/>
        <v>0</v>
      </c>
      <c r="Y43" s="186">
        <v>4</v>
      </c>
      <c r="Z43" s="187"/>
      <c r="AA43" s="94">
        <f t="shared" si="10"/>
        <v>2</v>
      </c>
      <c r="AB43" s="88">
        <v>2</v>
      </c>
      <c r="AC43" s="88">
        <v>0</v>
      </c>
      <c r="AD43" s="88">
        <v>0</v>
      </c>
      <c r="AE43" s="88">
        <v>0</v>
      </c>
      <c r="AF43" s="88">
        <v>0</v>
      </c>
      <c r="AG43" s="88">
        <v>0</v>
      </c>
      <c r="AH43" s="88">
        <v>0</v>
      </c>
      <c r="AI43" s="88">
        <v>0</v>
      </c>
      <c r="AJ43" s="88">
        <v>0</v>
      </c>
      <c r="AK43" s="88">
        <v>0</v>
      </c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v>2</v>
      </c>
      <c r="C44" s="22">
        <f t="shared" si="5"/>
        <v>2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6</v>
      </c>
      <c r="Q44" s="81">
        <f t="shared" si="9"/>
        <v>6</v>
      </c>
      <c r="S44" s="78">
        <f t="shared" si="11"/>
        <v>0</v>
      </c>
      <c r="T44" s="78">
        <f t="shared" si="12"/>
        <v>2</v>
      </c>
      <c r="U44" s="78">
        <f t="shared" si="13"/>
        <v>0</v>
      </c>
      <c r="V44" s="78">
        <f t="shared" si="14"/>
        <v>0</v>
      </c>
      <c r="W44" s="78">
        <f t="shared" si="15"/>
        <v>0</v>
      </c>
      <c r="Y44" s="186">
        <v>4</v>
      </c>
      <c r="Z44" s="187"/>
      <c r="AA44" s="94">
        <f t="shared" si="10"/>
        <v>2</v>
      </c>
      <c r="AB44" s="88">
        <v>2</v>
      </c>
      <c r="AC44" s="88">
        <v>0</v>
      </c>
      <c r="AD44" s="88">
        <v>0</v>
      </c>
      <c r="AE44" s="88">
        <v>0</v>
      </c>
      <c r="AF44" s="88">
        <v>0</v>
      </c>
      <c r="AG44" s="88">
        <v>0</v>
      </c>
      <c r="AH44" s="88">
        <v>0</v>
      </c>
      <c r="AI44" s="88">
        <v>0</v>
      </c>
      <c r="AJ44" s="88">
        <v>0</v>
      </c>
      <c r="AK44" s="88">
        <v>0</v>
      </c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v>2</v>
      </c>
      <c r="C45" s="22">
        <f t="shared" si="5"/>
        <v>2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6</v>
      </c>
      <c r="Q45" s="81">
        <f t="shared" si="9"/>
        <v>6</v>
      </c>
      <c r="S45" s="78">
        <f t="shared" si="11"/>
        <v>0</v>
      </c>
      <c r="T45" s="78">
        <f t="shared" si="12"/>
        <v>2</v>
      </c>
      <c r="U45" s="78">
        <f t="shared" si="13"/>
        <v>0</v>
      </c>
      <c r="V45" s="78">
        <f t="shared" si="14"/>
        <v>0</v>
      </c>
      <c r="W45" s="78">
        <f t="shared" si="15"/>
        <v>0</v>
      </c>
      <c r="Y45" s="186">
        <v>4</v>
      </c>
      <c r="Z45" s="187"/>
      <c r="AA45" s="94">
        <f t="shared" si="10"/>
        <v>2</v>
      </c>
      <c r="AB45" s="88">
        <v>2</v>
      </c>
      <c r="AC45" s="88">
        <v>0</v>
      </c>
      <c r="AD45" s="88">
        <v>0</v>
      </c>
      <c r="AE45" s="88">
        <v>0</v>
      </c>
      <c r="AF45" s="88">
        <v>0</v>
      </c>
      <c r="AG45" s="88">
        <v>0</v>
      </c>
      <c r="AH45" s="88">
        <v>0</v>
      </c>
      <c r="AI45" s="88">
        <v>0</v>
      </c>
      <c r="AJ45" s="88">
        <v>0</v>
      </c>
      <c r="AK45" s="88">
        <v>0</v>
      </c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v>2</v>
      </c>
      <c r="C46" s="22">
        <f t="shared" si="5"/>
        <v>2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6</v>
      </c>
      <c r="Q46" s="81">
        <f t="shared" si="9"/>
        <v>6</v>
      </c>
      <c r="S46" s="78">
        <f t="shared" si="11"/>
        <v>0</v>
      </c>
      <c r="T46" s="78">
        <f t="shared" si="12"/>
        <v>2</v>
      </c>
      <c r="U46" s="78">
        <f t="shared" si="13"/>
        <v>0</v>
      </c>
      <c r="V46" s="78">
        <f t="shared" si="14"/>
        <v>0</v>
      </c>
      <c r="W46" s="78">
        <f t="shared" si="15"/>
        <v>0</v>
      </c>
      <c r="Y46" s="186">
        <v>4</v>
      </c>
      <c r="Z46" s="187"/>
      <c r="AA46" s="94">
        <f t="shared" si="10"/>
        <v>2</v>
      </c>
      <c r="AB46" s="88">
        <v>2</v>
      </c>
      <c r="AC46" s="88">
        <v>0</v>
      </c>
      <c r="AD46" s="88">
        <v>0</v>
      </c>
      <c r="AE46" s="88">
        <v>0</v>
      </c>
      <c r="AF46" s="88">
        <v>0</v>
      </c>
      <c r="AG46" s="88">
        <v>0</v>
      </c>
      <c r="AH46" s="88">
        <v>0</v>
      </c>
      <c r="AI46" s="88">
        <v>0</v>
      </c>
      <c r="AJ46" s="88">
        <v>0</v>
      </c>
      <c r="AK46" s="88">
        <v>0</v>
      </c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v>2</v>
      </c>
      <c r="C47" s="22">
        <f t="shared" si="5"/>
        <v>2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6</v>
      </c>
      <c r="Q47" s="81">
        <f t="shared" si="9"/>
        <v>6</v>
      </c>
      <c r="S47" s="78">
        <f t="shared" si="11"/>
        <v>0</v>
      </c>
      <c r="T47" s="78">
        <f t="shared" si="12"/>
        <v>2</v>
      </c>
      <c r="U47" s="78">
        <f t="shared" si="13"/>
        <v>0</v>
      </c>
      <c r="V47" s="78">
        <f t="shared" si="14"/>
        <v>0</v>
      </c>
      <c r="W47" s="78">
        <f t="shared" si="15"/>
        <v>0</v>
      </c>
      <c r="Y47" s="186">
        <v>4</v>
      </c>
      <c r="Z47" s="187"/>
      <c r="AA47" s="94">
        <f t="shared" si="10"/>
        <v>2</v>
      </c>
      <c r="AB47" s="88">
        <v>2</v>
      </c>
      <c r="AC47" s="88">
        <v>0</v>
      </c>
      <c r="AD47" s="88">
        <v>0</v>
      </c>
      <c r="AE47" s="88">
        <v>0</v>
      </c>
      <c r="AF47" s="88">
        <v>0</v>
      </c>
      <c r="AG47" s="88">
        <v>0</v>
      </c>
      <c r="AH47" s="88">
        <v>0</v>
      </c>
      <c r="AI47" s="88">
        <v>0</v>
      </c>
      <c r="AJ47" s="88">
        <v>0</v>
      </c>
      <c r="AK47" s="88">
        <v>0</v>
      </c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v>2</v>
      </c>
      <c r="C48" s="22">
        <f t="shared" si="5"/>
        <v>2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6</v>
      </c>
      <c r="Q48" s="81">
        <f t="shared" si="9"/>
        <v>6</v>
      </c>
      <c r="S48" s="78">
        <f t="shared" si="11"/>
        <v>0</v>
      </c>
      <c r="T48" s="78">
        <f t="shared" si="12"/>
        <v>2</v>
      </c>
      <c r="U48" s="78">
        <f t="shared" si="13"/>
        <v>0</v>
      </c>
      <c r="V48" s="78">
        <f t="shared" si="14"/>
        <v>0</v>
      </c>
      <c r="W48" s="78">
        <f t="shared" si="15"/>
        <v>0</v>
      </c>
      <c r="Y48" s="186">
        <v>4</v>
      </c>
      <c r="Z48" s="187"/>
      <c r="AA48" s="94">
        <f t="shared" si="10"/>
        <v>2</v>
      </c>
      <c r="AB48" s="88">
        <v>2</v>
      </c>
      <c r="AC48" s="88">
        <v>0</v>
      </c>
      <c r="AD48" s="88">
        <v>0</v>
      </c>
      <c r="AE48" s="88">
        <v>0</v>
      </c>
      <c r="AF48" s="88">
        <v>0</v>
      </c>
      <c r="AG48" s="88">
        <v>0</v>
      </c>
      <c r="AH48" s="88">
        <v>0</v>
      </c>
      <c r="AI48" s="88">
        <v>0</v>
      </c>
      <c r="AJ48" s="88">
        <v>0</v>
      </c>
      <c r="AK48" s="88">
        <v>0</v>
      </c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v>2</v>
      </c>
      <c r="C49" s="22">
        <f t="shared" si="5"/>
        <v>2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6</v>
      </c>
      <c r="Q49" s="81">
        <f t="shared" si="9"/>
        <v>6</v>
      </c>
      <c r="S49" s="78">
        <f t="shared" si="11"/>
        <v>0</v>
      </c>
      <c r="T49" s="78">
        <f t="shared" si="12"/>
        <v>2</v>
      </c>
      <c r="U49" s="78">
        <f t="shared" si="13"/>
        <v>0</v>
      </c>
      <c r="V49" s="78">
        <f t="shared" si="14"/>
        <v>0</v>
      </c>
      <c r="W49" s="78">
        <f t="shared" si="15"/>
        <v>0</v>
      </c>
      <c r="Y49" s="186">
        <v>4</v>
      </c>
      <c r="Z49" s="187"/>
      <c r="AA49" s="94">
        <f t="shared" si="10"/>
        <v>2</v>
      </c>
      <c r="AB49" s="88">
        <v>2</v>
      </c>
      <c r="AC49" s="88">
        <v>0</v>
      </c>
      <c r="AD49" s="88">
        <v>0</v>
      </c>
      <c r="AE49" s="88">
        <v>0</v>
      </c>
      <c r="AF49" s="88">
        <v>0</v>
      </c>
      <c r="AG49" s="88">
        <v>0</v>
      </c>
      <c r="AH49" s="88">
        <v>0</v>
      </c>
      <c r="AI49" s="88">
        <v>0</v>
      </c>
      <c r="AJ49" s="88">
        <v>0</v>
      </c>
      <c r="AK49" s="88">
        <v>0</v>
      </c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v>2</v>
      </c>
      <c r="C50" s="22">
        <f t="shared" si="5"/>
        <v>2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6</v>
      </c>
      <c r="Q50" s="81">
        <f t="shared" si="9"/>
        <v>6</v>
      </c>
      <c r="S50" s="78">
        <f t="shared" si="11"/>
        <v>0</v>
      </c>
      <c r="T50" s="78">
        <f t="shared" si="12"/>
        <v>2</v>
      </c>
      <c r="U50" s="78">
        <f t="shared" si="13"/>
        <v>0</v>
      </c>
      <c r="V50" s="78">
        <f t="shared" si="14"/>
        <v>0</v>
      </c>
      <c r="W50" s="78">
        <f t="shared" si="15"/>
        <v>0</v>
      </c>
      <c r="Y50" s="186">
        <v>4</v>
      </c>
      <c r="Z50" s="187"/>
      <c r="AA50" s="94">
        <f t="shared" si="10"/>
        <v>2</v>
      </c>
      <c r="AB50" s="88">
        <v>2</v>
      </c>
      <c r="AC50" s="88">
        <v>0</v>
      </c>
      <c r="AD50" s="88">
        <v>0</v>
      </c>
      <c r="AE50" s="88">
        <v>0</v>
      </c>
      <c r="AF50" s="88">
        <v>0</v>
      </c>
      <c r="AG50" s="88">
        <v>0</v>
      </c>
      <c r="AH50" s="88">
        <v>0</v>
      </c>
      <c r="AI50" s="88">
        <v>0</v>
      </c>
      <c r="AJ50" s="88">
        <v>0</v>
      </c>
      <c r="AK50" s="88">
        <v>0</v>
      </c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v>2</v>
      </c>
      <c r="C51" s="22">
        <f t="shared" si="5"/>
        <v>2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6</v>
      </c>
      <c r="Q51" s="81">
        <f t="shared" si="9"/>
        <v>6</v>
      </c>
      <c r="S51" s="78">
        <f t="shared" si="11"/>
        <v>0</v>
      </c>
      <c r="T51" s="78">
        <f t="shared" si="12"/>
        <v>2</v>
      </c>
      <c r="U51" s="78">
        <f t="shared" si="13"/>
        <v>0</v>
      </c>
      <c r="V51" s="78">
        <f t="shared" si="14"/>
        <v>0</v>
      </c>
      <c r="W51" s="78">
        <f t="shared" si="15"/>
        <v>0</v>
      </c>
      <c r="Y51" s="186">
        <v>4</v>
      </c>
      <c r="Z51" s="187"/>
      <c r="AA51" s="94">
        <f t="shared" si="10"/>
        <v>2</v>
      </c>
      <c r="AB51" s="88">
        <v>2</v>
      </c>
      <c r="AC51" s="88">
        <v>0</v>
      </c>
      <c r="AD51" s="88">
        <v>0</v>
      </c>
      <c r="AE51" s="88">
        <v>0</v>
      </c>
      <c r="AF51" s="88">
        <v>0</v>
      </c>
      <c r="AG51" s="88">
        <v>0</v>
      </c>
      <c r="AH51" s="88">
        <v>0</v>
      </c>
      <c r="AI51" s="88">
        <v>0</v>
      </c>
      <c r="AJ51" s="88">
        <v>0</v>
      </c>
      <c r="AK51" s="88">
        <v>0</v>
      </c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v>2</v>
      </c>
      <c r="C52" s="22">
        <f t="shared" si="5"/>
        <v>2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6</v>
      </c>
      <c r="Q52" s="81">
        <f t="shared" si="9"/>
        <v>6</v>
      </c>
      <c r="S52" s="78">
        <f t="shared" si="11"/>
        <v>0</v>
      </c>
      <c r="T52" s="78">
        <f t="shared" si="12"/>
        <v>2</v>
      </c>
      <c r="U52" s="78">
        <f t="shared" si="13"/>
        <v>0</v>
      </c>
      <c r="V52" s="78">
        <f t="shared" si="14"/>
        <v>0</v>
      </c>
      <c r="W52" s="78">
        <f t="shared" si="15"/>
        <v>0</v>
      </c>
      <c r="Y52" s="186">
        <v>4</v>
      </c>
      <c r="Z52" s="187"/>
      <c r="AA52" s="94">
        <f t="shared" si="10"/>
        <v>2</v>
      </c>
      <c r="AB52" s="88">
        <v>2</v>
      </c>
      <c r="AC52" s="88">
        <v>0</v>
      </c>
      <c r="AD52" s="88">
        <v>0</v>
      </c>
      <c r="AE52" s="88">
        <v>0</v>
      </c>
      <c r="AF52" s="88">
        <v>0</v>
      </c>
      <c r="AG52" s="88">
        <v>0</v>
      </c>
      <c r="AH52" s="88">
        <v>0</v>
      </c>
      <c r="AI52" s="88">
        <v>0</v>
      </c>
      <c r="AJ52" s="88">
        <v>0</v>
      </c>
      <c r="AK52" s="88">
        <v>0</v>
      </c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v>2</v>
      </c>
      <c r="C53" s="22">
        <f t="shared" si="5"/>
        <v>2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6</v>
      </c>
      <c r="Q53" s="81">
        <f t="shared" si="9"/>
        <v>6</v>
      </c>
      <c r="S53" s="78">
        <f t="shared" si="11"/>
        <v>0</v>
      </c>
      <c r="T53" s="78">
        <f t="shared" si="12"/>
        <v>2</v>
      </c>
      <c r="U53" s="78">
        <f t="shared" si="13"/>
        <v>0</v>
      </c>
      <c r="V53" s="78">
        <f t="shared" si="14"/>
        <v>0</v>
      </c>
      <c r="W53" s="78">
        <f t="shared" si="15"/>
        <v>0</v>
      </c>
      <c r="Y53" s="186">
        <v>4</v>
      </c>
      <c r="Z53" s="187"/>
      <c r="AA53" s="94">
        <f t="shared" si="10"/>
        <v>2</v>
      </c>
      <c r="AB53" s="88">
        <v>2</v>
      </c>
      <c r="AC53" s="88">
        <v>0</v>
      </c>
      <c r="AD53" s="88">
        <v>0</v>
      </c>
      <c r="AE53" s="88">
        <v>0</v>
      </c>
      <c r="AF53" s="88">
        <v>0</v>
      </c>
      <c r="AG53" s="88">
        <v>0</v>
      </c>
      <c r="AH53" s="88">
        <v>0</v>
      </c>
      <c r="AI53" s="88">
        <v>0</v>
      </c>
      <c r="AJ53" s="88">
        <v>0</v>
      </c>
      <c r="AK53" s="88">
        <v>0</v>
      </c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v>2</v>
      </c>
      <c r="C54" s="22">
        <f t="shared" si="5"/>
        <v>2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6</v>
      </c>
      <c r="Q54" s="81">
        <f t="shared" si="9"/>
        <v>6</v>
      </c>
      <c r="S54" s="78">
        <f t="shared" si="11"/>
        <v>0</v>
      </c>
      <c r="T54" s="78">
        <f t="shared" si="12"/>
        <v>2</v>
      </c>
      <c r="U54" s="78">
        <f t="shared" si="13"/>
        <v>0</v>
      </c>
      <c r="V54" s="78">
        <f t="shared" si="14"/>
        <v>0</v>
      </c>
      <c r="W54" s="78">
        <f t="shared" si="15"/>
        <v>0</v>
      </c>
      <c r="Y54" s="186">
        <v>4</v>
      </c>
      <c r="Z54" s="187"/>
      <c r="AA54" s="94">
        <f t="shared" si="10"/>
        <v>2</v>
      </c>
      <c r="AB54" s="88">
        <v>2</v>
      </c>
      <c r="AC54" s="88">
        <v>0</v>
      </c>
      <c r="AD54" s="88">
        <v>0</v>
      </c>
      <c r="AE54" s="88">
        <v>0</v>
      </c>
      <c r="AF54" s="88">
        <v>0</v>
      </c>
      <c r="AG54" s="88">
        <v>0</v>
      </c>
      <c r="AH54" s="88">
        <v>0</v>
      </c>
      <c r="AI54" s="88">
        <v>0</v>
      </c>
      <c r="AJ54" s="88">
        <v>0</v>
      </c>
      <c r="AK54" s="88">
        <v>0</v>
      </c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v>2</v>
      </c>
      <c r="C55" s="22">
        <f t="shared" si="5"/>
        <v>2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6</v>
      </c>
      <c r="Q55" s="81">
        <f t="shared" si="9"/>
        <v>6</v>
      </c>
      <c r="S55" s="78">
        <f t="shared" si="11"/>
        <v>0</v>
      </c>
      <c r="T55" s="78">
        <f t="shared" si="12"/>
        <v>2</v>
      </c>
      <c r="U55" s="78">
        <f t="shared" si="13"/>
        <v>0</v>
      </c>
      <c r="V55" s="78">
        <f t="shared" si="14"/>
        <v>0</v>
      </c>
      <c r="W55" s="78">
        <f t="shared" si="15"/>
        <v>0</v>
      </c>
      <c r="Y55" s="186">
        <v>4</v>
      </c>
      <c r="Z55" s="187"/>
      <c r="AA55" s="94">
        <f t="shared" si="10"/>
        <v>2</v>
      </c>
      <c r="AB55" s="88">
        <v>2</v>
      </c>
      <c r="AC55" s="88">
        <v>0</v>
      </c>
      <c r="AD55" s="88">
        <v>0</v>
      </c>
      <c r="AE55" s="88">
        <v>0</v>
      </c>
      <c r="AF55" s="88">
        <v>0</v>
      </c>
      <c r="AG55" s="88">
        <v>0</v>
      </c>
      <c r="AH55" s="88">
        <v>0</v>
      </c>
      <c r="AI55" s="88">
        <v>0</v>
      </c>
      <c r="AJ55" s="88">
        <v>0</v>
      </c>
      <c r="AK55" s="88">
        <v>0</v>
      </c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v>2</v>
      </c>
      <c r="C56" s="22">
        <f t="shared" si="5"/>
        <v>2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6</v>
      </c>
      <c r="Q56" s="81">
        <f t="shared" si="9"/>
        <v>6</v>
      </c>
      <c r="S56" s="78">
        <f t="shared" si="11"/>
        <v>0</v>
      </c>
      <c r="T56" s="78">
        <f t="shared" si="12"/>
        <v>2</v>
      </c>
      <c r="U56" s="78">
        <f t="shared" si="13"/>
        <v>0</v>
      </c>
      <c r="V56" s="78">
        <f t="shared" si="14"/>
        <v>0</v>
      </c>
      <c r="W56" s="78">
        <f t="shared" si="15"/>
        <v>0</v>
      </c>
      <c r="Y56" s="186">
        <v>4</v>
      </c>
      <c r="Z56" s="187"/>
      <c r="AA56" s="94">
        <f t="shared" si="10"/>
        <v>2</v>
      </c>
      <c r="AB56" s="88">
        <v>2</v>
      </c>
      <c r="AC56" s="88">
        <v>0</v>
      </c>
      <c r="AD56" s="88">
        <v>0</v>
      </c>
      <c r="AE56" s="88">
        <v>0</v>
      </c>
      <c r="AF56" s="88">
        <v>0</v>
      </c>
      <c r="AG56" s="88">
        <v>0</v>
      </c>
      <c r="AH56" s="88">
        <v>0</v>
      </c>
      <c r="AI56" s="88">
        <v>0</v>
      </c>
      <c r="AJ56" s="88">
        <v>0</v>
      </c>
      <c r="AK56" s="88">
        <v>0</v>
      </c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v>2</v>
      </c>
      <c r="C57" s="22">
        <f t="shared" si="5"/>
        <v>2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6</v>
      </c>
      <c r="Q57" s="81">
        <f t="shared" si="9"/>
        <v>6</v>
      </c>
      <c r="S57" s="78">
        <f t="shared" si="11"/>
        <v>0</v>
      </c>
      <c r="T57" s="78">
        <f t="shared" si="12"/>
        <v>2</v>
      </c>
      <c r="U57" s="78">
        <f t="shared" si="13"/>
        <v>0</v>
      </c>
      <c r="V57" s="78">
        <f t="shared" si="14"/>
        <v>0</v>
      </c>
      <c r="W57" s="78">
        <f t="shared" si="15"/>
        <v>0</v>
      </c>
      <c r="Y57" s="186">
        <v>4</v>
      </c>
      <c r="Z57" s="187"/>
      <c r="AA57" s="94">
        <f t="shared" si="10"/>
        <v>2</v>
      </c>
      <c r="AB57" s="88">
        <v>2</v>
      </c>
      <c r="AC57" s="88">
        <v>0</v>
      </c>
      <c r="AD57" s="88">
        <v>0</v>
      </c>
      <c r="AE57" s="88">
        <v>0</v>
      </c>
      <c r="AF57" s="88">
        <v>0</v>
      </c>
      <c r="AG57" s="88">
        <v>0</v>
      </c>
      <c r="AH57" s="88">
        <v>0</v>
      </c>
      <c r="AI57" s="88">
        <v>0</v>
      </c>
      <c r="AJ57" s="88">
        <v>0</v>
      </c>
      <c r="AK57" s="88">
        <v>0</v>
      </c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v>2</v>
      </c>
      <c r="C58" s="22">
        <f t="shared" si="5"/>
        <v>2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6</v>
      </c>
      <c r="Q58" s="81">
        <f t="shared" si="9"/>
        <v>6</v>
      </c>
      <c r="S58" s="78">
        <f t="shared" si="11"/>
        <v>0</v>
      </c>
      <c r="T58" s="78">
        <f t="shared" si="12"/>
        <v>2</v>
      </c>
      <c r="U58" s="78">
        <f t="shared" si="13"/>
        <v>0</v>
      </c>
      <c r="V58" s="78">
        <f t="shared" si="14"/>
        <v>0</v>
      </c>
      <c r="W58" s="78">
        <f t="shared" si="15"/>
        <v>0</v>
      </c>
      <c r="Y58" s="186">
        <v>4</v>
      </c>
      <c r="Z58" s="187"/>
      <c r="AA58" s="94">
        <f t="shared" si="10"/>
        <v>2</v>
      </c>
      <c r="AB58" s="88">
        <v>2</v>
      </c>
      <c r="AC58" s="88">
        <v>0</v>
      </c>
      <c r="AD58" s="88">
        <v>0</v>
      </c>
      <c r="AE58" s="88">
        <v>0</v>
      </c>
      <c r="AF58" s="88">
        <v>0</v>
      </c>
      <c r="AG58" s="88">
        <v>0</v>
      </c>
      <c r="AH58" s="88">
        <v>0</v>
      </c>
      <c r="AI58" s="88">
        <v>0</v>
      </c>
      <c r="AJ58" s="88">
        <v>0</v>
      </c>
      <c r="AK58" s="88">
        <v>0</v>
      </c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v>2</v>
      </c>
      <c r="C59" s="22">
        <f t="shared" si="5"/>
        <v>2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6</v>
      </c>
      <c r="Q59" s="81">
        <f t="shared" si="9"/>
        <v>6</v>
      </c>
      <c r="S59" s="78">
        <f t="shared" si="11"/>
        <v>0</v>
      </c>
      <c r="T59" s="78">
        <f t="shared" si="12"/>
        <v>2</v>
      </c>
      <c r="U59" s="78">
        <f t="shared" si="13"/>
        <v>0</v>
      </c>
      <c r="V59" s="78">
        <f t="shared" si="14"/>
        <v>0</v>
      </c>
      <c r="W59" s="78">
        <f t="shared" si="15"/>
        <v>0</v>
      </c>
      <c r="Y59" s="186">
        <v>4</v>
      </c>
      <c r="Z59" s="187"/>
      <c r="AA59" s="94">
        <f t="shared" si="10"/>
        <v>2</v>
      </c>
      <c r="AB59" s="88">
        <v>2</v>
      </c>
      <c r="AC59" s="88">
        <v>0</v>
      </c>
      <c r="AD59" s="88">
        <v>0</v>
      </c>
      <c r="AE59" s="88">
        <v>0</v>
      </c>
      <c r="AF59" s="88">
        <v>0</v>
      </c>
      <c r="AG59" s="88">
        <v>0</v>
      </c>
      <c r="AH59" s="88">
        <v>0</v>
      </c>
      <c r="AI59" s="88">
        <v>0</v>
      </c>
      <c r="AJ59" s="88">
        <v>0</v>
      </c>
      <c r="AK59" s="88">
        <v>0</v>
      </c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v>2</v>
      </c>
      <c r="C60" s="22">
        <f t="shared" si="5"/>
        <v>2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6</v>
      </c>
      <c r="Q60" s="81">
        <f t="shared" si="9"/>
        <v>6</v>
      </c>
      <c r="S60" s="78">
        <f t="shared" si="11"/>
        <v>0</v>
      </c>
      <c r="T60" s="78">
        <f t="shared" si="12"/>
        <v>2</v>
      </c>
      <c r="U60" s="78">
        <f t="shared" si="13"/>
        <v>0</v>
      </c>
      <c r="V60" s="78">
        <f t="shared" si="14"/>
        <v>0</v>
      </c>
      <c r="W60" s="78">
        <f t="shared" si="15"/>
        <v>0</v>
      </c>
      <c r="Y60" s="186">
        <v>4</v>
      </c>
      <c r="Z60" s="187"/>
      <c r="AA60" s="94">
        <f t="shared" si="10"/>
        <v>2</v>
      </c>
      <c r="AB60" s="88">
        <v>2</v>
      </c>
      <c r="AC60" s="88">
        <v>0</v>
      </c>
      <c r="AD60" s="88">
        <v>0</v>
      </c>
      <c r="AE60" s="88">
        <v>0</v>
      </c>
      <c r="AF60" s="88">
        <v>0</v>
      </c>
      <c r="AG60" s="88">
        <v>0</v>
      </c>
      <c r="AH60" s="88">
        <v>0</v>
      </c>
      <c r="AI60" s="88">
        <v>0</v>
      </c>
      <c r="AJ60" s="88">
        <v>0</v>
      </c>
      <c r="AK60" s="88">
        <v>0</v>
      </c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v>2</v>
      </c>
      <c r="C61" s="22">
        <f t="shared" si="5"/>
        <v>2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6</v>
      </c>
      <c r="Q61" s="81">
        <f t="shared" si="9"/>
        <v>6</v>
      </c>
      <c r="S61" s="78">
        <f t="shared" si="11"/>
        <v>0</v>
      </c>
      <c r="T61" s="78">
        <f t="shared" si="12"/>
        <v>2</v>
      </c>
      <c r="U61" s="78">
        <f t="shared" si="13"/>
        <v>0</v>
      </c>
      <c r="V61" s="78">
        <f t="shared" si="14"/>
        <v>0</v>
      </c>
      <c r="W61" s="78">
        <f t="shared" si="15"/>
        <v>0</v>
      </c>
      <c r="Y61" s="186">
        <v>4</v>
      </c>
      <c r="Z61" s="187"/>
      <c r="AA61" s="94">
        <f t="shared" si="10"/>
        <v>2</v>
      </c>
      <c r="AB61" s="88">
        <v>2</v>
      </c>
      <c r="AC61" s="88">
        <v>0</v>
      </c>
      <c r="AD61" s="88">
        <v>0</v>
      </c>
      <c r="AE61" s="88">
        <v>0</v>
      </c>
      <c r="AF61" s="88">
        <v>0</v>
      </c>
      <c r="AG61" s="88">
        <v>0</v>
      </c>
      <c r="AH61" s="88">
        <v>0</v>
      </c>
      <c r="AI61" s="88">
        <v>0</v>
      </c>
      <c r="AJ61" s="88">
        <v>0</v>
      </c>
      <c r="AK61" s="88">
        <v>0</v>
      </c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v>2</v>
      </c>
      <c r="C62" s="22">
        <f t="shared" si="5"/>
        <v>2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6</v>
      </c>
      <c r="Q62" s="81">
        <f t="shared" si="9"/>
        <v>6</v>
      </c>
      <c r="S62" s="78">
        <f t="shared" si="11"/>
        <v>0</v>
      </c>
      <c r="T62" s="78">
        <f t="shared" si="12"/>
        <v>2</v>
      </c>
      <c r="U62" s="78">
        <f t="shared" si="13"/>
        <v>0</v>
      </c>
      <c r="V62" s="78">
        <f t="shared" si="14"/>
        <v>0</v>
      </c>
      <c r="W62" s="78">
        <f t="shared" si="15"/>
        <v>0</v>
      </c>
      <c r="Y62" s="186">
        <v>4</v>
      </c>
      <c r="Z62" s="187"/>
      <c r="AA62" s="94">
        <f t="shared" si="10"/>
        <v>2</v>
      </c>
      <c r="AB62" s="88">
        <v>2</v>
      </c>
      <c r="AC62" s="88">
        <v>0</v>
      </c>
      <c r="AD62" s="88">
        <v>0</v>
      </c>
      <c r="AE62" s="88">
        <v>0</v>
      </c>
      <c r="AF62" s="88">
        <v>0</v>
      </c>
      <c r="AG62" s="88">
        <v>0</v>
      </c>
      <c r="AH62" s="88">
        <v>0</v>
      </c>
      <c r="AI62" s="88">
        <v>0</v>
      </c>
      <c r="AJ62" s="88">
        <v>0</v>
      </c>
      <c r="AK62" s="88">
        <v>0</v>
      </c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v>2</v>
      </c>
      <c r="C63" s="22">
        <f t="shared" si="5"/>
        <v>2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6</v>
      </c>
      <c r="Q63" s="81">
        <f t="shared" si="9"/>
        <v>6</v>
      </c>
      <c r="S63" s="78">
        <f t="shared" si="11"/>
        <v>0</v>
      </c>
      <c r="T63" s="78">
        <f t="shared" si="12"/>
        <v>2</v>
      </c>
      <c r="U63" s="78">
        <f t="shared" si="13"/>
        <v>0</v>
      </c>
      <c r="V63" s="78">
        <f t="shared" si="14"/>
        <v>0</v>
      </c>
      <c r="W63" s="78">
        <f t="shared" si="15"/>
        <v>0</v>
      </c>
      <c r="Y63" s="186">
        <v>4</v>
      </c>
      <c r="Z63" s="187"/>
      <c r="AA63" s="94">
        <f t="shared" si="10"/>
        <v>2</v>
      </c>
      <c r="AB63" s="88">
        <v>2</v>
      </c>
      <c r="AC63" s="88">
        <v>0</v>
      </c>
      <c r="AD63" s="88">
        <v>0</v>
      </c>
      <c r="AE63" s="88">
        <v>0</v>
      </c>
      <c r="AF63" s="88">
        <v>0</v>
      </c>
      <c r="AG63" s="88">
        <v>0</v>
      </c>
      <c r="AH63" s="88">
        <v>0</v>
      </c>
      <c r="AI63" s="88">
        <v>0</v>
      </c>
      <c r="AJ63" s="88">
        <v>0</v>
      </c>
      <c r="AK63" s="88">
        <v>0</v>
      </c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v>2</v>
      </c>
      <c r="C64" s="22">
        <f t="shared" si="5"/>
        <v>2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6</v>
      </c>
      <c r="Q64" s="81">
        <f t="shared" si="9"/>
        <v>6</v>
      </c>
      <c r="S64" s="78">
        <f t="shared" si="11"/>
        <v>0</v>
      </c>
      <c r="T64" s="78">
        <f t="shared" si="12"/>
        <v>2</v>
      </c>
      <c r="U64" s="78">
        <f t="shared" si="13"/>
        <v>0</v>
      </c>
      <c r="V64" s="78">
        <f t="shared" si="14"/>
        <v>0</v>
      </c>
      <c r="W64" s="78">
        <f t="shared" si="15"/>
        <v>0</v>
      </c>
      <c r="Y64" s="186">
        <v>4</v>
      </c>
      <c r="Z64" s="187"/>
      <c r="AA64" s="94">
        <f t="shared" si="10"/>
        <v>2</v>
      </c>
      <c r="AB64" s="88">
        <v>2</v>
      </c>
      <c r="AC64" s="88">
        <v>0</v>
      </c>
      <c r="AD64" s="88">
        <v>0</v>
      </c>
      <c r="AE64" s="88">
        <v>0</v>
      </c>
      <c r="AF64" s="88">
        <v>0</v>
      </c>
      <c r="AG64" s="88">
        <v>0</v>
      </c>
      <c r="AH64" s="88">
        <v>0</v>
      </c>
      <c r="AI64" s="88">
        <v>0</v>
      </c>
      <c r="AJ64" s="88">
        <v>0</v>
      </c>
      <c r="AK64" s="88">
        <v>0</v>
      </c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v>2</v>
      </c>
      <c r="C65" s="22">
        <f t="shared" si="5"/>
        <v>2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6</v>
      </c>
      <c r="Q65" s="81">
        <f t="shared" si="9"/>
        <v>6</v>
      </c>
      <c r="S65" s="78">
        <f t="shared" si="11"/>
        <v>0</v>
      </c>
      <c r="T65" s="78">
        <f t="shared" si="12"/>
        <v>2</v>
      </c>
      <c r="U65" s="78">
        <f t="shared" si="13"/>
        <v>0</v>
      </c>
      <c r="V65" s="78">
        <f t="shared" si="14"/>
        <v>0</v>
      </c>
      <c r="W65" s="78">
        <f t="shared" si="15"/>
        <v>0</v>
      </c>
      <c r="Y65" s="186">
        <v>4</v>
      </c>
      <c r="Z65" s="187"/>
      <c r="AA65" s="94">
        <f t="shared" si="10"/>
        <v>2</v>
      </c>
      <c r="AB65" s="88">
        <v>2</v>
      </c>
      <c r="AC65" s="88">
        <v>0</v>
      </c>
      <c r="AD65" s="88">
        <v>0</v>
      </c>
      <c r="AE65" s="88">
        <v>0</v>
      </c>
      <c r="AF65" s="88">
        <v>0</v>
      </c>
      <c r="AG65" s="88">
        <v>0</v>
      </c>
      <c r="AH65" s="88">
        <v>0</v>
      </c>
      <c r="AI65" s="88">
        <v>0</v>
      </c>
      <c r="AJ65" s="88">
        <v>0</v>
      </c>
      <c r="AK65" s="88">
        <v>0</v>
      </c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v>2</v>
      </c>
      <c r="C66" s="22">
        <f t="shared" si="5"/>
        <v>2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6</v>
      </c>
      <c r="Q66" s="81">
        <f t="shared" si="9"/>
        <v>6</v>
      </c>
      <c r="S66" s="78">
        <f t="shared" si="11"/>
        <v>0</v>
      </c>
      <c r="T66" s="78">
        <f t="shared" si="12"/>
        <v>2</v>
      </c>
      <c r="U66" s="78">
        <f t="shared" si="13"/>
        <v>0</v>
      </c>
      <c r="V66" s="78">
        <f t="shared" si="14"/>
        <v>0</v>
      </c>
      <c r="W66" s="78">
        <f t="shared" si="15"/>
        <v>0</v>
      </c>
      <c r="Y66" s="186">
        <v>4</v>
      </c>
      <c r="Z66" s="187"/>
      <c r="AA66" s="94">
        <f t="shared" si="10"/>
        <v>2</v>
      </c>
      <c r="AB66" s="88">
        <v>2</v>
      </c>
      <c r="AC66" s="88">
        <v>0</v>
      </c>
      <c r="AD66" s="88">
        <v>0</v>
      </c>
      <c r="AE66" s="88">
        <v>0</v>
      </c>
      <c r="AF66" s="88">
        <v>0</v>
      </c>
      <c r="AG66" s="88">
        <v>0</v>
      </c>
      <c r="AH66" s="88">
        <v>0</v>
      </c>
      <c r="AI66" s="88">
        <v>0</v>
      </c>
      <c r="AJ66" s="88">
        <v>0</v>
      </c>
      <c r="AK66" s="88">
        <v>0</v>
      </c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v>2</v>
      </c>
      <c r="C67" s="22">
        <f t="shared" si="5"/>
        <v>2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6</v>
      </c>
      <c r="Q67" s="81">
        <f t="shared" si="9"/>
        <v>6</v>
      </c>
      <c r="S67" s="78">
        <f t="shared" ref="S67:S98" si="16">SUMPRODUCT($AB67:$BC67,$AB$102:$BC$102)+J67</f>
        <v>0</v>
      </c>
      <c r="T67" s="78">
        <f t="shared" ref="T67:T98" si="17">SUMPRODUCT($AB67:$BC67,$AB$103:$BC$103)+K67</f>
        <v>2</v>
      </c>
      <c r="U67" s="78">
        <f t="shared" ref="U67:U98" si="18">SUMPRODUCT($AB67:$BC67,$AB$104:$BC$104)+L67</f>
        <v>0</v>
      </c>
      <c r="V67" s="78">
        <f t="shared" ref="V67:V98" si="19">SUMPRODUCT($AB67:$BC67,$AB$105:$BC$105)+M67</f>
        <v>0</v>
      </c>
      <c r="W67" s="78">
        <f t="shared" ref="W67:W98" si="20">SUMPRODUCT($AB67:$BC67,$AB$106:$BC$106)+N67</f>
        <v>0</v>
      </c>
      <c r="Y67" s="186">
        <v>4</v>
      </c>
      <c r="Z67" s="187"/>
      <c r="AA67" s="94">
        <f t="shared" si="10"/>
        <v>2</v>
      </c>
      <c r="AB67" s="88">
        <v>2</v>
      </c>
      <c r="AC67" s="88">
        <v>0</v>
      </c>
      <c r="AD67" s="88">
        <v>0</v>
      </c>
      <c r="AE67" s="88">
        <v>0</v>
      </c>
      <c r="AF67" s="88">
        <v>0</v>
      </c>
      <c r="AG67" s="88">
        <v>0</v>
      </c>
      <c r="AH67" s="88">
        <v>0</v>
      </c>
      <c r="AI67" s="88">
        <v>0</v>
      </c>
      <c r="AJ67" s="88">
        <v>0</v>
      </c>
      <c r="AK67" s="88">
        <v>0</v>
      </c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v>2</v>
      </c>
      <c r="C68" s="22">
        <f t="shared" ref="C68:C98" si="21">B68</f>
        <v>2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2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3">SUM(J68:N68)</f>
        <v>0</v>
      </c>
      <c r="P68" s="24">
        <f t="shared" ref="P68:P98" si="24">Y68+AA68</f>
        <v>6</v>
      </c>
      <c r="Q68" s="81">
        <f t="shared" ref="Q68:Q98" si="25">O68+P68</f>
        <v>6</v>
      </c>
      <c r="S68" s="78">
        <f t="shared" si="16"/>
        <v>0</v>
      </c>
      <c r="T68" s="78">
        <f t="shared" si="17"/>
        <v>2</v>
      </c>
      <c r="U68" s="78">
        <f t="shared" si="18"/>
        <v>0</v>
      </c>
      <c r="V68" s="78">
        <f t="shared" si="19"/>
        <v>0</v>
      </c>
      <c r="W68" s="78">
        <f t="shared" si="20"/>
        <v>0</v>
      </c>
      <c r="Y68" s="186">
        <v>4</v>
      </c>
      <c r="Z68" s="187"/>
      <c r="AA68" s="94">
        <f t="shared" ref="AA68:AA98" si="26">SUM(AB68:BC68)</f>
        <v>2</v>
      </c>
      <c r="AB68" s="88">
        <v>2</v>
      </c>
      <c r="AC68" s="88">
        <v>0</v>
      </c>
      <c r="AD68" s="88">
        <v>0</v>
      </c>
      <c r="AE68" s="88">
        <v>0</v>
      </c>
      <c r="AF68" s="88">
        <v>0</v>
      </c>
      <c r="AG68" s="88">
        <v>0</v>
      </c>
      <c r="AH68" s="88">
        <v>0</v>
      </c>
      <c r="AI68" s="88">
        <v>0</v>
      </c>
      <c r="AJ68" s="88">
        <v>0</v>
      </c>
      <c r="AK68" s="88">
        <v>0</v>
      </c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v>2</v>
      </c>
      <c r="C69" s="22">
        <f t="shared" si="21"/>
        <v>2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2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3"/>
        <v>0</v>
      </c>
      <c r="P69" s="24">
        <f t="shared" si="24"/>
        <v>6</v>
      </c>
      <c r="Q69" s="81">
        <f t="shared" si="25"/>
        <v>6</v>
      </c>
      <c r="S69" s="78">
        <f t="shared" si="16"/>
        <v>0</v>
      </c>
      <c r="T69" s="78">
        <f t="shared" si="17"/>
        <v>2</v>
      </c>
      <c r="U69" s="78">
        <f t="shared" si="18"/>
        <v>0</v>
      </c>
      <c r="V69" s="78">
        <f t="shared" si="19"/>
        <v>0</v>
      </c>
      <c r="W69" s="78">
        <f t="shared" si="20"/>
        <v>0</v>
      </c>
      <c r="Y69" s="186">
        <v>4</v>
      </c>
      <c r="Z69" s="187"/>
      <c r="AA69" s="94">
        <f t="shared" si="26"/>
        <v>2</v>
      </c>
      <c r="AB69" s="88">
        <v>2</v>
      </c>
      <c r="AC69" s="88">
        <v>0</v>
      </c>
      <c r="AD69" s="88">
        <v>0</v>
      </c>
      <c r="AE69" s="88">
        <v>0</v>
      </c>
      <c r="AF69" s="88">
        <v>0</v>
      </c>
      <c r="AG69" s="88">
        <v>0</v>
      </c>
      <c r="AH69" s="88">
        <v>0</v>
      </c>
      <c r="AI69" s="88">
        <v>0</v>
      </c>
      <c r="AJ69" s="88">
        <v>0</v>
      </c>
      <c r="AK69" s="88">
        <v>0</v>
      </c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v>2</v>
      </c>
      <c r="C70" s="22">
        <f t="shared" si="21"/>
        <v>2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2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3"/>
        <v>0</v>
      </c>
      <c r="P70" s="24">
        <f t="shared" si="24"/>
        <v>6</v>
      </c>
      <c r="Q70" s="81">
        <f t="shared" si="25"/>
        <v>6</v>
      </c>
      <c r="S70" s="78">
        <f t="shared" si="16"/>
        <v>0</v>
      </c>
      <c r="T70" s="78">
        <f t="shared" si="17"/>
        <v>2</v>
      </c>
      <c r="U70" s="78">
        <f t="shared" si="18"/>
        <v>0</v>
      </c>
      <c r="V70" s="78">
        <f t="shared" si="19"/>
        <v>0</v>
      </c>
      <c r="W70" s="78">
        <f t="shared" si="20"/>
        <v>0</v>
      </c>
      <c r="Y70" s="186">
        <v>4</v>
      </c>
      <c r="Z70" s="187"/>
      <c r="AA70" s="94">
        <f t="shared" si="26"/>
        <v>2</v>
      </c>
      <c r="AB70" s="88">
        <v>2</v>
      </c>
      <c r="AC70" s="88">
        <v>0</v>
      </c>
      <c r="AD70" s="88">
        <v>0</v>
      </c>
      <c r="AE70" s="88">
        <v>0</v>
      </c>
      <c r="AF70" s="88">
        <v>0</v>
      </c>
      <c r="AG70" s="88">
        <v>0</v>
      </c>
      <c r="AH70" s="88">
        <v>0</v>
      </c>
      <c r="AI70" s="88">
        <v>0</v>
      </c>
      <c r="AJ70" s="88">
        <v>0</v>
      </c>
      <c r="AK70" s="88">
        <v>0</v>
      </c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v>2</v>
      </c>
      <c r="C71" s="22">
        <f t="shared" si="21"/>
        <v>2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2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3"/>
        <v>0</v>
      </c>
      <c r="P71" s="24">
        <f t="shared" si="24"/>
        <v>6</v>
      </c>
      <c r="Q71" s="81">
        <f t="shared" si="25"/>
        <v>6</v>
      </c>
      <c r="S71" s="78">
        <f t="shared" si="16"/>
        <v>0</v>
      </c>
      <c r="T71" s="78">
        <f t="shared" si="17"/>
        <v>2</v>
      </c>
      <c r="U71" s="78">
        <f t="shared" si="18"/>
        <v>0</v>
      </c>
      <c r="V71" s="78">
        <f t="shared" si="19"/>
        <v>0</v>
      </c>
      <c r="W71" s="78">
        <f t="shared" si="20"/>
        <v>0</v>
      </c>
      <c r="Y71" s="186">
        <v>4</v>
      </c>
      <c r="Z71" s="187"/>
      <c r="AA71" s="94">
        <f t="shared" si="26"/>
        <v>2</v>
      </c>
      <c r="AB71" s="88">
        <v>2</v>
      </c>
      <c r="AC71" s="88">
        <v>0</v>
      </c>
      <c r="AD71" s="88">
        <v>0</v>
      </c>
      <c r="AE71" s="88">
        <v>0</v>
      </c>
      <c r="AF71" s="88">
        <v>0</v>
      </c>
      <c r="AG71" s="88">
        <v>0</v>
      </c>
      <c r="AH71" s="88">
        <v>0</v>
      </c>
      <c r="AI71" s="88">
        <v>0</v>
      </c>
      <c r="AJ71" s="88">
        <v>0</v>
      </c>
      <c r="AK71" s="88">
        <v>0</v>
      </c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v>2</v>
      </c>
      <c r="C72" s="22">
        <f t="shared" si="21"/>
        <v>2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2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3"/>
        <v>0</v>
      </c>
      <c r="P72" s="24">
        <f t="shared" si="24"/>
        <v>6</v>
      </c>
      <c r="Q72" s="81">
        <f t="shared" si="25"/>
        <v>6</v>
      </c>
      <c r="S72" s="78">
        <f t="shared" si="16"/>
        <v>0</v>
      </c>
      <c r="T72" s="78">
        <f t="shared" si="17"/>
        <v>2</v>
      </c>
      <c r="U72" s="78">
        <f t="shared" si="18"/>
        <v>0</v>
      </c>
      <c r="V72" s="78">
        <f t="shared" si="19"/>
        <v>0</v>
      </c>
      <c r="W72" s="78">
        <f t="shared" si="20"/>
        <v>0</v>
      </c>
      <c r="Y72" s="186">
        <v>4</v>
      </c>
      <c r="Z72" s="187"/>
      <c r="AA72" s="94">
        <f t="shared" si="26"/>
        <v>2</v>
      </c>
      <c r="AB72" s="88">
        <v>2</v>
      </c>
      <c r="AC72" s="88">
        <v>0</v>
      </c>
      <c r="AD72" s="88">
        <v>0</v>
      </c>
      <c r="AE72" s="88">
        <v>0</v>
      </c>
      <c r="AF72" s="88">
        <v>0</v>
      </c>
      <c r="AG72" s="88">
        <v>0</v>
      </c>
      <c r="AH72" s="88">
        <v>0</v>
      </c>
      <c r="AI72" s="88">
        <v>0</v>
      </c>
      <c r="AJ72" s="88">
        <v>0</v>
      </c>
      <c r="AK72" s="88">
        <v>0</v>
      </c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v>2</v>
      </c>
      <c r="C73" s="22">
        <f t="shared" si="21"/>
        <v>2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2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3"/>
        <v>0</v>
      </c>
      <c r="P73" s="24">
        <f t="shared" si="24"/>
        <v>6</v>
      </c>
      <c r="Q73" s="81">
        <f t="shared" si="25"/>
        <v>6</v>
      </c>
      <c r="S73" s="78">
        <f t="shared" si="16"/>
        <v>0</v>
      </c>
      <c r="T73" s="78">
        <f t="shared" si="17"/>
        <v>2</v>
      </c>
      <c r="U73" s="78">
        <f t="shared" si="18"/>
        <v>0</v>
      </c>
      <c r="V73" s="78">
        <f t="shared" si="19"/>
        <v>0</v>
      </c>
      <c r="W73" s="78">
        <f t="shared" si="20"/>
        <v>0</v>
      </c>
      <c r="Y73" s="186">
        <v>4</v>
      </c>
      <c r="Z73" s="187"/>
      <c r="AA73" s="94">
        <f t="shared" si="26"/>
        <v>2</v>
      </c>
      <c r="AB73" s="88">
        <v>2</v>
      </c>
      <c r="AC73" s="88">
        <v>0</v>
      </c>
      <c r="AD73" s="88">
        <v>0</v>
      </c>
      <c r="AE73" s="88">
        <v>0</v>
      </c>
      <c r="AF73" s="88">
        <v>0</v>
      </c>
      <c r="AG73" s="88">
        <v>0</v>
      </c>
      <c r="AH73" s="88">
        <v>0</v>
      </c>
      <c r="AI73" s="88">
        <v>0</v>
      </c>
      <c r="AJ73" s="88">
        <v>0</v>
      </c>
      <c r="AK73" s="88">
        <v>0</v>
      </c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v>2</v>
      </c>
      <c r="C74" s="22">
        <f t="shared" si="21"/>
        <v>2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2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3"/>
        <v>0</v>
      </c>
      <c r="P74" s="24">
        <f t="shared" si="24"/>
        <v>6</v>
      </c>
      <c r="Q74" s="81">
        <f t="shared" si="25"/>
        <v>6</v>
      </c>
      <c r="S74" s="78">
        <f t="shared" si="16"/>
        <v>0</v>
      </c>
      <c r="T74" s="78">
        <f t="shared" si="17"/>
        <v>2</v>
      </c>
      <c r="U74" s="78">
        <f t="shared" si="18"/>
        <v>0</v>
      </c>
      <c r="V74" s="78">
        <f t="shared" si="19"/>
        <v>0</v>
      </c>
      <c r="W74" s="78">
        <f t="shared" si="20"/>
        <v>0</v>
      </c>
      <c r="Y74" s="186">
        <v>4</v>
      </c>
      <c r="Z74" s="187"/>
      <c r="AA74" s="94">
        <f t="shared" si="26"/>
        <v>2</v>
      </c>
      <c r="AB74" s="88">
        <v>2</v>
      </c>
      <c r="AC74" s="88">
        <v>0</v>
      </c>
      <c r="AD74" s="88">
        <v>0</v>
      </c>
      <c r="AE74" s="88">
        <v>0</v>
      </c>
      <c r="AF74" s="88">
        <v>0</v>
      </c>
      <c r="AG74" s="88">
        <v>0</v>
      </c>
      <c r="AH74" s="88">
        <v>0</v>
      </c>
      <c r="AI74" s="88">
        <v>0</v>
      </c>
      <c r="AJ74" s="88">
        <v>0</v>
      </c>
      <c r="AK74" s="88">
        <v>0</v>
      </c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v>2</v>
      </c>
      <c r="C75" s="22">
        <f t="shared" si="21"/>
        <v>2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2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3"/>
        <v>0</v>
      </c>
      <c r="P75" s="24">
        <f t="shared" si="24"/>
        <v>6</v>
      </c>
      <c r="Q75" s="81">
        <f t="shared" si="25"/>
        <v>6</v>
      </c>
      <c r="S75" s="78">
        <f t="shared" si="16"/>
        <v>0</v>
      </c>
      <c r="T75" s="78">
        <f t="shared" si="17"/>
        <v>2</v>
      </c>
      <c r="U75" s="78">
        <f t="shared" si="18"/>
        <v>0</v>
      </c>
      <c r="V75" s="78">
        <f t="shared" si="19"/>
        <v>0</v>
      </c>
      <c r="W75" s="78">
        <f t="shared" si="20"/>
        <v>0</v>
      </c>
      <c r="Y75" s="186">
        <v>4</v>
      </c>
      <c r="Z75" s="187"/>
      <c r="AA75" s="94">
        <f t="shared" si="26"/>
        <v>2</v>
      </c>
      <c r="AB75" s="88">
        <v>2</v>
      </c>
      <c r="AC75" s="88">
        <v>0</v>
      </c>
      <c r="AD75" s="88">
        <v>0</v>
      </c>
      <c r="AE75" s="88">
        <v>0</v>
      </c>
      <c r="AF75" s="88">
        <v>0</v>
      </c>
      <c r="AG75" s="88">
        <v>0</v>
      </c>
      <c r="AH75" s="88">
        <v>0</v>
      </c>
      <c r="AI75" s="88">
        <v>0</v>
      </c>
      <c r="AJ75" s="88">
        <v>0</v>
      </c>
      <c r="AK75" s="88">
        <v>0</v>
      </c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v>2</v>
      </c>
      <c r="C76" s="22">
        <f t="shared" si="21"/>
        <v>2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2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3"/>
        <v>0</v>
      </c>
      <c r="P76" s="24">
        <f t="shared" si="24"/>
        <v>6</v>
      </c>
      <c r="Q76" s="81">
        <f t="shared" si="25"/>
        <v>6</v>
      </c>
      <c r="S76" s="78">
        <f t="shared" si="16"/>
        <v>0</v>
      </c>
      <c r="T76" s="78">
        <f t="shared" si="17"/>
        <v>2</v>
      </c>
      <c r="U76" s="78">
        <f t="shared" si="18"/>
        <v>0</v>
      </c>
      <c r="V76" s="78">
        <f t="shared" si="19"/>
        <v>0</v>
      </c>
      <c r="W76" s="78">
        <f t="shared" si="20"/>
        <v>0</v>
      </c>
      <c r="Y76" s="186">
        <v>4</v>
      </c>
      <c r="Z76" s="187"/>
      <c r="AA76" s="94">
        <f t="shared" si="26"/>
        <v>2</v>
      </c>
      <c r="AB76" s="88">
        <v>2</v>
      </c>
      <c r="AC76" s="88">
        <v>0</v>
      </c>
      <c r="AD76" s="88">
        <v>0</v>
      </c>
      <c r="AE76" s="88">
        <v>0</v>
      </c>
      <c r="AF76" s="88">
        <v>0</v>
      </c>
      <c r="AG76" s="88">
        <v>0</v>
      </c>
      <c r="AH76" s="88">
        <v>0</v>
      </c>
      <c r="AI76" s="88">
        <v>0</v>
      </c>
      <c r="AJ76" s="88">
        <v>0</v>
      </c>
      <c r="AK76" s="88">
        <v>0</v>
      </c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v>2</v>
      </c>
      <c r="C77" s="22">
        <f t="shared" si="21"/>
        <v>2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2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3"/>
        <v>0</v>
      </c>
      <c r="P77" s="24">
        <f t="shared" si="24"/>
        <v>6</v>
      </c>
      <c r="Q77" s="81">
        <f t="shared" si="25"/>
        <v>6</v>
      </c>
      <c r="S77" s="78">
        <f t="shared" si="16"/>
        <v>0</v>
      </c>
      <c r="T77" s="78">
        <f t="shared" si="17"/>
        <v>2</v>
      </c>
      <c r="U77" s="78">
        <f t="shared" si="18"/>
        <v>0</v>
      </c>
      <c r="V77" s="78">
        <f t="shared" si="19"/>
        <v>0</v>
      </c>
      <c r="W77" s="78">
        <f t="shared" si="20"/>
        <v>0</v>
      </c>
      <c r="Y77" s="186">
        <v>4</v>
      </c>
      <c r="Z77" s="187"/>
      <c r="AA77" s="94">
        <f t="shared" si="26"/>
        <v>2</v>
      </c>
      <c r="AB77" s="88">
        <v>2</v>
      </c>
      <c r="AC77" s="88">
        <v>0</v>
      </c>
      <c r="AD77" s="88">
        <v>0</v>
      </c>
      <c r="AE77" s="88">
        <v>0</v>
      </c>
      <c r="AF77" s="88">
        <v>0</v>
      </c>
      <c r="AG77" s="88">
        <v>0</v>
      </c>
      <c r="AH77" s="88">
        <v>0</v>
      </c>
      <c r="AI77" s="88">
        <v>0</v>
      </c>
      <c r="AJ77" s="88">
        <v>0</v>
      </c>
      <c r="AK77" s="88">
        <v>0</v>
      </c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v>2</v>
      </c>
      <c r="C78" s="22">
        <f t="shared" si="21"/>
        <v>2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2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3"/>
        <v>0</v>
      </c>
      <c r="P78" s="24">
        <f t="shared" si="24"/>
        <v>6</v>
      </c>
      <c r="Q78" s="81">
        <f t="shared" si="25"/>
        <v>6</v>
      </c>
      <c r="S78" s="78">
        <f t="shared" si="16"/>
        <v>0</v>
      </c>
      <c r="T78" s="78">
        <f t="shared" si="17"/>
        <v>2</v>
      </c>
      <c r="U78" s="78">
        <f t="shared" si="18"/>
        <v>0</v>
      </c>
      <c r="V78" s="78">
        <f t="shared" si="19"/>
        <v>0</v>
      </c>
      <c r="W78" s="78">
        <f t="shared" si="20"/>
        <v>0</v>
      </c>
      <c r="Y78" s="186">
        <v>4</v>
      </c>
      <c r="Z78" s="187"/>
      <c r="AA78" s="94">
        <f t="shared" si="26"/>
        <v>2</v>
      </c>
      <c r="AB78" s="88">
        <v>2</v>
      </c>
      <c r="AC78" s="88">
        <v>0</v>
      </c>
      <c r="AD78" s="88">
        <v>0</v>
      </c>
      <c r="AE78" s="88">
        <v>0</v>
      </c>
      <c r="AF78" s="88">
        <v>0</v>
      </c>
      <c r="AG78" s="88">
        <v>0</v>
      </c>
      <c r="AH78" s="88">
        <v>0</v>
      </c>
      <c r="AI78" s="88">
        <v>0</v>
      </c>
      <c r="AJ78" s="88">
        <v>0</v>
      </c>
      <c r="AK78" s="88">
        <v>0</v>
      </c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v>2</v>
      </c>
      <c r="C79" s="22">
        <f t="shared" si="21"/>
        <v>2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2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3"/>
        <v>0</v>
      </c>
      <c r="P79" s="24">
        <f t="shared" si="24"/>
        <v>6</v>
      </c>
      <c r="Q79" s="81">
        <f t="shared" si="25"/>
        <v>6</v>
      </c>
      <c r="S79" s="78">
        <f t="shared" si="16"/>
        <v>0</v>
      </c>
      <c r="T79" s="78">
        <f t="shared" si="17"/>
        <v>2</v>
      </c>
      <c r="U79" s="78">
        <f t="shared" si="18"/>
        <v>0</v>
      </c>
      <c r="V79" s="78">
        <f t="shared" si="19"/>
        <v>0</v>
      </c>
      <c r="W79" s="78">
        <f t="shared" si="20"/>
        <v>0</v>
      </c>
      <c r="Y79" s="186">
        <v>4</v>
      </c>
      <c r="Z79" s="187"/>
      <c r="AA79" s="94">
        <f t="shared" si="26"/>
        <v>2</v>
      </c>
      <c r="AB79" s="88">
        <v>2</v>
      </c>
      <c r="AC79" s="88">
        <v>0</v>
      </c>
      <c r="AD79" s="88">
        <v>0</v>
      </c>
      <c r="AE79" s="88">
        <v>0</v>
      </c>
      <c r="AF79" s="88">
        <v>0</v>
      </c>
      <c r="AG79" s="88">
        <v>0</v>
      </c>
      <c r="AH79" s="88">
        <v>0</v>
      </c>
      <c r="AI79" s="88">
        <v>0</v>
      </c>
      <c r="AJ79" s="88">
        <v>0</v>
      </c>
      <c r="AK79" s="88">
        <v>0</v>
      </c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v>2</v>
      </c>
      <c r="C80" s="22">
        <f t="shared" si="21"/>
        <v>2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2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3"/>
        <v>0</v>
      </c>
      <c r="P80" s="24">
        <f t="shared" si="24"/>
        <v>6</v>
      </c>
      <c r="Q80" s="81">
        <f t="shared" si="25"/>
        <v>6</v>
      </c>
      <c r="S80" s="78">
        <f t="shared" si="16"/>
        <v>0</v>
      </c>
      <c r="T80" s="78">
        <f t="shared" si="17"/>
        <v>2</v>
      </c>
      <c r="U80" s="78">
        <f t="shared" si="18"/>
        <v>0</v>
      </c>
      <c r="V80" s="78">
        <f t="shared" si="19"/>
        <v>0</v>
      </c>
      <c r="W80" s="78">
        <f t="shared" si="20"/>
        <v>0</v>
      </c>
      <c r="Y80" s="186">
        <v>4</v>
      </c>
      <c r="Z80" s="187"/>
      <c r="AA80" s="94">
        <f t="shared" si="26"/>
        <v>2</v>
      </c>
      <c r="AB80" s="88">
        <v>2</v>
      </c>
      <c r="AC80" s="88">
        <v>0</v>
      </c>
      <c r="AD80" s="88">
        <v>0</v>
      </c>
      <c r="AE80" s="88">
        <v>0</v>
      </c>
      <c r="AF80" s="88">
        <v>0</v>
      </c>
      <c r="AG80" s="88">
        <v>0</v>
      </c>
      <c r="AH80" s="88">
        <v>0</v>
      </c>
      <c r="AI80" s="88">
        <v>0</v>
      </c>
      <c r="AJ80" s="88">
        <v>0</v>
      </c>
      <c r="AK80" s="88">
        <v>0</v>
      </c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v>2</v>
      </c>
      <c r="C81" s="22">
        <f t="shared" si="21"/>
        <v>2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2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3"/>
        <v>0</v>
      </c>
      <c r="P81" s="24">
        <f t="shared" si="24"/>
        <v>6</v>
      </c>
      <c r="Q81" s="81">
        <f t="shared" si="25"/>
        <v>6</v>
      </c>
      <c r="S81" s="78">
        <f t="shared" si="16"/>
        <v>0</v>
      </c>
      <c r="T81" s="78">
        <f t="shared" si="17"/>
        <v>2</v>
      </c>
      <c r="U81" s="78">
        <f t="shared" si="18"/>
        <v>0</v>
      </c>
      <c r="V81" s="78">
        <f t="shared" si="19"/>
        <v>0</v>
      </c>
      <c r="W81" s="78">
        <f t="shared" si="20"/>
        <v>0</v>
      </c>
      <c r="Y81" s="186">
        <v>4</v>
      </c>
      <c r="Z81" s="187"/>
      <c r="AA81" s="94">
        <f t="shared" si="26"/>
        <v>2</v>
      </c>
      <c r="AB81" s="88">
        <v>2</v>
      </c>
      <c r="AC81" s="88">
        <v>0</v>
      </c>
      <c r="AD81" s="88">
        <v>0</v>
      </c>
      <c r="AE81" s="88">
        <v>0</v>
      </c>
      <c r="AF81" s="88">
        <v>0</v>
      </c>
      <c r="AG81" s="88">
        <v>0</v>
      </c>
      <c r="AH81" s="88">
        <v>0</v>
      </c>
      <c r="AI81" s="88">
        <v>0</v>
      </c>
      <c r="AJ81" s="88">
        <v>0</v>
      </c>
      <c r="AK81" s="88">
        <v>0</v>
      </c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v>2</v>
      </c>
      <c r="C82" s="22">
        <f t="shared" si="21"/>
        <v>2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2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3"/>
        <v>0</v>
      </c>
      <c r="P82" s="24">
        <f t="shared" si="24"/>
        <v>6</v>
      </c>
      <c r="Q82" s="81">
        <f t="shared" si="25"/>
        <v>6</v>
      </c>
      <c r="S82" s="78">
        <f t="shared" si="16"/>
        <v>0</v>
      </c>
      <c r="T82" s="78">
        <f t="shared" si="17"/>
        <v>2</v>
      </c>
      <c r="U82" s="78">
        <f t="shared" si="18"/>
        <v>0</v>
      </c>
      <c r="V82" s="78">
        <f t="shared" si="19"/>
        <v>0</v>
      </c>
      <c r="W82" s="78">
        <f t="shared" si="20"/>
        <v>0</v>
      </c>
      <c r="Y82" s="186">
        <v>4</v>
      </c>
      <c r="Z82" s="187"/>
      <c r="AA82" s="94">
        <f t="shared" si="26"/>
        <v>2</v>
      </c>
      <c r="AB82" s="88">
        <v>2</v>
      </c>
      <c r="AC82" s="88">
        <v>0</v>
      </c>
      <c r="AD82" s="88">
        <v>0</v>
      </c>
      <c r="AE82" s="88">
        <v>0</v>
      </c>
      <c r="AF82" s="88">
        <v>0</v>
      </c>
      <c r="AG82" s="88">
        <v>0</v>
      </c>
      <c r="AH82" s="88">
        <v>0</v>
      </c>
      <c r="AI82" s="88">
        <v>0</v>
      </c>
      <c r="AJ82" s="88">
        <v>0</v>
      </c>
      <c r="AK82" s="88">
        <v>0</v>
      </c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v>2</v>
      </c>
      <c r="C83" s="22">
        <f t="shared" si="21"/>
        <v>2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2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3"/>
        <v>0</v>
      </c>
      <c r="P83" s="24">
        <f t="shared" si="24"/>
        <v>6</v>
      </c>
      <c r="Q83" s="81">
        <f t="shared" si="25"/>
        <v>6</v>
      </c>
      <c r="S83" s="78">
        <f t="shared" si="16"/>
        <v>0</v>
      </c>
      <c r="T83" s="78">
        <f t="shared" si="17"/>
        <v>2</v>
      </c>
      <c r="U83" s="78">
        <f t="shared" si="18"/>
        <v>0</v>
      </c>
      <c r="V83" s="78">
        <f t="shared" si="19"/>
        <v>0</v>
      </c>
      <c r="W83" s="78">
        <f t="shared" si="20"/>
        <v>0</v>
      </c>
      <c r="Y83" s="186">
        <v>4</v>
      </c>
      <c r="Z83" s="187"/>
      <c r="AA83" s="94">
        <f t="shared" si="26"/>
        <v>2</v>
      </c>
      <c r="AB83" s="88">
        <v>2</v>
      </c>
      <c r="AC83" s="88">
        <v>0</v>
      </c>
      <c r="AD83" s="88">
        <v>0</v>
      </c>
      <c r="AE83" s="88">
        <v>0</v>
      </c>
      <c r="AF83" s="88">
        <v>0</v>
      </c>
      <c r="AG83" s="88">
        <v>0</v>
      </c>
      <c r="AH83" s="88">
        <v>0</v>
      </c>
      <c r="AI83" s="88">
        <v>0</v>
      </c>
      <c r="AJ83" s="88">
        <v>0</v>
      </c>
      <c r="AK83" s="88">
        <v>0</v>
      </c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v>2</v>
      </c>
      <c r="C84" s="22">
        <f t="shared" si="21"/>
        <v>2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2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3"/>
        <v>0</v>
      </c>
      <c r="P84" s="24">
        <f t="shared" si="24"/>
        <v>6</v>
      </c>
      <c r="Q84" s="81">
        <f t="shared" si="25"/>
        <v>6</v>
      </c>
      <c r="S84" s="78">
        <f t="shared" si="16"/>
        <v>0</v>
      </c>
      <c r="T84" s="78">
        <f t="shared" si="17"/>
        <v>2</v>
      </c>
      <c r="U84" s="78">
        <f t="shared" si="18"/>
        <v>0</v>
      </c>
      <c r="V84" s="78">
        <f t="shared" si="19"/>
        <v>0</v>
      </c>
      <c r="W84" s="78">
        <f t="shared" si="20"/>
        <v>0</v>
      </c>
      <c r="Y84" s="186">
        <v>4</v>
      </c>
      <c r="Z84" s="187"/>
      <c r="AA84" s="94">
        <f t="shared" si="26"/>
        <v>2</v>
      </c>
      <c r="AB84" s="88">
        <v>2</v>
      </c>
      <c r="AC84" s="88">
        <v>0</v>
      </c>
      <c r="AD84" s="88">
        <v>0</v>
      </c>
      <c r="AE84" s="88">
        <v>0</v>
      </c>
      <c r="AF84" s="88">
        <v>0</v>
      </c>
      <c r="AG84" s="88">
        <v>0</v>
      </c>
      <c r="AH84" s="88">
        <v>0</v>
      </c>
      <c r="AI84" s="88">
        <v>0</v>
      </c>
      <c r="AJ84" s="88">
        <v>0</v>
      </c>
      <c r="AK84" s="88">
        <v>0</v>
      </c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v>2</v>
      </c>
      <c r="C85" s="22">
        <f t="shared" si="21"/>
        <v>2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2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3"/>
        <v>0</v>
      </c>
      <c r="P85" s="24">
        <f t="shared" si="24"/>
        <v>6</v>
      </c>
      <c r="Q85" s="81">
        <f t="shared" si="25"/>
        <v>6</v>
      </c>
      <c r="S85" s="78">
        <f t="shared" si="16"/>
        <v>0</v>
      </c>
      <c r="T85" s="78">
        <f t="shared" si="17"/>
        <v>2</v>
      </c>
      <c r="U85" s="78">
        <f t="shared" si="18"/>
        <v>0</v>
      </c>
      <c r="V85" s="78">
        <f t="shared" si="19"/>
        <v>0</v>
      </c>
      <c r="W85" s="78">
        <f t="shared" si="20"/>
        <v>0</v>
      </c>
      <c r="Y85" s="186">
        <v>4</v>
      </c>
      <c r="Z85" s="187"/>
      <c r="AA85" s="94">
        <f t="shared" si="26"/>
        <v>2</v>
      </c>
      <c r="AB85" s="88">
        <v>2</v>
      </c>
      <c r="AC85" s="88">
        <v>0</v>
      </c>
      <c r="AD85" s="88">
        <v>0</v>
      </c>
      <c r="AE85" s="88">
        <v>0</v>
      </c>
      <c r="AF85" s="88">
        <v>0</v>
      </c>
      <c r="AG85" s="88">
        <v>0</v>
      </c>
      <c r="AH85" s="88">
        <v>0</v>
      </c>
      <c r="AI85" s="88">
        <v>0</v>
      </c>
      <c r="AJ85" s="88">
        <v>0</v>
      </c>
      <c r="AK85" s="88">
        <v>0</v>
      </c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v>2</v>
      </c>
      <c r="C86" s="22">
        <f t="shared" si="21"/>
        <v>2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2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3"/>
        <v>0</v>
      </c>
      <c r="P86" s="24">
        <f t="shared" si="24"/>
        <v>6</v>
      </c>
      <c r="Q86" s="81">
        <f t="shared" si="25"/>
        <v>6</v>
      </c>
      <c r="S86" s="78">
        <f t="shared" si="16"/>
        <v>0</v>
      </c>
      <c r="T86" s="78">
        <f t="shared" si="17"/>
        <v>2</v>
      </c>
      <c r="U86" s="78">
        <f t="shared" si="18"/>
        <v>0</v>
      </c>
      <c r="V86" s="78">
        <f t="shared" si="19"/>
        <v>0</v>
      </c>
      <c r="W86" s="78">
        <f t="shared" si="20"/>
        <v>0</v>
      </c>
      <c r="Y86" s="186">
        <v>4</v>
      </c>
      <c r="Z86" s="187"/>
      <c r="AA86" s="94">
        <f t="shared" si="26"/>
        <v>2</v>
      </c>
      <c r="AB86" s="88">
        <v>2</v>
      </c>
      <c r="AC86" s="88">
        <v>0</v>
      </c>
      <c r="AD86" s="88">
        <v>0</v>
      </c>
      <c r="AE86" s="88">
        <v>0</v>
      </c>
      <c r="AF86" s="88">
        <v>0</v>
      </c>
      <c r="AG86" s="88">
        <v>0</v>
      </c>
      <c r="AH86" s="88">
        <v>0</v>
      </c>
      <c r="AI86" s="88">
        <v>0</v>
      </c>
      <c r="AJ86" s="88">
        <v>0</v>
      </c>
      <c r="AK86" s="88">
        <v>0</v>
      </c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v>2</v>
      </c>
      <c r="C87" s="22">
        <f t="shared" si="21"/>
        <v>2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2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3"/>
        <v>0</v>
      </c>
      <c r="P87" s="24">
        <f t="shared" si="24"/>
        <v>6</v>
      </c>
      <c r="Q87" s="81">
        <f t="shared" si="25"/>
        <v>6</v>
      </c>
      <c r="S87" s="78">
        <f t="shared" si="16"/>
        <v>0</v>
      </c>
      <c r="T87" s="78">
        <f t="shared" si="17"/>
        <v>2</v>
      </c>
      <c r="U87" s="78">
        <f t="shared" si="18"/>
        <v>0</v>
      </c>
      <c r="V87" s="78">
        <f t="shared" si="19"/>
        <v>0</v>
      </c>
      <c r="W87" s="78">
        <f t="shared" si="20"/>
        <v>0</v>
      </c>
      <c r="Y87" s="186">
        <v>4</v>
      </c>
      <c r="Z87" s="187"/>
      <c r="AA87" s="94">
        <f t="shared" si="26"/>
        <v>2</v>
      </c>
      <c r="AB87" s="88">
        <v>2</v>
      </c>
      <c r="AC87" s="88">
        <v>0</v>
      </c>
      <c r="AD87" s="88">
        <v>0</v>
      </c>
      <c r="AE87" s="88">
        <v>0</v>
      </c>
      <c r="AF87" s="88">
        <v>0</v>
      </c>
      <c r="AG87" s="88">
        <v>0</v>
      </c>
      <c r="AH87" s="88">
        <v>0</v>
      </c>
      <c r="AI87" s="88">
        <v>0</v>
      </c>
      <c r="AJ87" s="88">
        <v>0</v>
      </c>
      <c r="AK87" s="88">
        <v>0</v>
      </c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v>2</v>
      </c>
      <c r="C88" s="22">
        <f t="shared" si="21"/>
        <v>2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2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3"/>
        <v>0</v>
      </c>
      <c r="P88" s="24">
        <f t="shared" si="24"/>
        <v>6</v>
      </c>
      <c r="Q88" s="81">
        <f t="shared" si="25"/>
        <v>6</v>
      </c>
      <c r="S88" s="78">
        <f t="shared" si="16"/>
        <v>0</v>
      </c>
      <c r="T88" s="78">
        <f t="shared" si="17"/>
        <v>2</v>
      </c>
      <c r="U88" s="78">
        <f t="shared" si="18"/>
        <v>0</v>
      </c>
      <c r="V88" s="78">
        <f t="shared" si="19"/>
        <v>0</v>
      </c>
      <c r="W88" s="78">
        <f t="shared" si="20"/>
        <v>0</v>
      </c>
      <c r="Y88" s="186">
        <v>4</v>
      </c>
      <c r="Z88" s="187"/>
      <c r="AA88" s="94">
        <f t="shared" si="26"/>
        <v>2</v>
      </c>
      <c r="AB88" s="88">
        <v>2</v>
      </c>
      <c r="AC88" s="88">
        <v>0</v>
      </c>
      <c r="AD88" s="88">
        <v>0</v>
      </c>
      <c r="AE88" s="88">
        <v>0</v>
      </c>
      <c r="AF88" s="88">
        <v>0</v>
      </c>
      <c r="AG88" s="88">
        <v>0</v>
      </c>
      <c r="AH88" s="88">
        <v>0</v>
      </c>
      <c r="AI88" s="88">
        <v>0</v>
      </c>
      <c r="AJ88" s="88">
        <v>0</v>
      </c>
      <c r="AK88" s="88">
        <v>0</v>
      </c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v>2</v>
      </c>
      <c r="C89" s="22">
        <f t="shared" si="21"/>
        <v>2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2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3"/>
        <v>0</v>
      </c>
      <c r="P89" s="24">
        <f t="shared" si="24"/>
        <v>6</v>
      </c>
      <c r="Q89" s="81">
        <f t="shared" si="25"/>
        <v>6</v>
      </c>
      <c r="S89" s="78">
        <f t="shared" si="16"/>
        <v>0</v>
      </c>
      <c r="T89" s="78">
        <f t="shared" si="17"/>
        <v>2</v>
      </c>
      <c r="U89" s="78">
        <f t="shared" si="18"/>
        <v>0</v>
      </c>
      <c r="V89" s="78">
        <f t="shared" si="19"/>
        <v>0</v>
      </c>
      <c r="W89" s="78">
        <f t="shared" si="20"/>
        <v>0</v>
      </c>
      <c r="Y89" s="186">
        <v>4</v>
      </c>
      <c r="Z89" s="187"/>
      <c r="AA89" s="94">
        <f t="shared" si="26"/>
        <v>2</v>
      </c>
      <c r="AB89" s="88">
        <v>2</v>
      </c>
      <c r="AC89" s="88">
        <v>0</v>
      </c>
      <c r="AD89" s="88">
        <v>0</v>
      </c>
      <c r="AE89" s="88">
        <v>0</v>
      </c>
      <c r="AF89" s="88">
        <v>0</v>
      </c>
      <c r="AG89" s="88">
        <v>0</v>
      </c>
      <c r="AH89" s="88">
        <v>0</v>
      </c>
      <c r="AI89" s="88">
        <v>0</v>
      </c>
      <c r="AJ89" s="88">
        <v>0</v>
      </c>
      <c r="AK89" s="88">
        <v>0</v>
      </c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v>2</v>
      </c>
      <c r="C90" s="22">
        <f t="shared" si="21"/>
        <v>2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2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3"/>
        <v>0</v>
      </c>
      <c r="P90" s="24">
        <f t="shared" si="24"/>
        <v>6</v>
      </c>
      <c r="Q90" s="81">
        <f t="shared" si="25"/>
        <v>6</v>
      </c>
      <c r="S90" s="78">
        <f t="shared" si="16"/>
        <v>0</v>
      </c>
      <c r="T90" s="78">
        <f t="shared" si="17"/>
        <v>2</v>
      </c>
      <c r="U90" s="78">
        <f t="shared" si="18"/>
        <v>0</v>
      </c>
      <c r="V90" s="78">
        <f t="shared" si="19"/>
        <v>0</v>
      </c>
      <c r="W90" s="78">
        <f t="shared" si="20"/>
        <v>0</v>
      </c>
      <c r="Y90" s="186">
        <v>4</v>
      </c>
      <c r="Z90" s="187"/>
      <c r="AA90" s="94">
        <f t="shared" si="26"/>
        <v>2</v>
      </c>
      <c r="AB90" s="88">
        <v>2</v>
      </c>
      <c r="AC90" s="88">
        <v>0</v>
      </c>
      <c r="AD90" s="88">
        <v>0</v>
      </c>
      <c r="AE90" s="88">
        <v>0</v>
      </c>
      <c r="AF90" s="88">
        <v>0</v>
      </c>
      <c r="AG90" s="88">
        <v>0</v>
      </c>
      <c r="AH90" s="88">
        <v>0</v>
      </c>
      <c r="AI90" s="88">
        <v>0</v>
      </c>
      <c r="AJ90" s="88">
        <v>0</v>
      </c>
      <c r="AK90" s="88">
        <v>0</v>
      </c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v>2</v>
      </c>
      <c r="C91" s="22">
        <f t="shared" si="21"/>
        <v>2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2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3"/>
        <v>0</v>
      </c>
      <c r="P91" s="24">
        <f t="shared" si="24"/>
        <v>6</v>
      </c>
      <c r="Q91" s="81">
        <f t="shared" si="25"/>
        <v>6</v>
      </c>
      <c r="S91" s="78">
        <f t="shared" si="16"/>
        <v>0</v>
      </c>
      <c r="T91" s="78">
        <f t="shared" si="17"/>
        <v>2</v>
      </c>
      <c r="U91" s="78">
        <f t="shared" si="18"/>
        <v>0</v>
      </c>
      <c r="V91" s="78">
        <f t="shared" si="19"/>
        <v>0</v>
      </c>
      <c r="W91" s="78">
        <f t="shared" si="20"/>
        <v>0</v>
      </c>
      <c r="Y91" s="186">
        <v>4</v>
      </c>
      <c r="Z91" s="187"/>
      <c r="AA91" s="94">
        <f t="shared" si="26"/>
        <v>2</v>
      </c>
      <c r="AB91" s="88">
        <v>2</v>
      </c>
      <c r="AC91" s="88">
        <v>0</v>
      </c>
      <c r="AD91" s="88">
        <v>0</v>
      </c>
      <c r="AE91" s="88">
        <v>0</v>
      </c>
      <c r="AF91" s="88">
        <v>0</v>
      </c>
      <c r="AG91" s="88">
        <v>0</v>
      </c>
      <c r="AH91" s="88">
        <v>0</v>
      </c>
      <c r="AI91" s="88">
        <v>0</v>
      </c>
      <c r="AJ91" s="88">
        <v>0</v>
      </c>
      <c r="AK91" s="88">
        <v>0</v>
      </c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v>2</v>
      </c>
      <c r="C92" s="22">
        <f t="shared" si="21"/>
        <v>2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2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3"/>
        <v>0</v>
      </c>
      <c r="P92" s="24">
        <f t="shared" si="24"/>
        <v>6</v>
      </c>
      <c r="Q92" s="81">
        <f t="shared" si="25"/>
        <v>6</v>
      </c>
      <c r="S92" s="78">
        <f t="shared" si="16"/>
        <v>0</v>
      </c>
      <c r="T92" s="78">
        <f t="shared" si="17"/>
        <v>2</v>
      </c>
      <c r="U92" s="78">
        <f t="shared" si="18"/>
        <v>0</v>
      </c>
      <c r="V92" s="78">
        <f t="shared" si="19"/>
        <v>0</v>
      </c>
      <c r="W92" s="78">
        <f t="shared" si="20"/>
        <v>0</v>
      </c>
      <c r="Y92" s="186">
        <v>4</v>
      </c>
      <c r="Z92" s="187"/>
      <c r="AA92" s="94">
        <f t="shared" si="26"/>
        <v>2</v>
      </c>
      <c r="AB92" s="88">
        <v>2</v>
      </c>
      <c r="AC92" s="88">
        <v>0</v>
      </c>
      <c r="AD92" s="88">
        <v>0</v>
      </c>
      <c r="AE92" s="88">
        <v>0</v>
      </c>
      <c r="AF92" s="88">
        <v>0</v>
      </c>
      <c r="AG92" s="88">
        <v>0</v>
      </c>
      <c r="AH92" s="88">
        <v>0</v>
      </c>
      <c r="AI92" s="88">
        <v>0</v>
      </c>
      <c r="AJ92" s="88">
        <v>0</v>
      </c>
      <c r="AK92" s="88">
        <v>0</v>
      </c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v>2</v>
      </c>
      <c r="C93" s="22">
        <f t="shared" si="21"/>
        <v>2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2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3"/>
        <v>0</v>
      </c>
      <c r="P93" s="24">
        <f t="shared" si="24"/>
        <v>6</v>
      </c>
      <c r="Q93" s="81">
        <f t="shared" si="25"/>
        <v>6</v>
      </c>
      <c r="S93" s="78">
        <f t="shared" si="16"/>
        <v>0</v>
      </c>
      <c r="T93" s="78">
        <f t="shared" si="17"/>
        <v>2</v>
      </c>
      <c r="U93" s="78">
        <f t="shared" si="18"/>
        <v>0</v>
      </c>
      <c r="V93" s="78">
        <f t="shared" si="19"/>
        <v>0</v>
      </c>
      <c r="W93" s="78">
        <f t="shared" si="20"/>
        <v>0</v>
      </c>
      <c r="Y93" s="186">
        <v>4</v>
      </c>
      <c r="Z93" s="187"/>
      <c r="AA93" s="94">
        <f t="shared" si="26"/>
        <v>2</v>
      </c>
      <c r="AB93" s="88">
        <v>2</v>
      </c>
      <c r="AC93" s="88">
        <v>0</v>
      </c>
      <c r="AD93" s="88">
        <v>0</v>
      </c>
      <c r="AE93" s="88">
        <v>0</v>
      </c>
      <c r="AF93" s="88">
        <v>0</v>
      </c>
      <c r="AG93" s="88">
        <v>0</v>
      </c>
      <c r="AH93" s="88">
        <v>0</v>
      </c>
      <c r="AI93" s="88">
        <v>0</v>
      </c>
      <c r="AJ93" s="88">
        <v>0</v>
      </c>
      <c r="AK93" s="88">
        <v>0</v>
      </c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v>2</v>
      </c>
      <c r="C94" s="22">
        <f t="shared" si="21"/>
        <v>2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2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3"/>
        <v>0</v>
      </c>
      <c r="P94" s="24">
        <f t="shared" si="24"/>
        <v>6</v>
      </c>
      <c r="Q94" s="81">
        <f t="shared" si="25"/>
        <v>6</v>
      </c>
      <c r="S94" s="78">
        <f t="shared" si="16"/>
        <v>0</v>
      </c>
      <c r="T94" s="78">
        <f t="shared" si="17"/>
        <v>2</v>
      </c>
      <c r="U94" s="78">
        <f t="shared" si="18"/>
        <v>0</v>
      </c>
      <c r="V94" s="78">
        <f t="shared" si="19"/>
        <v>0</v>
      </c>
      <c r="W94" s="78">
        <f t="shared" si="20"/>
        <v>0</v>
      </c>
      <c r="Y94" s="186">
        <v>4</v>
      </c>
      <c r="Z94" s="187"/>
      <c r="AA94" s="94">
        <f t="shared" si="26"/>
        <v>2</v>
      </c>
      <c r="AB94" s="88">
        <v>2</v>
      </c>
      <c r="AC94" s="88">
        <v>0</v>
      </c>
      <c r="AD94" s="88">
        <v>0</v>
      </c>
      <c r="AE94" s="88">
        <v>0</v>
      </c>
      <c r="AF94" s="88">
        <v>0</v>
      </c>
      <c r="AG94" s="88">
        <v>0</v>
      </c>
      <c r="AH94" s="88">
        <v>0</v>
      </c>
      <c r="AI94" s="88">
        <v>0</v>
      </c>
      <c r="AJ94" s="88">
        <v>0</v>
      </c>
      <c r="AK94" s="88">
        <v>0</v>
      </c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v>2</v>
      </c>
      <c r="C95" s="22">
        <f t="shared" si="21"/>
        <v>2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2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3"/>
        <v>0</v>
      </c>
      <c r="P95" s="24">
        <f t="shared" si="24"/>
        <v>6</v>
      </c>
      <c r="Q95" s="81">
        <f t="shared" si="25"/>
        <v>6</v>
      </c>
      <c r="S95" s="78">
        <f t="shared" si="16"/>
        <v>0</v>
      </c>
      <c r="T95" s="78">
        <f t="shared" si="17"/>
        <v>2</v>
      </c>
      <c r="U95" s="78">
        <f t="shared" si="18"/>
        <v>0</v>
      </c>
      <c r="V95" s="78">
        <f t="shared" si="19"/>
        <v>0</v>
      </c>
      <c r="W95" s="78">
        <f t="shared" si="20"/>
        <v>0</v>
      </c>
      <c r="Y95" s="186">
        <v>4</v>
      </c>
      <c r="Z95" s="187"/>
      <c r="AA95" s="94">
        <f t="shared" si="26"/>
        <v>2</v>
      </c>
      <c r="AB95" s="88">
        <v>2</v>
      </c>
      <c r="AC95" s="88">
        <v>0</v>
      </c>
      <c r="AD95" s="88">
        <v>0</v>
      </c>
      <c r="AE95" s="88">
        <v>0</v>
      </c>
      <c r="AF95" s="88">
        <v>0</v>
      </c>
      <c r="AG95" s="88">
        <v>0</v>
      </c>
      <c r="AH95" s="88">
        <v>0</v>
      </c>
      <c r="AI95" s="88">
        <v>0</v>
      </c>
      <c r="AJ95" s="88">
        <v>0</v>
      </c>
      <c r="AK95" s="88">
        <v>0</v>
      </c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v>2</v>
      </c>
      <c r="C96" s="22">
        <f t="shared" si="21"/>
        <v>2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2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3"/>
        <v>0</v>
      </c>
      <c r="P96" s="24">
        <f t="shared" si="24"/>
        <v>6</v>
      </c>
      <c r="Q96" s="81">
        <f t="shared" si="25"/>
        <v>6</v>
      </c>
      <c r="S96" s="78">
        <f t="shared" si="16"/>
        <v>0</v>
      </c>
      <c r="T96" s="78">
        <f t="shared" si="17"/>
        <v>2</v>
      </c>
      <c r="U96" s="78">
        <f t="shared" si="18"/>
        <v>0</v>
      </c>
      <c r="V96" s="78">
        <f t="shared" si="19"/>
        <v>0</v>
      </c>
      <c r="W96" s="78">
        <f t="shared" si="20"/>
        <v>0</v>
      </c>
      <c r="Y96" s="186">
        <v>4</v>
      </c>
      <c r="Z96" s="187"/>
      <c r="AA96" s="94">
        <f t="shared" si="26"/>
        <v>2</v>
      </c>
      <c r="AB96" s="88">
        <v>2</v>
      </c>
      <c r="AC96" s="88">
        <v>0</v>
      </c>
      <c r="AD96" s="88">
        <v>0</v>
      </c>
      <c r="AE96" s="88">
        <v>0</v>
      </c>
      <c r="AF96" s="88">
        <v>0</v>
      </c>
      <c r="AG96" s="88">
        <v>0</v>
      </c>
      <c r="AH96" s="88">
        <v>0</v>
      </c>
      <c r="AI96" s="88">
        <v>0</v>
      </c>
      <c r="AJ96" s="88">
        <v>0</v>
      </c>
      <c r="AK96" s="88">
        <v>0</v>
      </c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v>2</v>
      </c>
      <c r="C97" s="22">
        <f t="shared" si="21"/>
        <v>2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2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3"/>
        <v>0</v>
      </c>
      <c r="P97" s="24">
        <f t="shared" si="24"/>
        <v>6</v>
      </c>
      <c r="Q97" s="81">
        <f t="shared" si="25"/>
        <v>6</v>
      </c>
      <c r="S97" s="78">
        <f t="shared" si="16"/>
        <v>0</v>
      </c>
      <c r="T97" s="78">
        <f t="shared" si="17"/>
        <v>2</v>
      </c>
      <c r="U97" s="78">
        <f t="shared" si="18"/>
        <v>0</v>
      </c>
      <c r="V97" s="78">
        <f t="shared" si="19"/>
        <v>0</v>
      </c>
      <c r="W97" s="78">
        <f t="shared" si="20"/>
        <v>0</v>
      </c>
      <c r="Y97" s="186">
        <v>4</v>
      </c>
      <c r="Z97" s="187"/>
      <c r="AA97" s="94">
        <f t="shared" si="26"/>
        <v>2</v>
      </c>
      <c r="AB97" s="88">
        <v>2</v>
      </c>
      <c r="AC97" s="88">
        <v>0</v>
      </c>
      <c r="AD97" s="88">
        <v>0</v>
      </c>
      <c r="AE97" s="88">
        <v>0</v>
      </c>
      <c r="AF97" s="88">
        <v>0</v>
      </c>
      <c r="AG97" s="88">
        <v>0</v>
      </c>
      <c r="AH97" s="88">
        <v>0</v>
      </c>
      <c r="AI97" s="88">
        <v>0</v>
      </c>
      <c r="AJ97" s="88">
        <v>0</v>
      </c>
      <c r="AK97" s="88">
        <v>0</v>
      </c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v>2</v>
      </c>
      <c r="C98" s="22">
        <f t="shared" si="21"/>
        <v>2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2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3"/>
        <v>0</v>
      </c>
      <c r="P98" s="24">
        <f t="shared" si="24"/>
        <v>6</v>
      </c>
      <c r="Q98" s="81">
        <f t="shared" si="25"/>
        <v>6</v>
      </c>
      <c r="S98" s="78">
        <f t="shared" si="16"/>
        <v>0</v>
      </c>
      <c r="T98" s="78">
        <f t="shared" si="17"/>
        <v>2</v>
      </c>
      <c r="U98" s="78">
        <f t="shared" si="18"/>
        <v>0</v>
      </c>
      <c r="V98" s="78">
        <f t="shared" si="19"/>
        <v>0</v>
      </c>
      <c r="W98" s="78">
        <f t="shared" si="20"/>
        <v>0</v>
      </c>
      <c r="Y98" s="186">
        <v>4</v>
      </c>
      <c r="Z98" s="187"/>
      <c r="AA98" s="94">
        <f t="shared" si="26"/>
        <v>2</v>
      </c>
      <c r="AB98" s="88">
        <v>2</v>
      </c>
      <c r="AC98" s="88">
        <v>0</v>
      </c>
      <c r="AD98" s="88">
        <v>0</v>
      </c>
      <c r="AE98" s="88">
        <v>0</v>
      </c>
      <c r="AF98" s="88">
        <v>0</v>
      </c>
      <c r="AG98" s="88">
        <v>0</v>
      </c>
      <c r="AH98" s="88">
        <v>0</v>
      </c>
      <c r="AI98" s="88">
        <v>0</v>
      </c>
      <c r="AJ98" s="88">
        <v>0</v>
      </c>
      <c r="AK98" s="88">
        <v>0</v>
      </c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7">SUM(B3:B98)/4000</f>
        <v>4.8000000000000001E-2</v>
      </c>
      <c r="C99" s="22">
        <f t="shared" si="27"/>
        <v>4.8000000000000001E-2</v>
      </c>
      <c r="D99" s="22">
        <f t="shared" si="27"/>
        <v>0</v>
      </c>
      <c r="E99" s="22">
        <f t="shared" si="27"/>
        <v>0</v>
      </c>
      <c r="F99" s="22">
        <f t="shared" si="27"/>
        <v>0</v>
      </c>
      <c r="G99" s="22">
        <f t="shared" si="27"/>
        <v>0</v>
      </c>
      <c r="H99" s="22">
        <f t="shared" si="27"/>
        <v>0</v>
      </c>
      <c r="I99" s="22">
        <f t="shared" si="27"/>
        <v>0</v>
      </c>
      <c r="J99" s="23">
        <f t="shared" si="27"/>
        <v>0</v>
      </c>
      <c r="K99" s="24">
        <f t="shared" si="27"/>
        <v>0</v>
      </c>
      <c r="L99" s="24">
        <f t="shared" si="27"/>
        <v>0</v>
      </c>
      <c r="M99" s="24">
        <f t="shared" si="27"/>
        <v>0</v>
      </c>
      <c r="N99" s="24">
        <f t="shared" si="27"/>
        <v>0</v>
      </c>
      <c r="O99" s="25">
        <f t="shared" si="27"/>
        <v>0</v>
      </c>
      <c r="P99" s="25">
        <f t="shared" si="27"/>
        <v>0.14399999999999999</v>
      </c>
      <c r="Q99" s="85">
        <f t="shared" si="27"/>
        <v>0.14399999999999999</v>
      </c>
      <c r="S99" s="78">
        <f>SUM(S3:S98)/4000</f>
        <v>0</v>
      </c>
      <c r="T99" s="78">
        <f t="shared" ref="T99:W99" si="28">SUM(T3:T98)/4000</f>
        <v>4.8000000000000001E-2</v>
      </c>
      <c r="U99" s="78">
        <f t="shared" si="28"/>
        <v>0</v>
      </c>
      <c r="V99" s="78">
        <f t="shared" si="28"/>
        <v>0</v>
      </c>
      <c r="W99" s="78">
        <f t="shared" si="28"/>
        <v>0</v>
      </c>
      <c r="Y99" s="187">
        <f t="shared" ref="Y99:Z99" si="29">SUM(Y3:Y98)/4000</f>
        <v>9.6000000000000002E-2</v>
      </c>
      <c r="Z99" s="187">
        <f t="shared" si="29"/>
        <v>0</v>
      </c>
      <c r="AA99" s="94">
        <f>SUM(Z3:Z98)/4000</f>
        <v>0</v>
      </c>
      <c r="AB99" s="89">
        <f t="shared" ref="AB99:AO99" si="30">SUM(AB3:AB98)/4000</f>
        <v>4.8000000000000001E-2</v>
      </c>
      <c r="AC99" s="89">
        <f t="shared" si="30"/>
        <v>0</v>
      </c>
      <c r="AD99" s="89">
        <f t="shared" si="30"/>
        <v>0</v>
      </c>
      <c r="AE99" s="89">
        <f t="shared" si="30"/>
        <v>0</v>
      </c>
      <c r="AF99" s="89">
        <f t="shared" si="30"/>
        <v>0</v>
      </c>
      <c r="AG99" s="89">
        <f t="shared" si="30"/>
        <v>0</v>
      </c>
      <c r="AH99" s="89">
        <f t="shared" si="30"/>
        <v>0</v>
      </c>
      <c r="AI99" s="89">
        <f t="shared" si="30"/>
        <v>0</v>
      </c>
      <c r="AJ99" s="89">
        <f t="shared" si="30"/>
        <v>0</v>
      </c>
      <c r="AK99" s="89">
        <f t="shared" si="30"/>
        <v>0</v>
      </c>
      <c r="AL99" s="89">
        <f t="shared" si="30"/>
        <v>0</v>
      </c>
      <c r="AM99" s="89">
        <f t="shared" si="30"/>
        <v>0</v>
      </c>
      <c r="AN99" s="89">
        <f t="shared" si="30"/>
        <v>0</v>
      </c>
      <c r="AO99" s="89">
        <f t="shared" si="30"/>
        <v>0</v>
      </c>
      <c r="AP99" s="89">
        <f t="shared" ref="AP99:BC99" si="31">SUM(AP3:AP98)/4000</f>
        <v>0</v>
      </c>
      <c r="AQ99" s="89">
        <f t="shared" si="31"/>
        <v>0</v>
      </c>
      <c r="AR99" s="89">
        <f t="shared" si="31"/>
        <v>0</v>
      </c>
      <c r="AS99" s="89">
        <f t="shared" si="31"/>
        <v>0</v>
      </c>
      <c r="AT99" s="89">
        <f t="shared" si="31"/>
        <v>0</v>
      </c>
      <c r="AU99" s="89">
        <f t="shared" si="31"/>
        <v>0</v>
      </c>
      <c r="AV99" s="89">
        <f t="shared" si="31"/>
        <v>0</v>
      </c>
      <c r="AW99" s="89">
        <f t="shared" si="31"/>
        <v>0</v>
      </c>
      <c r="AX99" s="89">
        <f t="shared" si="31"/>
        <v>0</v>
      </c>
      <c r="AY99" s="89">
        <f t="shared" si="31"/>
        <v>0</v>
      </c>
      <c r="AZ99" s="89">
        <f t="shared" si="31"/>
        <v>0</v>
      </c>
      <c r="BA99" s="89">
        <f t="shared" si="31"/>
        <v>0</v>
      </c>
      <c r="BB99" s="89">
        <f t="shared" si="31"/>
        <v>0</v>
      </c>
      <c r="BC99" s="89">
        <f t="shared" si="31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1</v>
      </c>
      <c r="AC101" s="96">
        <f t="shared" ref="AC101:AG101" si="32">SUM(AC102:AC106)</f>
        <v>0</v>
      </c>
      <c r="AD101" s="96">
        <f t="shared" si="32"/>
        <v>0</v>
      </c>
      <c r="AE101" s="96">
        <f t="shared" si="32"/>
        <v>0</v>
      </c>
      <c r="AF101" s="96">
        <f t="shared" si="32"/>
        <v>0</v>
      </c>
      <c r="AG101" s="96">
        <f t="shared" si="32"/>
        <v>0</v>
      </c>
      <c r="AH101" s="96">
        <f t="shared" ref="AH101" si="33">SUM(AH102:AH106)</f>
        <v>0</v>
      </c>
      <c r="AI101" s="96">
        <f t="shared" ref="AI101" si="34">SUM(AI102:AI106)</f>
        <v>0</v>
      </c>
      <c r="AJ101" s="96">
        <f t="shared" ref="AJ101" si="35">SUM(AJ102:AJ106)</f>
        <v>0</v>
      </c>
      <c r="AK101" s="96">
        <f t="shared" ref="AK101" si="36">SUM(AK102:AK106)</f>
        <v>0</v>
      </c>
      <c r="AL101" s="96">
        <f t="shared" ref="AL101" si="37">SUM(AL102:AL106)</f>
        <v>0</v>
      </c>
      <c r="AM101" s="96">
        <f t="shared" ref="AM101" si="38">SUM(AM102:AM106)</f>
        <v>0</v>
      </c>
      <c r="AN101" s="96">
        <f t="shared" ref="AN101:BB101" si="39">SUM(AN102:AN106)</f>
        <v>0</v>
      </c>
      <c r="AO101" s="96">
        <f t="shared" ref="AO101:BC101" si="40">SUM(AO102:AO106)</f>
        <v>0</v>
      </c>
      <c r="AP101" s="96">
        <f t="shared" si="39"/>
        <v>0</v>
      </c>
      <c r="AQ101" s="96">
        <f t="shared" si="40"/>
        <v>0</v>
      </c>
      <c r="AR101" s="96">
        <f t="shared" si="39"/>
        <v>0</v>
      </c>
      <c r="AS101" s="96">
        <f t="shared" si="40"/>
        <v>0</v>
      </c>
      <c r="AT101" s="96">
        <f t="shared" si="39"/>
        <v>0</v>
      </c>
      <c r="AU101" s="96">
        <f t="shared" si="40"/>
        <v>0</v>
      </c>
      <c r="AV101" s="96">
        <f t="shared" si="39"/>
        <v>0</v>
      </c>
      <c r="AW101" s="96">
        <f t="shared" si="40"/>
        <v>0</v>
      </c>
      <c r="AX101" s="96">
        <f t="shared" si="39"/>
        <v>0</v>
      </c>
      <c r="AY101" s="96">
        <f t="shared" si="40"/>
        <v>0</v>
      </c>
      <c r="AZ101" s="96">
        <f t="shared" si="39"/>
        <v>0</v>
      </c>
      <c r="BA101" s="96">
        <f t="shared" si="40"/>
        <v>0</v>
      </c>
      <c r="BB101" s="96">
        <f t="shared" si="39"/>
        <v>0</v>
      </c>
      <c r="BC101" s="96">
        <f t="shared" si="40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1">IF(AC$2=$AA$102,1,0)</f>
        <v>0</v>
      </c>
      <c r="AD102" s="95">
        <f t="shared" si="41"/>
        <v>0</v>
      </c>
      <c r="AE102" s="95">
        <f t="shared" si="41"/>
        <v>0</v>
      </c>
      <c r="AF102" s="95">
        <f t="shared" si="41"/>
        <v>0</v>
      </c>
      <c r="AG102" s="95">
        <f t="shared" si="41"/>
        <v>0</v>
      </c>
      <c r="AH102" s="95">
        <f t="shared" si="41"/>
        <v>0</v>
      </c>
      <c r="AI102" s="95">
        <f t="shared" si="41"/>
        <v>0</v>
      </c>
      <c r="AJ102" s="95">
        <f t="shared" si="41"/>
        <v>0</v>
      </c>
      <c r="AK102" s="95">
        <f t="shared" si="41"/>
        <v>0</v>
      </c>
      <c r="AL102" s="95">
        <f t="shared" si="41"/>
        <v>0</v>
      </c>
      <c r="AM102" s="95">
        <f t="shared" si="41"/>
        <v>0</v>
      </c>
      <c r="AN102" s="95">
        <f t="shared" si="41"/>
        <v>0</v>
      </c>
      <c r="AO102" s="95">
        <f t="shared" si="41"/>
        <v>0</v>
      </c>
      <c r="AP102" s="95">
        <f t="shared" si="41"/>
        <v>0</v>
      </c>
      <c r="AQ102" s="95">
        <f t="shared" si="41"/>
        <v>0</v>
      </c>
      <c r="AR102" s="95">
        <f t="shared" si="41"/>
        <v>0</v>
      </c>
      <c r="AS102" s="95">
        <f t="shared" si="41"/>
        <v>0</v>
      </c>
      <c r="AT102" s="95">
        <f t="shared" si="41"/>
        <v>0</v>
      </c>
      <c r="AU102" s="95">
        <f t="shared" si="41"/>
        <v>0</v>
      </c>
      <c r="AV102" s="95">
        <f t="shared" si="41"/>
        <v>0</v>
      </c>
      <c r="AW102" s="95">
        <f t="shared" si="41"/>
        <v>0</v>
      </c>
      <c r="AX102" s="95">
        <f t="shared" si="41"/>
        <v>0</v>
      </c>
      <c r="AY102" s="95">
        <f t="shared" si="41"/>
        <v>0</v>
      </c>
      <c r="AZ102" s="95">
        <f t="shared" si="41"/>
        <v>0</v>
      </c>
      <c r="BA102" s="95">
        <f t="shared" si="41"/>
        <v>0</v>
      </c>
      <c r="BB102" s="95">
        <f t="shared" si="41"/>
        <v>0</v>
      </c>
      <c r="BC102" s="95">
        <f t="shared" si="41"/>
        <v>0</v>
      </c>
    </row>
    <row r="103" spans="1:55">
      <c r="AA103" s="103" t="s">
        <v>150</v>
      </c>
      <c r="AB103" s="100">
        <f>IF(AB$2=$AA$103,1,0)</f>
        <v>1</v>
      </c>
      <c r="AC103" s="88">
        <f t="shared" ref="AC103:BC103" si="42">IF(AC$2=$AA$103,1,0)</f>
        <v>0</v>
      </c>
      <c r="AD103" s="88">
        <f t="shared" si="42"/>
        <v>0</v>
      </c>
      <c r="AE103" s="88">
        <f t="shared" si="42"/>
        <v>0</v>
      </c>
      <c r="AF103" s="88">
        <f t="shared" si="42"/>
        <v>0</v>
      </c>
      <c r="AG103" s="88">
        <f t="shared" si="42"/>
        <v>0</v>
      </c>
      <c r="AH103" s="88">
        <f t="shared" si="42"/>
        <v>0</v>
      </c>
      <c r="AI103" s="88">
        <f t="shared" si="42"/>
        <v>0</v>
      </c>
      <c r="AJ103" s="88">
        <f t="shared" si="42"/>
        <v>0</v>
      </c>
      <c r="AK103" s="88">
        <f t="shared" si="42"/>
        <v>0</v>
      </c>
      <c r="AL103" s="88">
        <f t="shared" si="42"/>
        <v>0</v>
      </c>
      <c r="AM103" s="88">
        <f t="shared" si="42"/>
        <v>0</v>
      </c>
      <c r="AN103" s="88">
        <f t="shared" si="42"/>
        <v>0</v>
      </c>
      <c r="AO103" s="88">
        <f t="shared" si="42"/>
        <v>0</v>
      </c>
      <c r="AP103" s="88">
        <f t="shared" si="42"/>
        <v>0</v>
      </c>
      <c r="AQ103" s="88">
        <f t="shared" si="42"/>
        <v>0</v>
      </c>
      <c r="AR103" s="88">
        <f t="shared" si="42"/>
        <v>0</v>
      </c>
      <c r="AS103" s="88">
        <f t="shared" si="42"/>
        <v>0</v>
      </c>
      <c r="AT103" s="88">
        <f t="shared" si="42"/>
        <v>0</v>
      </c>
      <c r="AU103" s="88">
        <f t="shared" si="42"/>
        <v>0</v>
      </c>
      <c r="AV103" s="88">
        <f t="shared" si="42"/>
        <v>0</v>
      </c>
      <c r="AW103" s="88">
        <f t="shared" si="42"/>
        <v>0</v>
      </c>
      <c r="AX103" s="88">
        <f t="shared" si="42"/>
        <v>0</v>
      </c>
      <c r="AY103" s="88">
        <f t="shared" si="42"/>
        <v>0</v>
      </c>
      <c r="AZ103" s="88">
        <f t="shared" si="42"/>
        <v>0</v>
      </c>
      <c r="BA103" s="88">
        <f t="shared" si="42"/>
        <v>0</v>
      </c>
      <c r="BB103" s="88">
        <f t="shared" si="42"/>
        <v>0</v>
      </c>
      <c r="BC103" s="88">
        <f t="shared" si="42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3">IF(AC$2=$AA$104,1,0)</f>
        <v>0</v>
      </c>
      <c r="AD104" s="88">
        <f t="shared" si="43"/>
        <v>0</v>
      </c>
      <c r="AE104" s="88">
        <f t="shared" si="43"/>
        <v>0</v>
      </c>
      <c r="AF104" s="88">
        <f t="shared" si="43"/>
        <v>0</v>
      </c>
      <c r="AG104" s="88">
        <f t="shared" si="43"/>
        <v>0</v>
      </c>
      <c r="AH104" s="88">
        <f t="shared" si="43"/>
        <v>0</v>
      </c>
      <c r="AI104" s="88">
        <f t="shared" si="43"/>
        <v>0</v>
      </c>
      <c r="AJ104" s="88">
        <f t="shared" si="43"/>
        <v>0</v>
      </c>
      <c r="AK104" s="88">
        <f t="shared" si="43"/>
        <v>0</v>
      </c>
      <c r="AL104" s="88">
        <f t="shared" si="43"/>
        <v>0</v>
      </c>
      <c r="AM104" s="88">
        <f t="shared" si="43"/>
        <v>0</v>
      </c>
      <c r="AN104" s="88">
        <f t="shared" si="43"/>
        <v>0</v>
      </c>
      <c r="AO104" s="88">
        <f t="shared" si="43"/>
        <v>0</v>
      </c>
      <c r="AP104" s="88">
        <f t="shared" si="43"/>
        <v>0</v>
      </c>
      <c r="AQ104" s="88">
        <f t="shared" si="43"/>
        <v>0</v>
      </c>
      <c r="AR104" s="88">
        <f t="shared" si="43"/>
        <v>0</v>
      </c>
      <c r="AS104" s="88">
        <f t="shared" si="43"/>
        <v>0</v>
      </c>
      <c r="AT104" s="88">
        <f t="shared" si="43"/>
        <v>0</v>
      </c>
      <c r="AU104" s="88">
        <f t="shared" si="43"/>
        <v>0</v>
      </c>
      <c r="AV104" s="88">
        <f t="shared" si="43"/>
        <v>0</v>
      </c>
      <c r="AW104" s="88">
        <f t="shared" si="43"/>
        <v>0</v>
      </c>
      <c r="AX104" s="88">
        <f t="shared" si="43"/>
        <v>0</v>
      </c>
      <c r="AY104" s="88">
        <f t="shared" si="43"/>
        <v>0</v>
      </c>
      <c r="AZ104" s="88">
        <f t="shared" si="43"/>
        <v>0</v>
      </c>
      <c r="BA104" s="88">
        <f t="shared" si="43"/>
        <v>0</v>
      </c>
      <c r="BB104" s="88">
        <f t="shared" si="43"/>
        <v>0</v>
      </c>
      <c r="BC104" s="88">
        <f t="shared" si="43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4">IF(AC$2=$AA$105,1,0)</f>
        <v>0</v>
      </c>
      <c r="AD105" s="88">
        <f t="shared" si="44"/>
        <v>0</v>
      </c>
      <c r="AE105" s="88">
        <f t="shared" si="44"/>
        <v>0</v>
      </c>
      <c r="AF105" s="88">
        <f t="shared" si="44"/>
        <v>0</v>
      </c>
      <c r="AG105" s="88">
        <f t="shared" si="44"/>
        <v>0</v>
      </c>
      <c r="AH105" s="88">
        <f t="shared" si="44"/>
        <v>0</v>
      </c>
      <c r="AI105" s="88">
        <f t="shared" si="44"/>
        <v>0</v>
      </c>
      <c r="AJ105" s="88">
        <f t="shared" si="44"/>
        <v>0</v>
      </c>
      <c r="AK105" s="88">
        <f t="shared" si="44"/>
        <v>0</v>
      </c>
      <c r="AL105" s="88">
        <f t="shared" si="44"/>
        <v>0</v>
      </c>
      <c r="AM105" s="88">
        <f t="shared" si="44"/>
        <v>0</v>
      </c>
      <c r="AN105" s="88">
        <f t="shared" si="44"/>
        <v>0</v>
      </c>
      <c r="AO105" s="88">
        <f t="shared" si="44"/>
        <v>0</v>
      </c>
      <c r="AP105" s="88">
        <f t="shared" si="44"/>
        <v>0</v>
      </c>
      <c r="AQ105" s="88">
        <f t="shared" si="44"/>
        <v>0</v>
      </c>
      <c r="AR105" s="88">
        <f t="shared" si="44"/>
        <v>0</v>
      </c>
      <c r="AS105" s="88">
        <f t="shared" si="44"/>
        <v>0</v>
      </c>
      <c r="AT105" s="88">
        <f t="shared" si="44"/>
        <v>0</v>
      </c>
      <c r="AU105" s="88">
        <f t="shared" si="44"/>
        <v>0</v>
      </c>
      <c r="AV105" s="88">
        <f t="shared" si="44"/>
        <v>0</v>
      </c>
      <c r="AW105" s="88">
        <f t="shared" si="44"/>
        <v>0</v>
      </c>
      <c r="AX105" s="88">
        <f t="shared" si="44"/>
        <v>0</v>
      </c>
      <c r="AY105" s="88">
        <f t="shared" si="44"/>
        <v>0</v>
      </c>
      <c r="AZ105" s="88">
        <f t="shared" si="44"/>
        <v>0</v>
      </c>
      <c r="BA105" s="88">
        <f t="shared" si="44"/>
        <v>0</v>
      </c>
      <c r="BB105" s="88">
        <f t="shared" si="44"/>
        <v>0</v>
      </c>
      <c r="BC105" s="88">
        <f t="shared" si="44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5">IF(OR(AC$2=$AA$106,AC$2=$Z$106),1,0)</f>
        <v>0</v>
      </c>
      <c r="AD106" s="88">
        <f t="shared" si="45"/>
        <v>0</v>
      </c>
      <c r="AE106" s="88">
        <f t="shared" si="45"/>
        <v>0</v>
      </c>
      <c r="AF106" s="88">
        <f t="shared" si="45"/>
        <v>0</v>
      </c>
      <c r="AG106" s="88">
        <f t="shared" si="45"/>
        <v>0</v>
      </c>
      <c r="AH106" s="88">
        <f t="shared" si="45"/>
        <v>0</v>
      </c>
      <c r="AI106" s="88">
        <f t="shared" si="45"/>
        <v>0</v>
      </c>
      <c r="AJ106" s="88">
        <f t="shared" si="45"/>
        <v>0</v>
      </c>
      <c r="AK106" s="88">
        <f t="shared" si="45"/>
        <v>0</v>
      </c>
      <c r="AL106" s="88">
        <f t="shared" si="45"/>
        <v>0</v>
      </c>
      <c r="AM106" s="88">
        <f t="shared" si="45"/>
        <v>0</v>
      </c>
      <c r="AN106" s="88">
        <f t="shared" si="45"/>
        <v>0</v>
      </c>
      <c r="AO106" s="88">
        <f t="shared" si="45"/>
        <v>0</v>
      </c>
      <c r="AP106" s="88">
        <f t="shared" si="45"/>
        <v>0</v>
      </c>
      <c r="AQ106" s="88">
        <f t="shared" si="45"/>
        <v>0</v>
      </c>
      <c r="AR106" s="88">
        <f t="shared" si="45"/>
        <v>0</v>
      </c>
      <c r="AS106" s="88">
        <f t="shared" si="45"/>
        <v>0</v>
      </c>
      <c r="AT106" s="88">
        <f t="shared" si="45"/>
        <v>0</v>
      </c>
      <c r="AU106" s="88">
        <f t="shared" si="45"/>
        <v>0</v>
      </c>
      <c r="AV106" s="88">
        <f t="shared" si="45"/>
        <v>0</v>
      </c>
      <c r="AW106" s="88">
        <f t="shared" si="45"/>
        <v>0</v>
      </c>
      <c r="AX106" s="88">
        <f t="shared" si="45"/>
        <v>0</v>
      </c>
      <c r="AY106" s="88">
        <f t="shared" si="45"/>
        <v>0</v>
      </c>
      <c r="AZ106" s="88">
        <f t="shared" si="45"/>
        <v>0</v>
      </c>
      <c r="BA106" s="88">
        <f t="shared" si="45"/>
        <v>0</v>
      </c>
      <c r="BB106" s="88">
        <f t="shared" si="45"/>
        <v>0</v>
      </c>
      <c r="BC106" s="88">
        <f t="shared" si="45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J3" sqref="J3:N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44814</v>
      </c>
      <c r="B1" s="213" t="s">
        <v>202</v>
      </c>
      <c r="C1" s="213"/>
      <c r="D1" s="215" t="s">
        <v>313</v>
      </c>
      <c r="E1" s="215"/>
      <c r="F1" s="215"/>
      <c r="G1" s="215"/>
      <c r="H1" s="215"/>
      <c r="I1" s="216"/>
      <c r="J1" s="207" t="s">
        <v>307</v>
      </c>
      <c r="K1" s="208"/>
      <c r="L1" s="208"/>
      <c r="M1" s="208"/>
      <c r="N1" s="208"/>
      <c r="O1" s="209"/>
      <c r="P1" s="207"/>
      <c r="Q1" s="210" t="s">
        <v>142</v>
      </c>
      <c r="S1" s="211" t="s">
        <v>308</v>
      </c>
      <c r="T1" s="211"/>
      <c r="U1" s="211"/>
      <c r="V1" s="211"/>
      <c r="W1" s="211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7"/>
      <c r="Q2" s="210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17.739999999999998</v>
      </c>
      <c r="C3" s="22">
        <f>B3</f>
        <v>17.739999999999998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v>7.4170939999999987</v>
      </c>
      <c r="K3" s="23">
        <v>4.2398599999999984</v>
      </c>
      <c r="L3" s="23">
        <v>0</v>
      </c>
      <c r="M3" s="23">
        <v>0.90296599999999971</v>
      </c>
      <c r="N3" s="23">
        <v>5.1800799999999985</v>
      </c>
      <c r="O3" s="23">
        <f t="shared" ref="O3" si="0">$C3*I3/$I3</f>
        <v>17.739999999999998</v>
      </c>
      <c r="P3" s="24"/>
      <c r="Q3" s="81">
        <f>O3+P3</f>
        <v>17.739999999999998</v>
      </c>
      <c r="S3" s="78">
        <f t="shared" ref="S3:S66" si="1">J3</f>
        <v>7.4170939999999987</v>
      </c>
      <c r="T3" s="78">
        <f t="shared" ref="T3:T66" si="2">K3</f>
        <v>4.2398599999999984</v>
      </c>
      <c r="U3" s="78">
        <f t="shared" ref="U3:U66" si="3">L3</f>
        <v>0</v>
      </c>
      <c r="V3" s="78">
        <f t="shared" ref="V3:V66" si="4">M3</f>
        <v>0.90296599999999971</v>
      </c>
      <c r="W3" s="78">
        <f t="shared" ref="W3:W66" si="5">N3</f>
        <v>5.1800799999999985</v>
      </c>
    </row>
    <row r="4" spans="1:23">
      <c r="A4" s="8" t="s">
        <v>46</v>
      </c>
      <c r="B4" s="22">
        <v>18.068000000000001</v>
      </c>
      <c r="C4" s="22">
        <f t="shared" ref="C4:C67" si="6">B4</f>
        <v>18.068000000000001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v>7.5542308</v>
      </c>
      <c r="K4" s="23">
        <v>4.3182519999999993</v>
      </c>
      <c r="L4" s="23">
        <v>0</v>
      </c>
      <c r="M4" s="23">
        <v>0.91966119999999996</v>
      </c>
      <c r="N4" s="23">
        <v>5.2758559999999992</v>
      </c>
      <c r="O4" s="23">
        <f t="shared" ref="O4:O67" si="8">$C4*I4/$I4</f>
        <v>18.068000000000001</v>
      </c>
      <c r="P4" s="24"/>
      <c r="Q4" s="81">
        <f t="shared" ref="Q4:Q67" si="9">O4+P4</f>
        <v>18.068000000000001</v>
      </c>
      <c r="S4" s="78">
        <f t="shared" si="1"/>
        <v>7.5542308</v>
      </c>
      <c r="T4" s="78">
        <f t="shared" si="2"/>
        <v>4.3182519999999993</v>
      </c>
      <c r="U4" s="78">
        <f t="shared" si="3"/>
        <v>0</v>
      </c>
      <c r="V4" s="78">
        <f t="shared" si="4"/>
        <v>0.91966119999999996</v>
      </c>
      <c r="W4" s="78">
        <f t="shared" si="5"/>
        <v>5.2758559999999992</v>
      </c>
    </row>
    <row r="5" spans="1:23">
      <c r="A5" s="8" t="s">
        <v>47</v>
      </c>
      <c r="B5" s="22">
        <v>17.739999999999998</v>
      </c>
      <c r="C5" s="22">
        <f t="shared" si="6"/>
        <v>17.739999999999998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v>7.4170939999999987</v>
      </c>
      <c r="K5" s="23">
        <v>4.2398599999999984</v>
      </c>
      <c r="L5" s="23">
        <v>0</v>
      </c>
      <c r="M5" s="23">
        <v>0.90296599999999971</v>
      </c>
      <c r="N5" s="23">
        <v>5.1800799999999985</v>
      </c>
      <c r="O5" s="23">
        <f t="shared" si="8"/>
        <v>17.739999999999998</v>
      </c>
      <c r="P5" s="24"/>
      <c r="Q5" s="81">
        <f t="shared" si="9"/>
        <v>17.739999999999998</v>
      </c>
      <c r="S5" s="78">
        <f t="shared" si="1"/>
        <v>7.4170939999999987</v>
      </c>
      <c r="T5" s="78">
        <f t="shared" si="2"/>
        <v>4.2398599999999984</v>
      </c>
      <c r="U5" s="78">
        <f t="shared" si="3"/>
        <v>0</v>
      </c>
      <c r="V5" s="78">
        <f t="shared" si="4"/>
        <v>0.90296599999999971</v>
      </c>
      <c r="W5" s="78">
        <f t="shared" si="5"/>
        <v>5.1800799999999985</v>
      </c>
    </row>
    <row r="6" spans="1:23">
      <c r="A6" s="8" t="s">
        <v>48</v>
      </c>
      <c r="B6" s="22">
        <v>17.527999999999999</v>
      </c>
      <c r="C6" s="22">
        <f t="shared" si="6"/>
        <v>17.527999999999999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v>7.3284567999999988</v>
      </c>
      <c r="K6" s="23">
        <v>4.1891919999999985</v>
      </c>
      <c r="L6" s="23">
        <v>0</v>
      </c>
      <c r="M6" s="23">
        <v>0.89217519999999984</v>
      </c>
      <c r="N6" s="23">
        <v>5.1181759999999992</v>
      </c>
      <c r="O6" s="23">
        <f t="shared" si="8"/>
        <v>17.527999999999999</v>
      </c>
      <c r="P6" s="24"/>
      <c r="Q6" s="81">
        <f t="shared" si="9"/>
        <v>17.527999999999999</v>
      </c>
      <c r="S6" s="78">
        <f t="shared" si="1"/>
        <v>7.3284567999999988</v>
      </c>
      <c r="T6" s="78">
        <f t="shared" si="2"/>
        <v>4.1891919999999985</v>
      </c>
      <c r="U6" s="78">
        <f t="shared" si="3"/>
        <v>0</v>
      </c>
      <c r="V6" s="78">
        <f t="shared" si="4"/>
        <v>0.89217519999999984</v>
      </c>
      <c r="W6" s="78">
        <f t="shared" si="5"/>
        <v>5.1181759999999992</v>
      </c>
    </row>
    <row r="7" spans="1:23">
      <c r="A7" s="8" t="s">
        <v>49</v>
      </c>
      <c r="B7" s="22">
        <v>16.704000000000001</v>
      </c>
      <c r="C7" s="22">
        <f t="shared" si="6"/>
        <v>16.704000000000001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v>6.9839424000000001</v>
      </c>
      <c r="K7" s="23">
        <v>3.9922559999999994</v>
      </c>
      <c r="L7" s="23">
        <v>0</v>
      </c>
      <c r="M7" s="23">
        <v>0.85023359999999981</v>
      </c>
      <c r="N7" s="23">
        <v>4.8775679999999992</v>
      </c>
      <c r="O7" s="23">
        <f t="shared" si="8"/>
        <v>16.704000000000001</v>
      </c>
      <c r="P7" s="24"/>
      <c r="Q7" s="81">
        <f t="shared" si="9"/>
        <v>16.704000000000001</v>
      </c>
      <c r="S7" s="78">
        <f t="shared" si="1"/>
        <v>6.9839424000000001</v>
      </c>
      <c r="T7" s="78">
        <f t="shared" si="2"/>
        <v>3.9922559999999994</v>
      </c>
      <c r="U7" s="78">
        <f t="shared" si="3"/>
        <v>0</v>
      </c>
      <c r="V7" s="78">
        <f t="shared" si="4"/>
        <v>0.85023359999999981</v>
      </c>
      <c r="W7" s="78">
        <f t="shared" si="5"/>
        <v>4.8775679999999992</v>
      </c>
    </row>
    <row r="8" spans="1:23">
      <c r="A8" s="8" t="s">
        <v>50</v>
      </c>
      <c r="B8" s="22">
        <v>17.128</v>
      </c>
      <c r="C8" s="22">
        <f t="shared" si="6"/>
        <v>17.128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v>7.1612168</v>
      </c>
      <c r="K8" s="23">
        <v>4.0935919999999992</v>
      </c>
      <c r="L8" s="23">
        <v>0</v>
      </c>
      <c r="M8" s="23">
        <v>0.87181519999999979</v>
      </c>
      <c r="N8" s="23">
        <v>5.0013759999999987</v>
      </c>
      <c r="O8" s="23">
        <f t="shared" si="8"/>
        <v>17.128</v>
      </c>
      <c r="P8" s="24"/>
      <c r="Q8" s="81">
        <f t="shared" si="9"/>
        <v>17.128</v>
      </c>
      <c r="S8" s="78">
        <f t="shared" si="1"/>
        <v>7.1612168</v>
      </c>
      <c r="T8" s="78">
        <f t="shared" si="2"/>
        <v>4.0935919999999992</v>
      </c>
      <c r="U8" s="78">
        <f t="shared" si="3"/>
        <v>0</v>
      </c>
      <c r="V8" s="78">
        <f t="shared" si="4"/>
        <v>0.87181519999999979</v>
      </c>
      <c r="W8" s="78">
        <f t="shared" si="5"/>
        <v>5.0013759999999987</v>
      </c>
    </row>
    <row r="9" spans="1:23">
      <c r="A9" s="8" t="s">
        <v>51</v>
      </c>
      <c r="B9" s="22">
        <v>18.068000000000001</v>
      </c>
      <c r="C9" s="22">
        <f t="shared" si="6"/>
        <v>18.068000000000001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v>7.5542308</v>
      </c>
      <c r="K9" s="23">
        <v>4.3182519999999993</v>
      </c>
      <c r="L9" s="23">
        <v>0</v>
      </c>
      <c r="M9" s="23">
        <v>0.91966119999999996</v>
      </c>
      <c r="N9" s="23">
        <v>5.2758559999999992</v>
      </c>
      <c r="O9" s="23">
        <f t="shared" si="8"/>
        <v>18.068000000000001</v>
      </c>
      <c r="P9" s="24"/>
      <c r="Q9" s="81">
        <f t="shared" si="9"/>
        <v>18.068000000000001</v>
      </c>
      <c r="S9" s="78">
        <f t="shared" si="1"/>
        <v>7.5542308</v>
      </c>
      <c r="T9" s="78">
        <f t="shared" si="2"/>
        <v>4.3182519999999993</v>
      </c>
      <c r="U9" s="78">
        <f t="shared" si="3"/>
        <v>0</v>
      </c>
      <c r="V9" s="78">
        <f t="shared" si="4"/>
        <v>0.91966119999999996</v>
      </c>
      <c r="W9" s="78">
        <f t="shared" si="5"/>
        <v>5.2758559999999992</v>
      </c>
    </row>
    <row r="10" spans="1:23">
      <c r="A10" s="8" t="s">
        <v>52</v>
      </c>
      <c r="B10" s="22">
        <v>18.143999999999998</v>
      </c>
      <c r="C10" s="22">
        <f t="shared" si="6"/>
        <v>18.143999999999998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v>7.5860063999999987</v>
      </c>
      <c r="K10" s="23">
        <v>4.3364159999999989</v>
      </c>
      <c r="L10" s="23">
        <v>0</v>
      </c>
      <c r="M10" s="23">
        <v>0.92352959999999984</v>
      </c>
      <c r="N10" s="23">
        <v>5.2980479999999979</v>
      </c>
      <c r="O10" s="23">
        <f t="shared" si="8"/>
        <v>18.143999999999998</v>
      </c>
      <c r="P10" s="24"/>
      <c r="Q10" s="81">
        <f t="shared" si="9"/>
        <v>18.143999999999998</v>
      </c>
      <c r="S10" s="78">
        <f t="shared" si="1"/>
        <v>7.5860063999999987</v>
      </c>
      <c r="T10" s="78">
        <f t="shared" si="2"/>
        <v>4.3364159999999989</v>
      </c>
      <c r="U10" s="78">
        <f t="shared" si="3"/>
        <v>0</v>
      </c>
      <c r="V10" s="78">
        <f t="shared" si="4"/>
        <v>0.92352959999999984</v>
      </c>
      <c r="W10" s="78">
        <f t="shared" si="5"/>
        <v>5.2980479999999979</v>
      </c>
    </row>
    <row r="11" spans="1:23">
      <c r="A11" s="8" t="s">
        <v>53</v>
      </c>
      <c r="B11" s="22">
        <v>17.184000000000001</v>
      </c>
      <c r="C11" s="22">
        <f t="shared" si="6"/>
        <v>17.184000000000001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v>7.1846303999999996</v>
      </c>
      <c r="K11" s="23">
        <v>4.1069759999999995</v>
      </c>
      <c r="L11" s="23">
        <v>0</v>
      </c>
      <c r="M11" s="23">
        <v>0.87466559999999993</v>
      </c>
      <c r="N11" s="23">
        <v>5.0177279999999991</v>
      </c>
      <c r="O11" s="23">
        <f t="shared" si="8"/>
        <v>17.184000000000001</v>
      </c>
      <c r="P11" s="24"/>
      <c r="Q11" s="81">
        <f t="shared" si="9"/>
        <v>17.184000000000001</v>
      </c>
      <c r="S11" s="78">
        <f t="shared" si="1"/>
        <v>7.1846303999999996</v>
      </c>
      <c r="T11" s="78">
        <f t="shared" si="2"/>
        <v>4.1069759999999995</v>
      </c>
      <c r="U11" s="78">
        <f t="shared" si="3"/>
        <v>0</v>
      </c>
      <c r="V11" s="78">
        <f t="shared" si="4"/>
        <v>0.87466559999999993</v>
      </c>
      <c r="W11" s="78">
        <f t="shared" si="5"/>
        <v>5.0177279999999991</v>
      </c>
    </row>
    <row r="12" spans="1:23">
      <c r="A12" s="8" t="s">
        <v>54</v>
      </c>
      <c r="B12" s="22">
        <v>17.28</v>
      </c>
      <c r="C12" s="22">
        <f t="shared" si="6"/>
        <v>17.28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v>7.2247680000000001</v>
      </c>
      <c r="K12" s="23">
        <v>4.1299199999999994</v>
      </c>
      <c r="L12" s="23">
        <v>0</v>
      </c>
      <c r="M12" s="23">
        <v>0.87955199999999989</v>
      </c>
      <c r="N12" s="23">
        <v>5.0457599999999996</v>
      </c>
      <c r="O12" s="23">
        <f t="shared" si="8"/>
        <v>17.28</v>
      </c>
      <c r="P12" s="24"/>
      <c r="Q12" s="81">
        <f t="shared" si="9"/>
        <v>17.28</v>
      </c>
      <c r="S12" s="78">
        <f t="shared" si="1"/>
        <v>7.2247680000000001</v>
      </c>
      <c r="T12" s="78">
        <f t="shared" si="2"/>
        <v>4.1299199999999994</v>
      </c>
      <c r="U12" s="78">
        <f t="shared" si="3"/>
        <v>0</v>
      </c>
      <c r="V12" s="78">
        <f t="shared" si="4"/>
        <v>0.87955199999999989</v>
      </c>
      <c r="W12" s="78">
        <f t="shared" si="5"/>
        <v>5.0457599999999996</v>
      </c>
    </row>
    <row r="13" spans="1:23">
      <c r="A13" s="8" t="s">
        <v>55</v>
      </c>
      <c r="B13" s="22">
        <v>17.684000000000001</v>
      </c>
      <c r="C13" s="22">
        <f t="shared" si="6"/>
        <v>17.684000000000001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v>7.3936803999999992</v>
      </c>
      <c r="K13" s="23">
        <v>4.2264759999999999</v>
      </c>
      <c r="L13" s="23">
        <v>0</v>
      </c>
      <c r="M13" s="23">
        <v>0.9001155999999999</v>
      </c>
      <c r="N13" s="23">
        <v>5.163727999999999</v>
      </c>
      <c r="O13" s="23">
        <f t="shared" si="8"/>
        <v>17.684000000000001</v>
      </c>
      <c r="P13" s="24"/>
      <c r="Q13" s="81">
        <f t="shared" si="9"/>
        <v>17.684000000000001</v>
      </c>
      <c r="S13" s="78">
        <f t="shared" si="1"/>
        <v>7.3936803999999992</v>
      </c>
      <c r="T13" s="78">
        <f t="shared" si="2"/>
        <v>4.2264759999999999</v>
      </c>
      <c r="U13" s="78">
        <f t="shared" si="3"/>
        <v>0</v>
      </c>
      <c r="V13" s="78">
        <f t="shared" si="4"/>
        <v>0.9001155999999999</v>
      </c>
      <c r="W13" s="78">
        <f t="shared" si="5"/>
        <v>5.163727999999999</v>
      </c>
    </row>
    <row r="14" spans="1:23">
      <c r="A14" s="8" t="s">
        <v>56</v>
      </c>
      <c r="B14" s="22">
        <v>17.760000000000002</v>
      </c>
      <c r="C14" s="22">
        <f t="shared" si="6"/>
        <v>17.760000000000002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v>7.4254560000000005</v>
      </c>
      <c r="K14" s="23">
        <v>4.2446399999999995</v>
      </c>
      <c r="L14" s="23">
        <v>0</v>
      </c>
      <c r="M14" s="23">
        <v>0.90398400000000001</v>
      </c>
      <c r="N14" s="23">
        <v>5.1859199999999994</v>
      </c>
      <c r="O14" s="23">
        <f t="shared" si="8"/>
        <v>17.760000000000002</v>
      </c>
      <c r="P14" s="24"/>
      <c r="Q14" s="81">
        <f t="shared" si="9"/>
        <v>17.760000000000002</v>
      </c>
      <c r="S14" s="78">
        <f t="shared" si="1"/>
        <v>7.4254560000000005</v>
      </c>
      <c r="T14" s="78">
        <f t="shared" si="2"/>
        <v>4.2446399999999995</v>
      </c>
      <c r="U14" s="78">
        <f t="shared" si="3"/>
        <v>0</v>
      </c>
      <c r="V14" s="78">
        <f t="shared" si="4"/>
        <v>0.90398400000000001</v>
      </c>
      <c r="W14" s="78">
        <f t="shared" si="5"/>
        <v>5.1859199999999994</v>
      </c>
    </row>
    <row r="15" spans="1:23">
      <c r="A15" s="8" t="s">
        <v>57</v>
      </c>
      <c r="B15" s="22">
        <v>17.704000000000001</v>
      </c>
      <c r="C15" s="22">
        <f t="shared" si="6"/>
        <v>17.704000000000001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v>7.4020423999999991</v>
      </c>
      <c r="K15" s="23">
        <v>4.2312559999999992</v>
      </c>
      <c r="L15" s="23">
        <v>0</v>
      </c>
      <c r="M15" s="23">
        <v>0.90113359999999987</v>
      </c>
      <c r="N15" s="23">
        <v>5.1695679999999999</v>
      </c>
      <c r="O15" s="23">
        <f t="shared" si="8"/>
        <v>17.704000000000001</v>
      </c>
      <c r="P15" s="24"/>
      <c r="Q15" s="81">
        <f t="shared" si="9"/>
        <v>17.704000000000001</v>
      </c>
      <c r="S15" s="78">
        <f t="shared" si="1"/>
        <v>7.4020423999999991</v>
      </c>
      <c r="T15" s="78">
        <f t="shared" si="2"/>
        <v>4.2312559999999992</v>
      </c>
      <c r="U15" s="78">
        <f t="shared" si="3"/>
        <v>0</v>
      </c>
      <c r="V15" s="78">
        <f t="shared" si="4"/>
        <v>0.90113359999999987</v>
      </c>
      <c r="W15" s="78">
        <f t="shared" si="5"/>
        <v>5.1695679999999999</v>
      </c>
    </row>
    <row r="16" spans="1:23">
      <c r="A16" s="8" t="s">
        <v>58</v>
      </c>
      <c r="B16" s="22">
        <v>17.239999999999998</v>
      </c>
      <c r="C16" s="22">
        <f t="shared" si="6"/>
        <v>17.239999999999998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v>7.2080439999999992</v>
      </c>
      <c r="K16" s="23">
        <v>4.1203599999999989</v>
      </c>
      <c r="L16" s="23">
        <v>0</v>
      </c>
      <c r="M16" s="23">
        <v>0.87751599999999985</v>
      </c>
      <c r="N16" s="23">
        <v>5.0340799999999986</v>
      </c>
      <c r="O16" s="23">
        <f t="shared" si="8"/>
        <v>17.239999999999998</v>
      </c>
      <c r="P16" s="24"/>
      <c r="Q16" s="81">
        <f t="shared" si="9"/>
        <v>17.239999999999998</v>
      </c>
      <c r="S16" s="78">
        <f t="shared" si="1"/>
        <v>7.2080439999999992</v>
      </c>
      <c r="T16" s="78">
        <f t="shared" si="2"/>
        <v>4.1203599999999989</v>
      </c>
      <c r="U16" s="78">
        <f t="shared" si="3"/>
        <v>0</v>
      </c>
      <c r="V16" s="78">
        <f t="shared" si="4"/>
        <v>0.87751599999999985</v>
      </c>
      <c r="W16" s="78">
        <f t="shared" si="5"/>
        <v>5.0340799999999986</v>
      </c>
    </row>
    <row r="17" spans="1:23">
      <c r="A17" s="8" t="s">
        <v>59</v>
      </c>
      <c r="B17" s="22">
        <v>16.012</v>
      </c>
      <c r="C17" s="22">
        <f t="shared" si="6"/>
        <v>16.012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v>6.6946171999999988</v>
      </c>
      <c r="K17" s="23">
        <v>3.8268679999999997</v>
      </c>
      <c r="L17" s="23">
        <v>0</v>
      </c>
      <c r="M17" s="23">
        <v>0.81501079999999992</v>
      </c>
      <c r="N17" s="23">
        <v>4.6755039999999992</v>
      </c>
      <c r="O17" s="23">
        <f t="shared" si="8"/>
        <v>16.012</v>
      </c>
      <c r="P17" s="24"/>
      <c r="Q17" s="81">
        <f t="shared" si="9"/>
        <v>16.012</v>
      </c>
      <c r="S17" s="78">
        <f t="shared" si="1"/>
        <v>6.6946171999999988</v>
      </c>
      <c r="T17" s="78">
        <f t="shared" si="2"/>
        <v>3.8268679999999997</v>
      </c>
      <c r="U17" s="78">
        <f t="shared" si="3"/>
        <v>0</v>
      </c>
      <c r="V17" s="78">
        <f t="shared" si="4"/>
        <v>0.81501079999999992</v>
      </c>
      <c r="W17" s="78">
        <f t="shared" si="5"/>
        <v>4.6755039999999992</v>
      </c>
    </row>
    <row r="18" spans="1:23">
      <c r="A18" s="8" t="s">
        <v>60</v>
      </c>
      <c r="B18" s="22">
        <v>16.28</v>
      </c>
      <c r="C18" s="22">
        <f t="shared" si="6"/>
        <v>16.28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v>6.8066680000000002</v>
      </c>
      <c r="K18" s="23">
        <v>3.8909199999999995</v>
      </c>
      <c r="L18" s="23">
        <v>0</v>
      </c>
      <c r="M18" s="23">
        <v>0.82865199999999994</v>
      </c>
      <c r="N18" s="23">
        <v>4.7537599999999998</v>
      </c>
      <c r="O18" s="23">
        <f t="shared" si="8"/>
        <v>16.28</v>
      </c>
      <c r="P18" s="24"/>
      <c r="Q18" s="81">
        <f t="shared" si="9"/>
        <v>16.28</v>
      </c>
      <c r="S18" s="78">
        <f t="shared" si="1"/>
        <v>6.8066680000000002</v>
      </c>
      <c r="T18" s="78">
        <f t="shared" si="2"/>
        <v>3.8909199999999995</v>
      </c>
      <c r="U18" s="78">
        <f t="shared" si="3"/>
        <v>0</v>
      </c>
      <c r="V18" s="78">
        <f t="shared" si="4"/>
        <v>0.82865199999999994</v>
      </c>
      <c r="W18" s="78">
        <f t="shared" si="5"/>
        <v>4.7537599999999998</v>
      </c>
    </row>
    <row r="19" spans="1:23">
      <c r="A19" s="8" t="s">
        <v>61</v>
      </c>
      <c r="B19" s="22">
        <v>17.184000000000001</v>
      </c>
      <c r="C19" s="22">
        <f t="shared" si="6"/>
        <v>17.184000000000001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v>7.1846303999999996</v>
      </c>
      <c r="K19" s="23">
        <v>4.1069759999999995</v>
      </c>
      <c r="L19" s="23">
        <v>0</v>
      </c>
      <c r="M19" s="23">
        <v>0.87466559999999993</v>
      </c>
      <c r="N19" s="23">
        <v>5.0177279999999991</v>
      </c>
      <c r="O19" s="23">
        <f t="shared" si="8"/>
        <v>17.184000000000001</v>
      </c>
      <c r="P19" s="24"/>
      <c r="Q19" s="81">
        <f t="shared" si="9"/>
        <v>17.184000000000001</v>
      </c>
      <c r="S19" s="78">
        <f t="shared" si="1"/>
        <v>7.1846303999999996</v>
      </c>
      <c r="T19" s="78">
        <f t="shared" si="2"/>
        <v>4.1069759999999995</v>
      </c>
      <c r="U19" s="78">
        <f t="shared" si="3"/>
        <v>0</v>
      </c>
      <c r="V19" s="78">
        <f t="shared" si="4"/>
        <v>0.87466559999999993</v>
      </c>
      <c r="W19" s="78">
        <f t="shared" si="5"/>
        <v>5.0177279999999991</v>
      </c>
    </row>
    <row r="20" spans="1:23">
      <c r="A20" s="8" t="s">
        <v>62</v>
      </c>
      <c r="B20" s="22">
        <v>16.512</v>
      </c>
      <c r="C20" s="22">
        <f t="shared" si="6"/>
        <v>16.512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v>6.9036672000000001</v>
      </c>
      <c r="K20" s="23">
        <v>3.9463679999999992</v>
      </c>
      <c r="L20" s="23">
        <v>0</v>
      </c>
      <c r="M20" s="23">
        <v>0.8404607999999999</v>
      </c>
      <c r="N20" s="23">
        <v>4.8215039999999991</v>
      </c>
      <c r="O20" s="23">
        <f t="shared" si="8"/>
        <v>16.512</v>
      </c>
      <c r="P20" s="24"/>
      <c r="Q20" s="81">
        <f t="shared" si="9"/>
        <v>16.512</v>
      </c>
      <c r="S20" s="78">
        <f t="shared" si="1"/>
        <v>6.9036672000000001</v>
      </c>
      <c r="T20" s="78">
        <f t="shared" si="2"/>
        <v>3.9463679999999992</v>
      </c>
      <c r="U20" s="78">
        <f t="shared" si="3"/>
        <v>0</v>
      </c>
      <c r="V20" s="78">
        <f t="shared" si="4"/>
        <v>0.8404607999999999</v>
      </c>
      <c r="W20" s="78">
        <f t="shared" si="5"/>
        <v>4.8215039999999991</v>
      </c>
    </row>
    <row r="21" spans="1:23">
      <c r="A21" s="8" t="s">
        <v>63</v>
      </c>
      <c r="B21" s="22">
        <v>17.068000000000001</v>
      </c>
      <c r="C21" s="22">
        <f t="shared" si="6"/>
        <v>17.068000000000001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v>7.1361308000000001</v>
      </c>
      <c r="K21" s="23">
        <v>4.0792519999999994</v>
      </c>
      <c r="L21" s="23">
        <v>0</v>
      </c>
      <c r="M21" s="23">
        <v>0.8687611999999999</v>
      </c>
      <c r="N21" s="23">
        <v>4.9838559999999994</v>
      </c>
      <c r="O21" s="23">
        <f t="shared" si="8"/>
        <v>17.068000000000001</v>
      </c>
      <c r="P21" s="24"/>
      <c r="Q21" s="81">
        <f t="shared" si="9"/>
        <v>17.068000000000001</v>
      </c>
      <c r="S21" s="78">
        <f t="shared" si="1"/>
        <v>7.1361308000000001</v>
      </c>
      <c r="T21" s="78">
        <f t="shared" si="2"/>
        <v>4.0792519999999994</v>
      </c>
      <c r="U21" s="78">
        <f t="shared" si="3"/>
        <v>0</v>
      </c>
      <c r="V21" s="78">
        <f t="shared" si="4"/>
        <v>0.8687611999999999</v>
      </c>
      <c r="W21" s="78">
        <f t="shared" si="5"/>
        <v>4.9838559999999994</v>
      </c>
    </row>
    <row r="22" spans="1:23">
      <c r="A22" s="8" t="s">
        <v>64</v>
      </c>
      <c r="B22" s="22">
        <v>16.760000000000002</v>
      </c>
      <c r="C22" s="22">
        <f t="shared" si="6"/>
        <v>16.760000000000002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v>7.0073559999999997</v>
      </c>
      <c r="K22" s="23">
        <v>4.0056399999999996</v>
      </c>
      <c r="L22" s="23">
        <v>0</v>
      </c>
      <c r="M22" s="23">
        <v>0.85308399999999995</v>
      </c>
      <c r="N22" s="23">
        <v>4.8939199999999996</v>
      </c>
      <c r="O22" s="23">
        <f t="shared" si="8"/>
        <v>16.760000000000002</v>
      </c>
      <c r="P22" s="24"/>
      <c r="Q22" s="81">
        <f t="shared" si="9"/>
        <v>16.760000000000002</v>
      </c>
      <c r="S22" s="78">
        <f t="shared" si="1"/>
        <v>7.0073559999999997</v>
      </c>
      <c r="T22" s="78">
        <f t="shared" si="2"/>
        <v>4.0056399999999996</v>
      </c>
      <c r="U22" s="78">
        <f t="shared" si="3"/>
        <v>0</v>
      </c>
      <c r="V22" s="78">
        <f t="shared" si="4"/>
        <v>0.85308399999999995</v>
      </c>
      <c r="W22" s="78">
        <f t="shared" si="5"/>
        <v>4.8939199999999996</v>
      </c>
    </row>
    <row r="23" spans="1:23">
      <c r="A23" s="8" t="s">
        <v>65</v>
      </c>
      <c r="B23" s="22">
        <v>17.088000000000001</v>
      </c>
      <c r="C23" s="22">
        <f t="shared" si="6"/>
        <v>17.088000000000001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v>7.1444927999999992</v>
      </c>
      <c r="K23" s="23">
        <v>4.0840319999999997</v>
      </c>
      <c r="L23" s="23">
        <v>0</v>
      </c>
      <c r="M23" s="23">
        <v>0.86977919999999986</v>
      </c>
      <c r="N23" s="23">
        <v>4.9896959999999995</v>
      </c>
      <c r="O23" s="23">
        <f t="shared" si="8"/>
        <v>17.088000000000001</v>
      </c>
      <c r="P23" s="24"/>
      <c r="Q23" s="81">
        <f t="shared" si="9"/>
        <v>17.088000000000001</v>
      </c>
      <c r="S23" s="78">
        <f t="shared" si="1"/>
        <v>7.1444927999999992</v>
      </c>
      <c r="T23" s="78">
        <f t="shared" si="2"/>
        <v>4.0840319999999997</v>
      </c>
      <c r="U23" s="78">
        <f t="shared" si="3"/>
        <v>0</v>
      </c>
      <c r="V23" s="78">
        <f t="shared" si="4"/>
        <v>0.86977919999999986</v>
      </c>
      <c r="W23" s="78">
        <f t="shared" si="5"/>
        <v>4.9896959999999995</v>
      </c>
    </row>
    <row r="24" spans="1:23">
      <c r="A24" s="8" t="s">
        <v>66</v>
      </c>
      <c r="B24" s="22">
        <v>17.184000000000001</v>
      </c>
      <c r="C24" s="22">
        <f t="shared" si="6"/>
        <v>17.184000000000001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v>7.1846303999999996</v>
      </c>
      <c r="K24" s="23">
        <v>4.1069759999999995</v>
      </c>
      <c r="L24" s="23">
        <v>0</v>
      </c>
      <c r="M24" s="23">
        <v>0.87466559999999993</v>
      </c>
      <c r="N24" s="23">
        <v>5.0177279999999991</v>
      </c>
      <c r="O24" s="23">
        <f t="shared" si="8"/>
        <v>17.184000000000001</v>
      </c>
      <c r="P24" s="24"/>
      <c r="Q24" s="81">
        <f t="shared" si="9"/>
        <v>17.184000000000001</v>
      </c>
      <c r="S24" s="78">
        <f t="shared" si="1"/>
        <v>7.1846303999999996</v>
      </c>
      <c r="T24" s="78">
        <f t="shared" si="2"/>
        <v>4.1069759999999995</v>
      </c>
      <c r="U24" s="78">
        <f t="shared" si="3"/>
        <v>0</v>
      </c>
      <c r="V24" s="78">
        <f t="shared" si="4"/>
        <v>0.87466559999999993</v>
      </c>
      <c r="W24" s="78">
        <f t="shared" si="5"/>
        <v>5.0177279999999991</v>
      </c>
    </row>
    <row r="25" spans="1:23">
      <c r="A25" s="8" t="s">
        <v>67</v>
      </c>
      <c r="B25" s="22">
        <v>15.724</v>
      </c>
      <c r="C25" s="22">
        <f t="shared" si="6"/>
        <v>15.724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v>6.5742044000000002</v>
      </c>
      <c r="K25" s="23">
        <v>3.7580359999999993</v>
      </c>
      <c r="L25" s="23">
        <v>0</v>
      </c>
      <c r="M25" s="23">
        <v>0.80035159999999994</v>
      </c>
      <c r="N25" s="23">
        <v>4.5914079999999995</v>
      </c>
      <c r="O25" s="23">
        <f t="shared" si="8"/>
        <v>15.724</v>
      </c>
      <c r="P25" s="24"/>
      <c r="Q25" s="81">
        <f t="shared" si="9"/>
        <v>15.724</v>
      </c>
      <c r="S25" s="78">
        <f t="shared" si="1"/>
        <v>6.5742044000000002</v>
      </c>
      <c r="T25" s="78">
        <f t="shared" si="2"/>
        <v>3.7580359999999993</v>
      </c>
      <c r="U25" s="78">
        <f t="shared" si="3"/>
        <v>0</v>
      </c>
      <c r="V25" s="78">
        <f t="shared" si="4"/>
        <v>0.80035159999999994</v>
      </c>
      <c r="W25" s="78">
        <f t="shared" si="5"/>
        <v>4.5914079999999995</v>
      </c>
    </row>
    <row r="26" spans="1:23">
      <c r="A26" s="8" t="s">
        <v>68</v>
      </c>
      <c r="B26" s="22">
        <v>15.648</v>
      </c>
      <c r="C26" s="22">
        <f t="shared" si="6"/>
        <v>15.648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v>6.5424287999999988</v>
      </c>
      <c r="K26" s="23">
        <v>3.7398719999999992</v>
      </c>
      <c r="L26" s="23">
        <v>0</v>
      </c>
      <c r="M26" s="23">
        <v>0.79648319999999984</v>
      </c>
      <c r="N26" s="23">
        <v>4.5692159999999991</v>
      </c>
      <c r="O26" s="23">
        <f t="shared" si="8"/>
        <v>15.648</v>
      </c>
      <c r="P26" s="24"/>
      <c r="Q26" s="81">
        <f t="shared" si="9"/>
        <v>15.648</v>
      </c>
      <c r="S26" s="78">
        <f t="shared" si="1"/>
        <v>6.5424287999999988</v>
      </c>
      <c r="T26" s="78">
        <f t="shared" si="2"/>
        <v>3.7398719999999992</v>
      </c>
      <c r="U26" s="78">
        <f t="shared" si="3"/>
        <v>0</v>
      </c>
      <c r="V26" s="78">
        <f t="shared" si="4"/>
        <v>0.79648319999999984</v>
      </c>
      <c r="W26" s="78">
        <f t="shared" si="5"/>
        <v>4.5692159999999991</v>
      </c>
    </row>
    <row r="27" spans="1:23">
      <c r="A27" s="8" t="s">
        <v>69</v>
      </c>
      <c r="B27" s="22">
        <v>16.436</v>
      </c>
      <c r="C27" s="22">
        <f t="shared" si="6"/>
        <v>16.436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v>6.8718915999999988</v>
      </c>
      <c r="K27" s="23">
        <v>3.9282039999999991</v>
      </c>
      <c r="L27" s="23">
        <v>0</v>
      </c>
      <c r="M27" s="23">
        <v>0.8365923999999999</v>
      </c>
      <c r="N27" s="23">
        <v>4.7993119999999996</v>
      </c>
      <c r="O27" s="23">
        <f t="shared" si="8"/>
        <v>16.436</v>
      </c>
      <c r="P27" s="24"/>
      <c r="Q27" s="81">
        <f t="shared" si="9"/>
        <v>16.436</v>
      </c>
      <c r="S27" s="78">
        <f t="shared" si="1"/>
        <v>6.8718915999999988</v>
      </c>
      <c r="T27" s="78">
        <f t="shared" si="2"/>
        <v>3.9282039999999991</v>
      </c>
      <c r="U27" s="78">
        <f t="shared" si="3"/>
        <v>0</v>
      </c>
      <c r="V27" s="78">
        <f t="shared" si="4"/>
        <v>0.8365923999999999</v>
      </c>
      <c r="W27" s="78">
        <f t="shared" si="5"/>
        <v>4.7993119999999996</v>
      </c>
    </row>
    <row r="28" spans="1:23">
      <c r="A28" s="8" t="s">
        <v>70</v>
      </c>
      <c r="B28" s="22">
        <v>16.608000000000001</v>
      </c>
      <c r="C28" s="22">
        <f t="shared" si="6"/>
        <v>16.608000000000001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v>6.9438047999999997</v>
      </c>
      <c r="K28" s="23">
        <v>3.9693119999999995</v>
      </c>
      <c r="L28" s="23">
        <v>0</v>
      </c>
      <c r="M28" s="23">
        <v>0.84534719999999997</v>
      </c>
      <c r="N28" s="23">
        <v>4.8495359999999996</v>
      </c>
      <c r="O28" s="23">
        <f t="shared" si="8"/>
        <v>16.608000000000001</v>
      </c>
      <c r="P28" s="24"/>
      <c r="Q28" s="81">
        <f t="shared" si="9"/>
        <v>16.608000000000001</v>
      </c>
      <c r="S28" s="78">
        <f t="shared" si="1"/>
        <v>6.9438047999999997</v>
      </c>
      <c r="T28" s="78">
        <f t="shared" si="2"/>
        <v>3.9693119999999995</v>
      </c>
      <c r="U28" s="78">
        <f t="shared" si="3"/>
        <v>0</v>
      </c>
      <c r="V28" s="78">
        <f t="shared" si="4"/>
        <v>0.84534719999999997</v>
      </c>
      <c r="W28" s="78">
        <f t="shared" si="5"/>
        <v>4.8495359999999996</v>
      </c>
    </row>
    <row r="29" spans="1:23">
      <c r="A29" s="8" t="s">
        <v>71</v>
      </c>
      <c r="B29" s="22">
        <v>15.88</v>
      </c>
      <c r="C29" s="22">
        <f t="shared" si="6"/>
        <v>15.88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v>6.6394279999999997</v>
      </c>
      <c r="K29" s="23">
        <v>3.7953199999999994</v>
      </c>
      <c r="L29" s="23">
        <v>0</v>
      </c>
      <c r="M29" s="23">
        <v>0.8082919999999999</v>
      </c>
      <c r="N29" s="23">
        <v>4.6369599999999993</v>
      </c>
      <c r="O29" s="23">
        <f t="shared" si="8"/>
        <v>15.88</v>
      </c>
      <c r="P29" s="24"/>
      <c r="Q29" s="81">
        <f t="shared" si="9"/>
        <v>15.88</v>
      </c>
      <c r="S29" s="78">
        <f t="shared" si="1"/>
        <v>6.6394279999999997</v>
      </c>
      <c r="T29" s="78">
        <f t="shared" si="2"/>
        <v>3.7953199999999994</v>
      </c>
      <c r="U29" s="78">
        <f t="shared" si="3"/>
        <v>0</v>
      </c>
      <c r="V29" s="78">
        <f t="shared" si="4"/>
        <v>0.8082919999999999</v>
      </c>
      <c r="W29" s="78">
        <f t="shared" si="5"/>
        <v>4.6369599999999993</v>
      </c>
    </row>
    <row r="30" spans="1:23">
      <c r="A30" s="8" t="s">
        <v>72</v>
      </c>
      <c r="B30" s="22">
        <v>16.456</v>
      </c>
      <c r="C30" s="22">
        <f t="shared" si="6"/>
        <v>16.456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v>6.8802535999999987</v>
      </c>
      <c r="K30" s="23">
        <v>3.9329839999999989</v>
      </c>
      <c r="L30" s="23">
        <v>0</v>
      </c>
      <c r="M30" s="23">
        <v>0.83761039999999987</v>
      </c>
      <c r="N30" s="23">
        <v>4.8051519999999996</v>
      </c>
      <c r="O30" s="23">
        <f t="shared" si="8"/>
        <v>16.456</v>
      </c>
      <c r="P30" s="24"/>
      <c r="Q30" s="81">
        <f t="shared" si="9"/>
        <v>16.456</v>
      </c>
      <c r="S30" s="78">
        <f t="shared" si="1"/>
        <v>6.8802535999999987</v>
      </c>
      <c r="T30" s="78">
        <f t="shared" si="2"/>
        <v>3.9329839999999989</v>
      </c>
      <c r="U30" s="78">
        <f t="shared" si="3"/>
        <v>0</v>
      </c>
      <c r="V30" s="78">
        <f t="shared" si="4"/>
        <v>0.83761039999999987</v>
      </c>
      <c r="W30" s="78">
        <f t="shared" si="5"/>
        <v>4.8051519999999996</v>
      </c>
    </row>
    <row r="31" spans="1:23">
      <c r="A31" s="8" t="s">
        <v>73</v>
      </c>
      <c r="B31" s="22">
        <v>16.896000000000001</v>
      </c>
      <c r="C31" s="22">
        <f t="shared" si="6"/>
        <v>16.896000000000001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v>7.0642175999999992</v>
      </c>
      <c r="K31" s="23">
        <v>4.0381439999999991</v>
      </c>
      <c r="L31" s="23">
        <v>0</v>
      </c>
      <c r="M31" s="23">
        <v>0.86000639999999995</v>
      </c>
      <c r="N31" s="23">
        <v>4.9336319999999994</v>
      </c>
      <c r="O31" s="23">
        <f t="shared" si="8"/>
        <v>16.896000000000001</v>
      </c>
      <c r="P31" s="24"/>
      <c r="Q31" s="81">
        <f t="shared" si="9"/>
        <v>16.896000000000001</v>
      </c>
      <c r="S31" s="78">
        <f t="shared" si="1"/>
        <v>7.0642175999999992</v>
      </c>
      <c r="T31" s="78">
        <f t="shared" si="2"/>
        <v>4.0381439999999991</v>
      </c>
      <c r="U31" s="78">
        <f t="shared" si="3"/>
        <v>0</v>
      </c>
      <c r="V31" s="78">
        <f t="shared" si="4"/>
        <v>0.86000639999999995</v>
      </c>
      <c r="W31" s="78">
        <f t="shared" si="5"/>
        <v>4.9336319999999994</v>
      </c>
    </row>
    <row r="32" spans="1:23">
      <c r="A32" s="8" t="s">
        <v>74</v>
      </c>
      <c r="B32" s="22">
        <v>17.224</v>
      </c>
      <c r="C32" s="22">
        <f t="shared" si="6"/>
        <v>17.224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v>7.2013543999999987</v>
      </c>
      <c r="K32" s="23">
        <v>4.1165359999999991</v>
      </c>
      <c r="L32" s="23">
        <v>0</v>
      </c>
      <c r="M32" s="23">
        <v>0.87670159999999986</v>
      </c>
      <c r="N32" s="23">
        <v>5.0294079999999992</v>
      </c>
      <c r="O32" s="23">
        <f t="shared" si="8"/>
        <v>17.224</v>
      </c>
      <c r="P32" s="24"/>
      <c r="Q32" s="81">
        <f t="shared" si="9"/>
        <v>17.224</v>
      </c>
      <c r="S32" s="78">
        <f t="shared" si="1"/>
        <v>7.2013543999999987</v>
      </c>
      <c r="T32" s="78">
        <f t="shared" si="2"/>
        <v>4.1165359999999991</v>
      </c>
      <c r="U32" s="78">
        <f t="shared" si="3"/>
        <v>0</v>
      </c>
      <c r="V32" s="78">
        <f t="shared" si="4"/>
        <v>0.87670159999999986</v>
      </c>
      <c r="W32" s="78">
        <f t="shared" si="5"/>
        <v>5.0294079999999992</v>
      </c>
    </row>
    <row r="33" spans="1:23">
      <c r="A33" s="8" t="s">
        <v>75</v>
      </c>
      <c r="B33" s="22">
        <v>17.260000000000002</v>
      </c>
      <c r="C33" s="22">
        <f t="shared" si="6"/>
        <v>17.260000000000002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v>7.2164059999999992</v>
      </c>
      <c r="K33" s="23">
        <v>4.1251399999999991</v>
      </c>
      <c r="L33" s="23">
        <v>0</v>
      </c>
      <c r="M33" s="23">
        <v>0.87853399999999993</v>
      </c>
      <c r="N33" s="23">
        <v>5.0399199999999995</v>
      </c>
      <c r="O33" s="23">
        <f t="shared" si="8"/>
        <v>17.260000000000002</v>
      </c>
      <c r="P33" s="24"/>
      <c r="Q33" s="81">
        <f t="shared" si="9"/>
        <v>17.260000000000002</v>
      </c>
      <c r="S33" s="78">
        <f t="shared" si="1"/>
        <v>7.2164059999999992</v>
      </c>
      <c r="T33" s="78">
        <f t="shared" si="2"/>
        <v>4.1251399999999991</v>
      </c>
      <c r="U33" s="78">
        <f t="shared" si="3"/>
        <v>0</v>
      </c>
      <c r="V33" s="78">
        <f t="shared" si="4"/>
        <v>0.87853399999999993</v>
      </c>
      <c r="W33" s="78">
        <f t="shared" si="5"/>
        <v>5.0399199999999995</v>
      </c>
    </row>
    <row r="34" spans="1:23">
      <c r="A34" s="8" t="s">
        <v>76</v>
      </c>
      <c r="B34" s="22">
        <v>16.588000000000001</v>
      </c>
      <c r="C34" s="22">
        <f t="shared" si="6"/>
        <v>16.588000000000001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v>6.9354427999999997</v>
      </c>
      <c r="K34" s="23">
        <v>3.9645319999999993</v>
      </c>
      <c r="L34" s="23">
        <v>0</v>
      </c>
      <c r="M34" s="23">
        <v>0.84432919999999989</v>
      </c>
      <c r="N34" s="23">
        <v>4.8436959999999996</v>
      </c>
      <c r="O34" s="23">
        <f t="shared" si="8"/>
        <v>16.588000000000001</v>
      </c>
      <c r="P34" s="24"/>
      <c r="Q34" s="81">
        <f t="shared" si="9"/>
        <v>16.588000000000001</v>
      </c>
      <c r="S34" s="78">
        <f t="shared" si="1"/>
        <v>6.9354427999999997</v>
      </c>
      <c r="T34" s="78">
        <f t="shared" si="2"/>
        <v>3.9645319999999993</v>
      </c>
      <c r="U34" s="78">
        <f t="shared" si="3"/>
        <v>0</v>
      </c>
      <c r="V34" s="78">
        <f t="shared" si="4"/>
        <v>0.84432919999999989</v>
      </c>
      <c r="W34" s="78">
        <f t="shared" si="5"/>
        <v>4.8436959999999996</v>
      </c>
    </row>
    <row r="35" spans="1:23">
      <c r="A35" s="8" t="s">
        <v>77</v>
      </c>
      <c r="B35" s="22">
        <v>17.28</v>
      </c>
      <c r="C35" s="22">
        <f t="shared" si="6"/>
        <v>17.28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v>7.2247680000000001</v>
      </c>
      <c r="K35" s="23">
        <v>4.1299199999999994</v>
      </c>
      <c r="L35" s="23">
        <v>0</v>
      </c>
      <c r="M35" s="23">
        <v>0.87955199999999989</v>
      </c>
      <c r="N35" s="23">
        <v>5.0457599999999996</v>
      </c>
      <c r="O35" s="23">
        <f t="shared" si="8"/>
        <v>17.28</v>
      </c>
      <c r="P35" s="24"/>
      <c r="Q35" s="81">
        <f t="shared" si="9"/>
        <v>17.28</v>
      </c>
      <c r="S35" s="78">
        <f t="shared" si="1"/>
        <v>7.2247680000000001</v>
      </c>
      <c r="T35" s="78">
        <f t="shared" si="2"/>
        <v>4.1299199999999994</v>
      </c>
      <c r="U35" s="78">
        <f t="shared" si="3"/>
        <v>0</v>
      </c>
      <c r="V35" s="78">
        <f t="shared" si="4"/>
        <v>0.87955199999999989</v>
      </c>
      <c r="W35" s="78">
        <f t="shared" si="5"/>
        <v>5.0457599999999996</v>
      </c>
    </row>
    <row r="36" spans="1:23">
      <c r="A36" s="8" t="s">
        <v>78</v>
      </c>
      <c r="B36" s="22">
        <v>16.32</v>
      </c>
      <c r="C36" s="22">
        <f t="shared" si="6"/>
        <v>16.32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v>6.8233919999999992</v>
      </c>
      <c r="K36" s="23">
        <v>3.9004799999999995</v>
      </c>
      <c r="L36" s="23">
        <v>0</v>
      </c>
      <c r="M36" s="23">
        <v>0.83068799999999987</v>
      </c>
      <c r="N36" s="23">
        <v>4.765439999999999</v>
      </c>
      <c r="O36" s="23">
        <f t="shared" si="8"/>
        <v>16.32</v>
      </c>
      <c r="P36" s="24"/>
      <c r="Q36" s="81">
        <f t="shared" si="9"/>
        <v>16.32</v>
      </c>
      <c r="S36" s="78">
        <f t="shared" si="1"/>
        <v>6.8233919999999992</v>
      </c>
      <c r="T36" s="78">
        <f t="shared" si="2"/>
        <v>3.9004799999999995</v>
      </c>
      <c r="U36" s="78">
        <f t="shared" si="3"/>
        <v>0</v>
      </c>
      <c r="V36" s="78">
        <f t="shared" si="4"/>
        <v>0.83068799999999987</v>
      </c>
      <c r="W36" s="78">
        <f t="shared" si="5"/>
        <v>4.765439999999999</v>
      </c>
    </row>
    <row r="37" spans="1:23">
      <c r="A37" s="8" t="s">
        <v>79</v>
      </c>
      <c r="B37" s="22">
        <v>16.263999999999999</v>
      </c>
      <c r="C37" s="22">
        <f t="shared" si="6"/>
        <v>16.263999999999999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v>6.7999783999999988</v>
      </c>
      <c r="K37" s="23">
        <v>3.8870959999999992</v>
      </c>
      <c r="L37" s="23">
        <v>0</v>
      </c>
      <c r="M37" s="23">
        <v>0.82783759999999984</v>
      </c>
      <c r="N37" s="23">
        <v>4.7490879999999995</v>
      </c>
      <c r="O37" s="23">
        <f t="shared" si="8"/>
        <v>16.263999999999999</v>
      </c>
      <c r="P37" s="24"/>
      <c r="Q37" s="81">
        <f t="shared" si="9"/>
        <v>16.263999999999999</v>
      </c>
      <c r="S37" s="78">
        <f t="shared" si="1"/>
        <v>6.7999783999999988</v>
      </c>
      <c r="T37" s="78">
        <f t="shared" si="2"/>
        <v>3.8870959999999992</v>
      </c>
      <c r="U37" s="78">
        <f t="shared" si="3"/>
        <v>0</v>
      </c>
      <c r="V37" s="78">
        <f t="shared" si="4"/>
        <v>0.82783759999999984</v>
      </c>
      <c r="W37" s="78">
        <f t="shared" si="5"/>
        <v>4.7490879999999995</v>
      </c>
    </row>
    <row r="38" spans="1:23">
      <c r="A38" s="8" t="s">
        <v>80</v>
      </c>
      <c r="B38" s="22">
        <v>16.876000000000001</v>
      </c>
      <c r="C38" s="22">
        <f t="shared" si="6"/>
        <v>16.876000000000001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v>7.0558556000000001</v>
      </c>
      <c r="K38" s="23">
        <v>4.0333639999999997</v>
      </c>
      <c r="L38" s="23">
        <v>0</v>
      </c>
      <c r="M38" s="23">
        <v>0.85898839999999999</v>
      </c>
      <c r="N38" s="23">
        <v>4.9277919999999993</v>
      </c>
      <c r="O38" s="23">
        <f t="shared" si="8"/>
        <v>16.876000000000001</v>
      </c>
      <c r="P38" s="24"/>
      <c r="Q38" s="81">
        <f t="shared" si="9"/>
        <v>16.876000000000001</v>
      </c>
      <c r="S38" s="78">
        <f t="shared" si="1"/>
        <v>7.0558556000000001</v>
      </c>
      <c r="T38" s="78">
        <f t="shared" si="2"/>
        <v>4.0333639999999997</v>
      </c>
      <c r="U38" s="78">
        <f t="shared" si="3"/>
        <v>0</v>
      </c>
      <c r="V38" s="78">
        <f t="shared" si="4"/>
        <v>0.85898839999999999</v>
      </c>
      <c r="W38" s="78">
        <f t="shared" si="5"/>
        <v>4.9277919999999993</v>
      </c>
    </row>
    <row r="39" spans="1:23">
      <c r="A39" s="8" t="s">
        <v>81</v>
      </c>
      <c r="B39" s="22">
        <v>17.012</v>
      </c>
      <c r="C39" s="22">
        <f t="shared" si="6"/>
        <v>17.012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v>7.1127171999999996</v>
      </c>
      <c r="K39" s="23">
        <v>4.0658679999999991</v>
      </c>
      <c r="L39" s="23">
        <v>0</v>
      </c>
      <c r="M39" s="23">
        <v>0.86591079999999998</v>
      </c>
      <c r="N39" s="23">
        <v>4.967503999999999</v>
      </c>
      <c r="O39" s="23">
        <f t="shared" si="8"/>
        <v>17.012</v>
      </c>
      <c r="P39" s="24"/>
      <c r="Q39" s="81">
        <f t="shared" si="9"/>
        <v>17.012</v>
      </c>
      <c r="S39" s="78">
        <f t="shared" si="1"/>
        <v>7.1127171999999996</v>
      </c>
      <c r="T39" s="78">
        <f t="shared" si="2"/>
        <v>4.0658679999999991</v>
      </c>
      <c r="U39" s="78">
        <f t="shared" si="3"/>
        <v>0</v>
      </c>
      <c r="V39" s="78">
        <f t="shared" si="4"/>
        <v>0.86591079999999998</v>
      </c>
      <c r="W39" s="78">
        <f t="shared" si="5"/>
        <v>4.967503999999999</v>
      </c>
    </row>
    <row r="40" spans="1:23">
      <c r="A40" s="8" t="s">
        <v>82</v>
      </c>
      <c r="B40" s="22">
        <v>17.260000000000002</v>
      </c>
      <c r="C40" s="22">
        <f t="shared" si="6"/>
        <v>17.260000000000002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v>7.2164059999999992</v>
      </c>
      <c r="K40" s="23">
        <v>4.1251399999999991</v>
      </c>
      <c r="L40" s="23">
        <v>0</v>
      </c>
      <c r="M40" s="23">
        <v>0.87853399999999993</v>
      </c>
      <c r="N40" s="23">
        <v>5.0399199999999995</v>
      </c>
      <c r="O40" s="23">
        <f t="shared" si="8"/>
        <v>17.260000000000002</v>
      </c>
      <c r="P40" s="24"/>
      <c r="Q40" s="81">
        <f t="shared" si="9"/>
        <v>17.260000000000002</v>
      </c>
      <c r="S40" s="78">
        <f t="shared" si="1"/>
        <v>7.2164059999999992</v>
      </c>
      <c r="T40" s="78">
        <f t="shared" si="2"/>
        <v>4.1251399999999991</v>
      </c>
      <c r="U40" s="78">
        <f t="shared" si="3"/>
        <v>0</v>
      </c>
      <c r="V40" s="78">
        <f t="shared" si="4"/>
        <v>0.87853399999999993</v>
      </c>
      <c r="W40" s="78">
        <f t="shared" si="5"/>
        <v>5.0399199999999995</v>
      </c>
    </row>
    <row r="41" spans="1:23">
      <c r="A41" s="8" t="s">
        <v>83</v>
      </c>
      <c r="B41" s="22">
        <v>17.547999999999998</v>
      </c>
      <c r="C41" s="22">
        <f t="shared" si="6"/>
        <v>17.547999999999998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v>7.3368187999999988</v>
      </c>
      <c r="K41" s="23">
        <v>4.1939719999999987</v>
      </c>
      <c r="L41" s="23">
        <v>0</v>
      </c>
      <c r="M41" s="23">
        <v>0.8931931999999998</v>
      </c>
      <c r="N41" s="23">
        <v>5.1240159999999983</v>
      </c>
      <c r="O41" s="23">
        <f t="shared" si="8"/>
        <v>17.547999999999998</v>
      </c>
      <c r="P41" s="24"/>
      <c r="Q41" s="81">
        <f t="shared" si="9"/>
        <v>17.547999999999998</v>
      </c>
      <c r="S41" s="78">
        <f t="shared" si="1"/>
        <v>7.3368187999999988</v>
      </c>
      <c r="T41" s="78">
        <f t="shared" si="2"/>
        <v>4.1939719999999987</v>
      </c>
      <c r="U41" s="78">
        <f t="shared" si="3"/>
        <v>0</v>
      </c>
      <c r="V41" s="78">
        <f t="shared" si="4"/>
        <v>0.8931931999999998</v>
      </c>
      <c r="W41" s="78">
        <f t="shared" si="5"/>
        <v>5.1240159999999983</v>
      </c>
    </row>
    <row r="42" spans="1:23">
      <c r="A42" s="8" t="s">
        <v>84</v>
      </c>
      <c r="B42" s="22">
        <v>17.431999999999999</v>
      </c>
      <c r="C42" s="22">
        <f t="shared" si="6"/>
        <v>17.431999999999999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v>7.2883191999999983</v>
      </c>
      <c r="K42" s="23">
        <v>4.1662479999999986</v>
      </c>
      <c r="L42" s="23">
        <v>0</v>
      </c>
      <c r="M42" s="23">
        <v>0.88728879999999977</v>
      </c>
      <c r="N42" s="23">
        <v>5.0901439999999987</v>
      </c>
      <c r="O42" s="23">
        <f t="shared" si="8"/>
        <v>17.431999999999999</v>
      </c>
      <c r="P42" s="24"/>
      <c r="Q42" s="81">
        <f t="shared" si="9"/>
        <v>17.431999999999999</v>
      </c>
      <c r="S42" s="78">
        <f t="shared" si="1"/>
        <v>7.2883191999999983</v>
      </c>
      <c r="T42" s="78">
        <f t="shared" si="2"/>
        <v>4.1662479999999986</v>
      </c>
      <c r="U42" s="78">
        <f t="shared" si="3"/>
        <v>0</v>
      </c>
      <c r="V42" s="78">
        <f t="shared" si="4"/>
        <v>0.88728879999999977</v>
      </c>
      <c r="W42" s="78">
        <f t="shared" si="5"/>
        <v>5.0901439999999987</v>
      </c>
    </row>
    <row r="43" spans="1:23">
      <c r="A43" s="8" t="s">
        <v>85</v>
      </c>
      <c r="B43" s="22">
        <v>17.3</v>
      </c>
      <c r="C43" s="22">
        <f t="shared" si="6"/>
        <v>17.3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v>7.2331300000000001</v>
      </c>
      <c r="K43" s="23">
        <v>4.1346999999999987</v>
      </c>
      <c r="L43" s="23">
        <v>0</v>
      </c>
      <c r="M43" s="23">
        <v>0.88056999999999985</v>
      </c>
      <c r="N43" s="23">
        <v>5.0515999999999996</v>
      </c>
      <c r="O43" s="23">
        <f t="shared" si="8"/>
        <v>17.3</v>
      </c>
      <c r="P43" s="24"/>
      <c r="Q43" s="81">
        <f t="shared" si="9"/>
        <v>17.3</v>
      </c>
      <c r="S43" s="78">
        <f t="shared" si="1"/>
        <v>7.2331300000000001</v>
      </c>
      <c r="T43" s="78">
        <f t="shared" si="2"/>
        <v>4.1346999999999987</v>
      </c>
      <c r="U43" s="78">
        <f t="shared" si="3"/>
        <v>0</v>
      </c>
      <c r="V43" s="78">
        <f t="shared" si="4"/>
        <v>0.88056999999999985</v>
      </c>
      <c r="W43" s="78">
        <f t="shared" si="5"/>
        <v>5.0515999999999996</v>
      </c>
    </row>
    <row r="44" spans="1:23">
      <c r="A44" s="8" t="s">
        <v>86</v>
      </c>
      <c r="B44" s="22">
        <v>17.416</v>
      </c>
      <c r="C44" s="22">
        <f t="shared" si="6"/>
        <v>17.416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v>7.2816296000000005</v>
      </c>
      <c r="K44" s="23">
        <v>4.1624239999999988</v>
      </c>
      <c r="L44" s="23">
        <v>0</v>
      </c>
      <c r="M44" s="23">
        <v>0.88647439999999988</v>
      </c>
      <c r="N44" s="23">
        <v>5.0854719999999993</v>
      </c>
      <c r="O44" s="23">
        <f t="shared" si="8"/>
        <v>17.416</v>
      </c>
      <c r="P44" s="24"/>
      <c r="Q44" s="81">
        <f t="shared" si="9"/>
        <v>17.416</v>
      </c>
      <c r="S44" s="78">
        <f t="shared" si="1"/>
        <v>7.2816296000000005</v>
      </c>
      <c r="T44" s="78">
        <f t="shared" si="2"/>
        <v>4.1624239999999988</v>
      </c>
      <c r="U44" s="78">
        <f t="shared" si="3"/>
        <v>0</v>
      </c>
      <c r="V44" s="78">
        <f t="shared" si="4"/>
        <v>0.88647439999999988</v>
      </c>
      <c r="W44" s="78">
        <f t="shared" si="5"/>
        <v>5.0854719999999993</v>
      </c>
    </row>
    <row r="45" spans="1:23">
      <c r="A45" s="8" t="s">
        <v>87</v>
      </c>
      <c r="B45" s="22">
        <v>17.32</v>
      </c>
      <c r="C45" s="22">
        <f t="shared" si="6"/>
        <v>17.32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v>7.241492</v>
      </c>
      <c r="K45" s="23">
        <v>4.1394799999999989</v>
      </c>
      <c r="L45" s="23">
        <v>0</v>
      </c>
      <c r="M45" s="23">
        <v>0.88158799999999982</v>
      </c>
      <c r="N45" s="23">
        <v>5.0574399999999988</v>
      </c>
      <c r="O45" s="23">
        <f t="shared" si="8"/>
        <v>17.32</v>
      </c>
      <c r="P45" s="24"/>
      <c r="Q45" s="81">
        <f t="shared" si="9"/>
        <v>17.32</v>
      </c>
      <c r="S45" s="78">
        <f t="shared" si="1"/>
        <v>7.241492</v>
      </c>
      <c r="T45" s="78">
        <f t="shared" si="2"/>
        <v>4.1394799999999989</v>
      </c>
      <c r="U45" s="78">
        <f t="shared" si="3"/>
        <v>0</v>
      </c>
      <c r="V45" s="78">
        <f t="shared" si="4"/>
        <v>0.88158799999999982</v>
      </c>
      <c r="W45" s="78">
        <f t="shared" si="5"/>
        <v>5.0574399999999988</v>
      </c>
    </row>
    <row r="46" spans="1:23">
      <c r="A46" s="8" t="s">
        <v>88</v>
      </c>
      <c r="B46" s="22">
        <v>17.260000000000002</v>
      </c>
      <c r="C46" s="22">
        <f t="shared" si="6"/>
        <v>17.260000000000002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v>7.2164059999999992</v>
      </c>
      <c r="K46" s="23">
        <v>4.1251399999999991</v>
      </c>
      <c r="L46" s="23">
        <v>0</v>
      </c>
      <c r="M46" s="23">
        <v>0.87853399999999993</v>
      </c>
      <c r="N46" s="23">
        <v>5.0399199999999995</v>
      </c>
      <c r="O46" s="23">
        <f t="shared" si="8"/>
        <v>17.260000000000002</v>
      </c>
      <c r="P46" s="24"/>
      <c r="Q46" s="81">
        <f t="shared" si="9"/>
        <v>17.260000000000002</v>
      </c>
      <c r="S46" s="78">
        <f t="shared" si="1"/>
        <v>7.2164059999999992</v>
      </c>
      <c r="T46" s="78">
        <f t="shared" si="2"/>
        <v>4.1251399999999991</v>
      </c>
      <c r="U46" s="78">
        <f t="shared" si="3"/>
        <v>0</v>
      </c>
      <c r="V46" s="78">
        <f t="shared" si="4"/>
        <v>0.87853399999999993</v>
      </c>
      <c r="W46" s="78">
        <f t="shared" si="5"/>
        <v>5.0399199999999995</v>
      </c>
    </row>
    <row r="47" spans="1:23">
      <c r="A47" s="8" t="s">
        <v>89</v>
      </c>
      <c r="B47" s="22">
        <v>17.416</v>
      </c>
      <c r="C47" s="22">
        <f t="shared" si="6"/>
        <v>17.416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v>7.2816296000000005</v>
      </c>
      <c r="K47" s="23">
        <v>4.1624239999999988</v>
      </c>
      <c r="L47" s="23">
        <v>0</v>
      </c>
      <c r="M47" s="23">
        <v>0.88647439999999988</v>
      </c>
      <c r="N47" s="23">
        <v>5.0854719999999993</v>
      </c>
      <c r="O47" s="23">
        <f t="shared" si="8"/>
        <v>17.416</v>
      </c>
      <c r="P47" s="24"/>
      <c r="Q47" s="81">
        <f t="shared" si="9"/>
        <v>17.416</v>
      </c>
      <c r="S47" s="78">
        <f t="shared" si="1"/>
        <v>7.2816296000000005</v>
      </c>
      <c r="T47" s="78">
        <f t="shared" si="2"/>
        <v>4.1624239999999988</v>
      </c>
      <c r="U47" s="78">
        <f t="shared" si="3"/>
        <v>0</v>
      </c>
      <c r="V47" s="78">
        <f t="shared" si="4"/>
        <v>0.88647439999999988</v>
      </c>
      <c r="W47" s="78">
        <f t="shared" si="5"/>
        <v>5.0854719999999993</v>
      </c>
    </row>
    <row r="48" spans="1:23">
      <c r="A48" s="8" t="s">
        <v>90</v>
      </c>
      <c r="B48" s="22">
        <v>17.911999999999999</v>
      </c>
      <c r="C48" s="22">
        <f t="shared" si="6"/>
        <v>17.911999999999999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v>7.4890071999999988</v>
      </c>
      <c r="K48" s="23">
        <v>4.2809679999999988</v>
      </c>
      <c r="L48" s="23">
        <v>0</v>
      </c>
      <c r="M48" s="23">
        <v>0.91172079999999978</v>
      </c>
      <c r="N48" s="23">
        <v>5.2303039999999994</v>
      </c>
      <c r="O48" s="23">
        <f t="shared" si="8"/>
        <v>17.911999999999999</v>
      </c>
      <c r="P48" s="24"/>
      <c r="Q48" s="81">
        <f t="shared" si="9"/>
        <v>17.911999999999999</v>
      </c>
      <c r="S48" s="78">
        <f t="shared" si="1"/>
        <v>7.4890071999999988</v>
      </c>
      <c r="T48" s="78">
        <f t="shared" si="2"/>
        <v>4.2809679999999988</v>
      </c>
      <c r="U48" s="78">
        <f t="shared" si="3"/>
        <v>0</v>
      </c>
      <c r="V48" s="78">
        <f t="shared" si="4"/>
        <v>0.91172079999999978</v>
      </c>
      <c r="W48" s="78">
        <f t="shared" si="5"/>
        <v>5.2303039999999994</v>
      </c>
    </row>
    <row r="49" spans="1:23">
      <c r="A49" s="8" t="s">
        <v>91</v>
      </c>
      <c r="B49" s="22">
        <v>17.492000000000001</v>
      </c>
      <c r="C49" s="22">
        <f t="shared" si="6"/>
        <v>17.492000000000001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v>7.3134052000000001</v>
      </c>
      <c r="K49" s="23">
        <v>4.1805879999999993</v>
      </c>
      <c r="L49" s="23">
        <v>0</v>
      </c>
      <c r="M49" s="23">
        <v>0.89034279999999988</v>
      </c>
      <c r="N49" s="23">
        <v>5.1076639999999998</v>
      </c>
      <c r="O49" s="23">
        <f t="shared" si="8"/>
        <v>17.492000000000001</v>
      </c>
      <c r="P49" s="24"/>
      <c r="Q49" s="81">
        <f t="shared" si="9"/>
        <v>17.492000000000001</v>
      </c>
      <c r="S49" s="78">
        <f t="shared" si="1"/>
        <v>7.3134052000000001</v>
      </c>
      <c r="T49" s="78">
        <f t="shared" si="2"/>
        <v>4.1805879999999993</v>
      </c>
      <c r="U49" s="78">
        <f t="shared" si="3"/>
        <v>0</v>
      </c>
      <c r="V49" s="78">
        <f t="shared" si="4"/>
        <v>0.89034279999999988</v>
      </c>
      <c r="W49" s="78">
        <f t="shared" si="5"/>
        <v>5.1076639999999998</v>
      </c>
    </row>
    <row r="50" spans="1:23">
      <c r="A50" s="8" t="s">
        <v>92</v>
      </c>
      <c r="B50" s="22">
        <v>17.047999999999998</v>
      </c>
      <c r="C50" s="22">
        <f t="shared" si="6"/>
        <v>17.047999999999998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v>7.1277687999999992</v>
      </c>
      <c r="K50" s="23">
        <v>4.0744719999999992</v>
      </c>
      <c r="L50" s="23">
        <v>0</v>
      </c>
      <c r="M50" s="23">
        <v>0.86774319999999971</v>
      </c>
      <c r="N50" s="23">
        <v>4.9780159999999984</v>
      </c>
      <c r="O50" s="23">
        <f t="shared" si="8"/>
        <v>17.047999999999998</v>
      </c>
      <c r="P50" s="24"/>
      <c r="Q50" s="81">
        <f t="shared" si="9"/>
        <v>17.047999999999998</v>
      </c>
      <c r="S50" s="78">
        <f t="shared" si="1"/>
        <v>7.1277687999999992</v>
      </c>
      <c r="T50" s="78">
        <f t="shared" si="2"/>
        <v>4.0744719999999992</v>
      </c>
      <c r="U50" s="78">
        <f t="shared" si="3"/>
        <v>0</v>
      </c>
      <c r="V50" s="78">
        <f t="shared" si="4"/>
        <v>0.86774319999999971</v>
      </c>
      <c r="W50" s="78">
        <f t="shared" si="5"/>
        <v>4.9780159999999984</v>
      </c>
    </row>
    <row r="51" spans="1:23">
      <c r="A51" s="8" t="s">
        <v>93</v>
      </c>
      <c r="B51" s="22">
        <v>16.552</v>
      </c>
      <c r="C51" s="22">
        <f t="shared" si="6"/>
        <v>16.552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v>6.9203911999999992</v>
      </c>
      <c r="K51" s="23">
        <v>3.9559279999999988</v>
      </c>
      <c r="L51" s="23">
        <v>0</v>
      </c>
      <c r="M51" s="23">
        <v>0.84249679999999982</v>
      </c>
      <c r="N51" s="23">
        <v>4.8331839999999993</v>
      </c>
      <c r="O51" s="23">
        <f t="shared" si="8"/>
        <v>16.552</v>
      </c>
      <c r="P51" s="24"/>
      <c r="Q51" s="81">
        <f t="shared" si="9"/>
        <v>16.552</v>
      </c>
      <c r="S51" s="78">
        <f t="shared" si="1"/>
        <v>6.9203911999999992</v>
      </c>
      <c r="T51" s="78">
        <f t="shared" si="2"/>
        <v>3.9559279999999988</v>
      </c>
      <c r="U51" s="78">
        <f t="shared" si="3"/>
        <v>0</v>
      </c>
      <c r="V51" s="78">
        <f t="shared" si="4"/>
        <v>0.84249679999999982</v>
      </c>
      <c r="W51" s="78">
        <f t="shared" si="5"/>
        <v>4.8331839999999993</v>
      </c>
    </row>
    <row r="52" spans="1:23">
      <c r="A52" s="8" t="s">
        <v>94</v>
      </c>
      <c r="B52" s="22">
        <v>17.568000000000001</v>
      </c>
      <c r="C52" s="22">
        <f t="shared" si="6"/>
        <v>17.568000000000001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v>7.3451807999999996</v>
      </c>
      <c r="K52" s="23">
        <v>4.1987519999999998</v>
      </c>
      <c r="L52" s="23">
        <v>0</v>
      </c>
      <c r="M52" s="23">
        <v>0.89421119999999987</v>
      </c>
      <c r="N52" s="23">
        <v>5.1298559999999993</v>
      </c>
      <c r="O52" s="23">
        <f t="shared" si="8"/>
        <v>17.568000000000001</v>
      </c>
      <c r="P52" s="24"/>
      <c r="Q52" s="81">
        <f t="shared" si="9"/>
        <v>17.568000000000001</v>
      </c>
      <c r="S52" s="78">
        <f t="shared" si="1"/>
        <v>7.3451807999999996</v>
      </c>
      <c r="T52" s="78">
        <f t="shared" si="2"/>
        <v>4.1987519999999998</v>
      </c>
      <c r="U52" s="78">
        <f t="shared" si="3"/>
        <v>0</v>
      </c>
      <c r="V52" s="78">
        <f t="shared" si="4"/>
        <v>0.89421119999999987</v>
      </c>
      <c r="W52" s="78">
        <f t="shared" si="5"/>
        <v>5.1298559999999993</v>
      </c>
    </row>
    <row r="53" spans="1:23">
      <c r="A53" s="8" t="s">
        <v>95</v>
      </c>
      <c r="B53" s="22">
        <v>17.088000000000001</v>
      </c>
      <c r="C53" s="22">
        <f t="shared" si="6"/>
        <v>17.088000000000001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v>7.1444927999999992</v>
      </c>
      <c r="K53" s="23">
        <v>4.0840319999999997</v>
      </c>
      <c r="L53" s="23">
        <v>0</v>
      </c>
      <c r="M53" s="23">
        <v>0.86977919999999986</v>
      </c>
      <c r="N53" s="23">
        <v>4.9896959999999995</v>
      </c>
      <c r="O53" s="23">
        <f t="shared" si="8"/>
        <v>17.088000000000001</v>
      </c>
      <c r="P53" s="24"/>
      <c r="Q53" s="81">
        <f t="shared" si="9"/>
        <v>17.088000000000001</v>
      </c>
      <c r="S53" s="78">
        <f t="shared" si="1"/>
        <v>7.1444927999999992</v>
      </c>
      <c r="T53" s="78">
        <f t="shared" si="2"/>
        <v>4.0840319999999997</v>
      </c>
      <c r="U53" s="78">
        <f t="shared" si="3"/>
        <v>0</v>
      </c>
      <c r="V53" s="78">
        <f t="shared" si="4"/>
        <v>0.86977919999999986</v>
      </c>
      <c r="W53" s="78">
        <f t="shared" si="5"/>
        <v>4.9896959999999995</v>
      </c>
    </row>
    <row r="54" spans="1:23">
      <c r="A54" s="8" t="s">
        <v>96</v>
      </c>
      <c r="B54" s="22">
        <v>16.588000000000001</v>
      </c>
      <c r="C54" s="22">
        <f t="shared" si="6"/>
        <v>16.588000000000001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v>6.9354427999999997</v>
      </c>
      <c r="K54" s="23">
        <v>3.9645319999999993</v>
      </c>
      <c r="L54" s="23">
        <v>0</v>
      </c>
      <c r="M54" s="23">
        <v>0.84432919999999989</v>
      </c>
      <c r="N54" s="23">
        <v>4.8436959999999996</v>
      </c>
      <c r="O54" s="23">
        <f t="shared" si="8"/>
        <v>16.588000000000001</v>
      </c>
      <c r="P54" s="24"/>
      <c r="Q54" s="81">
        <f t="shared" si="9"/>
        <v>16.588000000000001</v>
      </c>
      <c r="S54" s="78">
        <f t="shared" si="1"/>
        <v>6.9354427999999997</v>
      </c>
      <c r="T54" s="78">
        <f t="shared" si="2"/>
        <v>3.9645319999999993</v>
      </c>
      <c r="U54" s="78">
        <f t="shared" si="3"/>
        <v>0</v>
      </c>
      <c r="V54" s="78">
        <f t="shared" si="4"/>
        <v>0.84432919999999989</v>
      </c>
      <c r="W54" s="78">
        <f t="shared" si="5"/>
        <v>4.8436959999999996</v>
      </c>
    </row>
    <row r="55" spans="1:23">
      <c r="A55" s="8" t="s">
        <v>97</v>
      </c>
      <c r="B55" s="22">
        <v>16.608000000000001</v>
      </c>
      <c r="C55" s="22">
        <f t="shared" si="6"/>
        <v>16.608000000000001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v>6.9438047999999997</v>
      </c>
      <c r="K55" s="23">
        <v>3.9693119999999995</v>
      </c>
      <c r="L55" s="23">
        <v>0</v>
      </c>
      <c r="M55" s="23">
        <v>0.84534719999999997</v>
      </c>
      <c r="N55" s="23">
        <v>4.8495359999999996</v>
      </c>
      <c r="O55" s="23">
        <f t="shared" si="8"/>
        <v>16.608000000000001</v>
      </c>
      <c r="P55" s="24"/>
      <c r="Q55" s="81">
        <f t="shared" si="9"/>
        <v>16.608000000000001</v>
      </c>
      <c r="S55" s="78">
        <f t="shared" si="1"/>
        <v>6.9438047999999997</v>
      </c>
      <c r="T55" s="78">
        <f t="shared" si="2"/>
        <v>3.9693119999999995</v>
      </c>
      <c r="U55" s="78">
        <f t="shared" si="3"/>
        <v>0</v>
      </c>
      <c r="V55" s="78">
        <f t="shared" si="4"/>
        <v>0.84534719999999997</v>
      </c>
      <c r="W55" s="78">
        <f t="shared" si="5"/>
        <v>4.8495359999999996</v>
      </c>
    </row>
    <row r="56" spans="1:23">
      <c r="A56" s="8" t="s">
        <v>98</v>
      </c>
      <c r="B56" s="22">
        <v>16.896000000000001</v>
      </c>
      <c r="C56" s="22">
        <f t="shared" si="6"/>
        <v>16.896000000000001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v>7.0642175999999992</v>
      </c>
      <c r="K56" s="23">
        <v>4.0381439999999991</v>
      </c>
      <c r="L56" s="23">
        <v>0</v>
      </c>
      <c r="M56" s="23">
        <v>0.86000639999999995</v>
      </c>
      <c r="N56" s="23">
        <v>4.9336319999999994</v>
      </c>
      <c r="O56" s="23">
        <f t="shared" si="8"/>
        <v>16.896000000000001</v>
      </c>
      <c r="P56" s="24"/>
      <c r="Q56" s="81">
        <f t="shared" si="9"/>
        <v>16.896000000000001</v>
      </c>
      <c r="S56" s="78">
        <f t="shared" si="1"/>
        <v>7.0642175999999992</v>
      </c>
      <c r="T56" s="78">
        <f t="shared" si="2"/>
        <v>4.0381439999999991</v>
      </c>
      <c r="U56" s="78">
        <f t="shared" si="3"/>
        <v>0</v>
      </c>
      <c r="V56" s="78">
        <f t="shared" si="4"/>
        <v>0.86000639999999995</v>
      </c>
      <c r="W56" s="78">
        <f t="shared" si="5"/>
        <v>4.9336319999999994</v>
      </c>
    </row>
    <row r="57" spans="1:23">
      <c r="A57" s="8" t="s">
        <v>99</v>
      </c>
      <c r="B57" s="22">
        <v>17.032</v>
      </c>
      <c r="C57" s="22">
        <f t="shared" si="6"/>
        <v>17.032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v>7.1210791999999996</v>
      </c>
      <c r="K57" s="23">
        <v>4.0706479999999994</v>
      </c>
      <c r="L57" s="23">
        <v>0</v>
      </c>
      <c r="M57" s="23">
        <v>0.86692879999999994</v>
      </c>
      <c r="N57" s="23">
        <v>4.9733439999999991</v>
      </c>
      <c r="O57" s="23">
        <f t="shared" si="8"/>
        <v>17.032</v>
      </c>
      <c r="P57" s="24"/>
      <c r="Q57" s="81">
        <f t="shared" si="9"/>
        <v>17.032</v>
      </c>
      <c r="S57" s="78">
        <f t="shared" si="1"/>
        <v>7.1210791999999996</v>
      </c>
      <c r="T57" s="78">
        <f t="shared" si="2"/>
        <v>4.0706479999999994</v>
      </c>
      <c r="U57" s="78">
        <f t="shared" si="3"/>
        <v>0</v>
      </c>
      <c r="V57" s="78">
        <f t="shared" si="4"/>
        <v>0.86692879999999994</v>
      </c>
      <c r="W57" s="78">
        <f t="shared" si="5"/>
        <v>4.9733439999999991</v>
      </c>
    </row>
    <row r="58" spans="1:23">
      <c r="A58" s="8" t="s">
        <v>100</v>
      </c>
      <c r="B58" s="22">
        <v>17.108000000000001</v>
      </c>
      <c r="C58" s="22">
        <f t="shared" si="6"/>
        <v>17.108000000000001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v>7.1528547999999992</v>
      </c>
      <c r="K58" s="23">
        <v>4.088811999999999</v>
      </c>
      <c r="L58" s="23">
        <v>0</v>
      </c>
      <c r="M58" s="23">
        <v>0.87079719999999983</v>
      </c>
      <c r="N58" s="23">
        <v>4.9955359999999995</v>
      </c>
      <c r="O58" s="23">
        <f t="shared" si="8"/>
        <v>17.108000000000001</v>
      </c>
      <c r="P58" s="24"/>
      <c r="Q58" s="81">
        <f t="shared" si="9"/>
        <v>17.108000000000001</v>
      </c>
      <c r="S58" s="78">
        <f t="shared" si="1"/>
        <v>7.1528547999999992</v>
      </c>
      <c r="T58" s="78">
        <f t="shared" si="2"/>
        <v>4.088811999999999</v>
      </c>
      <c r="U58" s="78">
        <f t="shared" si="3"/>
        <v>0</v>
      </c>
      <c r="V58" s="78">
        <f t="shared" si="4"/>
        <v>0.87079719999999983</v>
      </c>
      <c r="W58" s="78">
        <f t="shared" si="5"/>
        <v>4.9955359999999995</v>
      </c>
    </row>
    <row r="59" spans="1:23">
      <c r="A59" s="8" t="s">
        <v>101</v>
      </c>
      <c r="B59" s="22">
        <v>16.204000000000001</v>
      </c>
      <c r="C59" s="22">
        <f t="shared" si="6"/>
        <v>16.204000000000001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v>6.7748923999999997</v>
      </c>
      <c r="K59" s="23">
        <v>3.8727559999999994</v>
      </c>
      <c r="L59" s="23">
        <v>0</v>
      </c>
      <c r="M59" s="23">
        <v>0.82478359999999984</v>
      </c>
      <c r="N59" s="23">
        <v>4.7315679999999993</v>
      </c>
      <c r="O59" s="23">
        <f t="shared" si="8"/>
        <v>16.204000000000001</v>
      </c>
      <c r="P59" s="24"/>
      <c r="Q59" s="81">
        <f t="shared" si="9"/>
        <v>16.204000000000001</v>
      </c>
      <c r="S59" s="78">
        <f t="shared" si="1"/>
        <v>6.7748923999999997</v>
      </c>
      <c r="T59" s="78">
        <f t="shared" si="2"/>
        <v>3.8727559999999994</v>
      </c>
      <c r="U59" s="78">
        <f t="shared" si="3"/>
        <v>0</v>
      </c>
      <c r="V59" s="78">
        <f t="shared" si="4"/>
        <v>0.82478359999999984</v>
      </c>
      <c r="W59" s="78">
        <f t="shared" si="5"/>
        <v>4.7315679999999993</v>
      </c>
    </row>
    <row r="60" spans="1:23">
      <c r="A60" s="8" t="s">
        <v>102</v>
      </c>
      <c r="B60" s="22">
        <v>17.184000000000001</v>
      </c>
      <c r="C60" s="22">
        <f t="shared" si="6"/>
        <v>17.184000000000001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v>7.1846303999999996</v>
      </c>
      <c r="K60" s="23">
        <v>4.1069759999999995</v>
      </c>
      <c r="L60" s="23">
        <v>0</v>
      </c>
      <c r="M60" s="23">
        <v>0.87466559999999993</v>
      </c>
      <c r="N60" s="23">
        <v>5.0177279999999991</v>
      </c>
      <c r="O60" s="23">
        <f t="shared" si="8"/>
        <v>17.184000000000001</v>
      </c>
      <c r="P60" s="24"/>
      <c r="Q60" s="81">
        <f t="shared" si="9"/>
        <v>17.184000000000001</v>
      </c>
      <c r="S60" s="78">
        <f t="shared" si="1"/>
        <v>7.1846303999999996</v>
      </c>
      <c r="T60" s="78">
        <f t="shared" si="2"/>
        <v>4.1069759999999995</v>
      </c>
      <c r="U60" s="78">
        <f t="shared" si="3"/>
        <v>0</v>
      </c>
      <c r="V60" s="78">
        <f t="shared" si="4"/>
        <v>0.87466559999999993</v>
      </c>
      <c r="W60" s="78">
        <f t="shared" si="5"/>
        <v>5.0177279999999991</v>
      </c>
    </row>
    <row r="61" spans="1:23">
      <c r="A61" s="8" t="s">
        <v>103</v>
      </c>
      <c r="B61" s="22">
        <v>18.184000000000001</v>
      </c>
      <c r="C61" s="22">
        <f t="shared" si="6"/>
        <v>18.184000000000001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v>7.6027303999999996</v>
      </c>
      <c r="K61" s="23">
        <v>4.3459759999999994</v>
      </c>
      <c r="L61" s="23">
        <v>0</v>
      </c>
      <c r="M61" s="23">
        <v>0.92556559999999988</v>
      </c>
      <c r="N61" s="23">
        <v>5.3097279999999989</v>
      </c>
      <c r="O61" s="23">
        <f t="shared" si="8"/>
        <v>18.184000000000001</v>
      </c>
      <c r="P61" s="24"/>
      <c r="Q61" s="81">
        <f t="shared" si="9"/>
        <v>18.184000000000001</v>
      </c>
      <c r="S61" s="78">
        <f t="shared" si="1"/>
        <v>7.6027303999999996</v>
      </c>
      <c r="T61" s="78">
        <f t="shared" si="2"/>
        <v>4.3459759999999994</v>
      </c>
      <c r="U61" s="78">
        <f t="shared" si="3"/>
        <v>0</v>
      </c>
      <c r="V61" s="78">
        <f t="shared" si="4"/>
        <v>0.92556559999999988</v>
      </c>
      <c r="W61" s="78">
        <f t="shared" si="5"/>
        <v>5.3097279999999989</v>
      </c>
    </row>
    <row r="62" spans="1:23">
      <c r="A62" s="8" t="s">
        <v>104</v>
      </c>
      <c r="B62" s="22">
        <v>17.835999999999999</v>
      </c>
      <c r="C62" s="22">
        <f t="shared" si="6"/>
        <v>17.835999999999999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v>7.4572315999999992</v>
      </c>
      <c r="K62" s="23">
        <v>4.2628039999999983</v>
      </c>
      <c r="L62" s="23">
        <v>0</v>
      </c>
      <c r="M62" s="23">
        <v>0.90785239999999978</v>
      </c>
      <c r="N62" s="23">
        <v>5.208111999999999</v>
      </c>
      <c r="O62" s="23">
        <f t="shared" si="8"/>
        <v>17.835999999999999</v>
      </c>
      <c r="P62" s="24"/>
      <c r="Q62" s="81">
        <f t="shared" si="9"/>
        <v>17.835999999999999</v>
      </c>
      <c r="S62" s="78">
        <f t="shared" si="1"/>
        <v>7.4572315999999992</v>
      </c>
      <c r="T62" s="78">
        <f t="shared" si="2"/>
        <v>4.2628039999999983</v>
      </c>
      <c r="U62" s="78">
        <f t="shared" si="3"/>
        <v>0</v>
      </c>
      <c r="V62" s="78">
        <f t="shared" si="4"/>
        <v>0.90785239999999978</v>
      </c>
      <c r="W62" s="78">
        <f t="shared" si="5"/>
        <v>5.208111999999999</v>
      </c>
    </row>
    <row r="63" spans="1:23">
      <c r="A63" s="8" t="s">
        <v>105</v>
      </c>
      <c r="B63" s="22">
        <v>17.896000000000001</v>
      </c>
      <c r="C63" s="22">
        <f t="shared" si="6"/>
        <v>17.896000000000001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v>7.4823176</v>
      </c>
      <c r="K63" s="23">
        <v>4.2771439999999998</v>
      </c>
      <c r="L63" s="23">
        <v>0</v>
      </c>
      <c r="M63" s="23">
        <v>0.91090639999999989</v>
      </c>
      <c r="N63" s="23">
        <v>5.2256320000000001</v>
      </c>
      <c r="O63" s="23">
        <f t="shared" si="8"/>
        <v>17.896000000000001</v>
      </c>
      <c r="P63" s="24"/>
      <c r="Q63" s="81">
        <f t="shared" si="9"/>
        <v>17.896000000000001</v>
      </c>
      <c r="S63" s="78">
        <f t="shared" si="1"/>
        <v>7.4823176</v>
      </c>
      <c r="T63" s="78">
        <f t="shared" si="2"/>
        <v>4.2771439999999998</v>
      </c>
      <c r="U63" s="78">
        <f t="shared" si="3"/>
        <v>0</v>
      </c>
      <c r="V63" s="78">
        <f t="shared" si="4"/>
        <v>0.91090639999999989</v>
      </c>
      <c r="W63" s="78">
        <f t="shared" si="5"/>
        <v>5.2256320000000001</v>
      </c>
    </row>
    <row r="64" spans="1:23">
      <c r="A64" s="8" t="s">
        <v>106</v>
      </c>
      <c r="B64" s="22">
        <v>17.224</v>
      </c>
      <c r="C64" s="22">
        <f t="shared" si="6"/>
        <v>17.224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v>7.2013543999999987</v>
      </c>
      <c r="K64" s="23">
        <v>4.1165359999999991</v>
      </c>
      <c r="L64" s="23">
        <v>0</v>
      </c>
      <c r="M64" s="23">
        <v>0.87670159999999986</v>
      </c>
      <c r="N64" s="23">
        <v>5.0294079999999992</v>
      </c>
      <c r="O64" s="23">
        <f t="shared" si="8"/>
        <v>17.224</v>
      </c>
      <c r="P64" s="24"/>
      <c r="Q64" s="81">
        <f t="shared" si="9"/>
        <v>17.224</v>
      </c>
      <c r="S64" s="78">
        <f t="shared" si="1"/>
        <v>7.2013543999999987</v>
      </c>
      <c r="T64" s="78">
        <f t="shared" si="2"/>
        <v>4.1165359999999991</v>
      </c>
      <c r="U64" s="78">
        <f t="shared" si="3"/>
        <v>0</v>
      </c>
      <c r="V64" s="78">
        <f t="shared" si="4"/>
        <v>0.87670159999999986</v>
      </c>
      <c r="W64" s="78">
        <f t="shared" si="5"/>
        <v>5.0294079999999992</v>
      </c>
    </row>
    <row r="65" spans="1:23">
      <c r="A65" s="8" t="s">
        <v>107</v>
      </c>
      <c r="B65" s="22">
        <v>16.396000000000001</v>
      </c>
      <c r="C65" s="22">
        <f t="shared" si="6"/>
        <v>16.396000000000001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v>6.8551675999999997</v>
      </c>
      <c r="K65" s="23">
        <v>3.9186439999999991</v>
      </c>
      <c r="L65" s="23">
        <v>0</v>
      </c>
      <c r="M65" s="23">
        <v>0.83455639999999987</v>
      </c>
      <c r="N65" s="23">
        <v>4.7876319999999994</v>
      </c>
      <c r="O65" s="23">
        <f t="shared" si="8"/>
        <v>16.396000000000001</v>
      </c>
      <c r="P65" s="24"/>
      <c r="Q65" s="81">
        <f t="shared" si="9"/>
        <v>16.396000000000001</v>
      </c>
      <c r="S65" s="78">
        <f t="shared" si="1"/>
        <v>6.8551675999999997</v>
      </c>
      <c r="T65" s="78">
        <f t="shared" si="2"/>
        <v>3.9186439999999991</v>
      </c>
      <c r="U65" s="78">
        <f t="shared" si="3"/>
        <v>0</v>
      </c>
      <c r="V65" s="78">
        <f t="shared" si="4"/>
        <v>0.83455639999999987</v>
      </c>
      <c r="W65" s="78">
        <f t="shared" si="5"/>
        <v>4.7876319999999994</v>
      </c>
    </row>
    <row r="66" spans="1:23">
      <c r="A66" s="8" t="s">
        <v>108</v>
      </c>
      <c r="B66" s="22">
        <v>16.916</v>
      </c>
      <c r="C66" s="22">
        <f t="shared" si="6"/>
        <v>16.916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v>7.0725795999999992</v>
      </c>
      <c r="K66" s="23">
        <v>4.0429239999999993</v>
      </c>
      <c r="L66" s="23">
        <v>0</v>
      </c>
      <c r="M66" s="23">
        <v>0.86102439999999991</v>
      </c>
      <c r="N66" s="23">
        <v>4.9394719999999994</v>
      </c>
      <c r="O66" s="23">
        <f t="shared" si="8"/>
        <v>16.916</v>
      </c>
      <c r="P66" s="24"/>
      <c r="Q66" s="81">
        <f t="shared" si="9"/>
        <v>16.916</v>
      </c>
      <c r="S66" s="78">
        <f t="shared" si="1"/>
        <v>7.0725795999999992</v>
      </c>
      <c r="T66" s="78">
        <f t="shared" si="2"/>
        <v>4.0429239999999993</v>
      </c>
      <c r="U66" s="78">
        <f t="shared" si="3"/>
        <v>0</v>
      </c>
      <c r="V66" s="78">
        <f t="shared" si="4"/>
        <v>0.86102439999999991</v>
      </c>
      <c r="W66" s="78">
        <f t="shared" si="5"/>
        <v>4.9394719999999994</v>
      </c>
    </row>
    <row r="67" spans="1:23">
      <c r="A67" s="8" t="s">
        <v>109</v>
      </c>
      <c r="B67" s="22">
        <v>17.396000000000001</v>
      </c>
      <c r="C67" s="22">
        <f t="shared" si="6"/>
        <v>17.396000000000001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v>7.2732675999999996</v>
      </c>
      <c r="K67" s="23">
        <v>4.1576439999999995</v>
      </c>
      <c r="L67" s="23">
        <v>0</v>
      </c>
      <c r="M67" s="23">
        <v>0.88545639999999992</v>
      </c>
      <c r="N67" s="23">
        <v>5.0796319999999993</v>
      </c>
      <c r="O67" s="23">
        <f t="shared" si="8"/>
        <v>17.396000000000001</v>
      </c>
      <c r="P67" s="24"/>
      <c r="Q67" s="81">
        <f t="shared" si="9"/>
        <v>17.396000000000001</v>
      </c>
      <c r="S67" s="78">
        <f t="shared" ref="S67" si="10">J67</f>
        <v>7.2732675999999996</v>
      </c>
      <c r="T67" s="78">
        <f t="shared" ref="T67" si="11">K67</f>
        <v>4.1576439999999995</v>
      </c>
      <c r="U67" s="78">
        <f t="shared" ref="U67" si="12">L67</f>
        <v>0</v>
      </c>
      <c r="V67" s="78">
        <f t="shared" ref="V67" si="13">M67</f>
        <v>0.88545639999999992</v>
      </c>
      <c r="W67" s="78">
        <f t="shared" ref="W67" si="14">N67</f>
        <v>5.0796319999999993</v>
      </c>
    </row>
    <row r="68" spans="1:23">
      <c r="A68" s="8" t="s">
        <v>110</v>
      </c>
      <c r="B68" s="22">
        <v>17.28</v>
      </c>
      <c r="C68" s="22">
        <f t="shared" ref="C68:C98" si="15">B68</f>
        <v>17.28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16">SUM(D68:H68)</f>
        <v>100.00000000000001</v>
      </c>
      <c r="J68" s="23">
        <v>7.2247680000000001</v>
      </c>
      <c r="K68" s="23">
        <v>4.1299199999999994</v>
      </c>
      <c r="L68" s="23">
        <v>0</v>
      </c>
      <c r="M68" s="23">
        <v>0.87955199999999989</v>
      </c>
      <c r="N68" s="23">
        <v>5.0457599999999996</v>
      </c>
      <c r="O68" s="23">
        <f t="shared" ref="O68:O98" si="17">$C68*I68/$I68</f>
        <v>17.28</v>
      </c>
      <c r="P68" s="24"/>
      <c r="Q68" s="81">
        <f t="shared" ref="Q68:Q98" si="18">O68+P68</f>
        <v>17.28</v>
      </c>
      <c r="S68" s="78">
        <f>J68</f>
        <v>7.2247680000000001</v>
      </c>
      <c r="T68" s="78">
        <f t="shared" ref="T68:W68" si="19">K68</f>
        <v>4.1299199999999994</v>
      </c>
      <c r="U68" s="78">
        <f t="shared" si="19"/>
        <v>0</v>
      </c>
      <c r="V68" s="78">
        <f t="shared" si="19"/>
        <v>0.87955199999999989</v>
      </c>
      <c r="W68" s="78">
        <f t="shared" si="19"/>
        <v>5.0457599999999996</v>
      </c>
    </row>
    <row r="69" spans="1:23">
      <c r="A69" s="8" t="s">
        <v>111</v>
      </c>
      <c r="B69" s="22">
        <v>17.643999999999998</v>
      </c>
      <c r="C69" s="22">
        <f t="shared" si="15"/>
        <v>17.643999999999998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16"/>
        <v>100.00000000000001</v>
      </c>
      <c r="J69" s="23">
        <v>7.3769563999999992</v>
      </c>
      <c r="K69" s="23">
        <v>4.2169159999999986</v>
      </c>
      <c r="L69" s="23">
        <v>0</v>
      </c>
      <c r="M69" s="23">
        <v>0.89807959999999987</v>
      </c>
      <c r="N69" s="23">
        <v>5.1520479999999989</v>
      </c>
      <c r="O69" s="23">
        <f t="shared" si="17"/>
        <v>17.643999999999998</v>
      </c>
      <c r="P69" s="24"/>
      <c r="Q69" s="81">
        <f t="shared" si="18"/>
        <v>17.643999999999998</v>
      </c>
      <c r="S69" s="78">
        <f t="shared" ref="S69:S98" si="20">J69</f>
        <v>7.3769563999999992</v>
      </c>
      <c r="T69" s="78">
        <f t="shared" ref="T69:T98" si="21">K69</f>
        <v>4.2169159999999986</v>
      </c>
      <c r="U69" s="78">
        <f t="shared" ref="U69:U98" si="22">L69</f>
        <v>0</v>
      </c>
      <c r="V69" s="78">
        <f t="shared" ref="V69:V98" si="23">M69</f>
        <v>0.89807959999999987</v>
      </c>
      <c r="W69" s="78">
        <f t="shared" ref="W69:W98" si="24">N69</f>
        <v>5.1520479999999989</v>
      </c>
    </row>
    <row r="70" spans="1:23">
      <c r="A70" s="8" t="s">
        <v>112</v>
      </c>
      <c r="B70" s="22">
        <v>16.744</v>
      </c>
      <c r="C70" s="22">
        <f t="shared" si="15"/>
        <v>16.744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16"/>
        <v>100.00000000000001</v>
      </c>
      <c r="J70" s="23">
        <v>7.0006663999999992</v>
      </c>
      <c r="K70" s="23">
        <v>4.0018159999999989</v>
      </c>
      <c r="L70" s="23">
        <v>0</v>
      </c>
      <c r="M70" s="23">
        <v>0.85226959999999974</v>
      </c>
      <c r="N70" s="23">
        <v>4.8892479999999994</v>
      </c>
      <c r="O70" s="23">
        <f t="shared" si="17"/>
        <v>16.744</v>
      </c>
      <c r="P70" s="24"/>
      <c r="Q70" s="81">
        <f t="shared" si="18"/>
        <v>16.744</v>
      </c>
      <c r="S70" s="78">
        <f t="shared" si="20"/>
        <v>7.0006663999999992</v>
      </c>
      <c r="T70" s="78">
        <f t="shared" si="21"/>
        <v>4.0018159999999989</v>
      </c>
      <c r="U70" s="78">
        <f t="shared" si="22"/>
        <v>0</v>
      </c>
      <c r="V70" s="78">
        <f t="shared" si="23"/>
        <v>0.85226959999999974</v>
      </c>
      <c r="W70" s="78">
        <f t="shared" si="24"/>
        <v>4.8892479999999994</v>
      </c>
    </row>
    <row r="71" spans="1:23">
      <c r="A71" s="8" t="s">
        <v>113</v>
      </c>
      <c r="B71" s="22">
        <v>16.472000000000001</v>
      </c>
      <c r="C71" s="22">
        <f t="shared" si="15"/>
        <v>16.472000000000001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16"/>
        <v>100.00000000000001</v>
      </c>
      <c r="J71" s="23">
        <v>6.8869431999999993</v>
      </c>
      <c r="K71" s="23">
        <v>3.9368079999999996</v>
      </c>
      <c r="L71" s="23">
        <v>0</v>
      </c>
      <c r="M71" s="23">
        <v>0.83842479999999997</v>
      </c>
      <c r="N71" s="23">
        <v>4.8098239999999999</v>
      </c>
      <c r="O71" s="23">
        <f t="shared" si="17"/>
        <v>16.472000000000001</v>
      </c>
      <c r="P71" s="24"/>
      <c r="Q71" s="81">
        <f t="shared" si="18"/>
        <v>16.472000000000001</v>
      </c>
      <c r="S71" s="78">
        <f t="shared" si="20"/>
        <v>6.8869431999999993</v>
      </c>
      <c r="T71" s="78">
        <f t="shared" si="21"/>
        <v>3.9368079999999996</v>
      </c>
      <c r="U71" s="78">
        <f t="shared" si="22"/>
        <v>0</v>
      </c>
      <c r="V71" s="78">
        <f t="shared" si="23"/>
        <v>0.83842479999999997</v>
      </c>
      <c r="W71" s="78">
        <f t="shared" si="24"/>
        <v>4.8098239999999999</v>
      </c>
    </row>
    <row r="72" spans="1:23">
      <c r="A72" s="8" t="s">
        <v>114</v>
      </c>
      <c r="B72" s="22">
        <v>16.992000000000001</v>
      </c>
      <c r="C72" s="22">
        <f t="shared" si="15"/>
        <v>16.992000000000001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16"/>
        <v>100.00000000000001</v>
      </c>
      <c r="J72" s="23">
        <v>7.1043552000000005</v>
      </c>
      <c r="K72" s="23">
        <v>4.0610879999999989</v>
      </c>
      <c r="L72" s="23">
        <v>0</v>
      </c>
      <c r="M72" s="23">
        <v>0.86489279999999991</v>
      </c>
      <c r="N72" s="23">
        <v>4.961663999999999</v>
      </c>
      <c r="O72" s="23">
        <f t="shared" si="17"/>
        <v>16.992000000000001</v>
      </c>
      <c r="P72" s="24"/>
      <c r="Q72" s="81">
        <f t="shared" si="18"/>
        <v>16.992000000000001</v>
      </c>
      <c r="S72" s="78">
        <f t="shared" si="20"/>
        <v>7.1043552000000005</v>
      </c>
      <c r="T72" s="78">
        <f t="shared" si="21"/>
        <v>4.0610879999999989</v>
      </c>
      <c r="U72" s="78">
        <f t="shared" si="22"/>
        <v>0</v>
      </c>
      <c r="V72" s="78">
        <f t="shared" si="23"/>
        <v>0.86489279999999991</v>
      </c>
      <c r="W72" s="78">
        <f t="shared" si="24"/>
        <v>4.961663999999999</v>
      </c>
    </row>
    <row r="73" spans="1:23">
      <c r="A73" s="8" t="s">
        <v>115</v>
      </c>
      <c r="B73" s="22">
        <v>17.088000000000001</v>
      </c>
      <c r="C73" s="22">
        <f t="shared" si="15"/>
        <v>17.088000000000001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16"/>
        <v>100.00000000000001</v>
      </c>
      <c r="J73" s="23">
        <v>7.1444927999999992</v>
      </c>
      <c r="K73" s="23">
        <v>4.0840319999999997</v>
      </c>
      <c r="L73" s="23">
        <v>0</v>
      </c>
      <c r="M73" s="23">
        <v>0.86977919999999986</v>
      </c>
      <c r="N73" s="23">
        <v>4.9896959999999995</v>
      </c>
      <c r="O73" s="23">
        <f t="shared" si="17"/>
        <v>17.088000000000001</v>
      </c>
      <c r="P73" s="24"/>
      <c r="Q73" s="81">
        <f t="shared" si="18"/>
        <v>17.088000000000001</v>
      </c>
      <c r="S73" s="78">
        <f t="shared" si="20"/>
        <v>7.1444927999999992</v>
      </c>
      <c r="T73" s="78">
        <f t="shared" si="21"/>
        <v>4.0840319999999997</v>
      </c>
      <c r="U73" s="78">
        <f t="shared" si="22"/>
        <v>0</v>
      </c>
      <c r="V73" s="78">
        <f t="shared" si="23"/>
        <v>0.86977919999999986</v>
      </c>
      <c r="W73" s="78">
        <f t="shared" si="24"/>
        <v>4.9896959999999995</v>
      </c>
    </row>
    <row r="74" spans="1:23">
      <c r="A74" s="8" t="s">
        <v>116</v>
      </c>
      <c r="B74" s="22">
        <v>17.911999999999999</v>
      </c>
      <c r="C74" s="22">
        <f t="shared" si="15"/>
        <v>17.911999999999999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16"/>
        <v>100.00000000000001</v>
      </c>
      <c r="J74" s="23">
        <v>7.4890071999999988</v>
      </c>
      <c r="K74" s="23">
        <v>4.2809679999999988</v>
      </c>
      <c r="L74" s="23">
        <v>0</v>
      </c>
      <c r="M74" s="23">
        <v>0.91172079999999978</v>
      </c>
      <c r="N74" s="23">
        <v>5.2303039999999994</v>
      </c>
      <c r="O74" s="23">
        <f t="shared" si="17"/>
        <v>17.911999999999999</v>
      </c>
      <c r="P74" s="24"/>
      <c r="Q74" s="81">
        <f t="shared" si="18"/>
        <v>17.911999999999999</v>
      </c>
      <c r="S74" s="78">
        <f t="shared" si="20"/>
        <v>7.4890071999999988</v>
      </c>
      <c r="T74" s="78">
        <f t="shared" si="21"/>
        <v>4.2809679999999988</v>
      </c>
      <c r="U74" s="78">
        <f t="shared" si="22"/>
        <v>0</v>
      </c>
      <c r="V74" s="78">
        <f t="shared" si="23"/>
        <v>0.91172079999999978</v>
      </c>
      <c r="W74" s="78">
        <f t="shared" si="24"/>
        <v>5.2303039999999994</v>
      </c>
    </row>
    <row r="75" spans="1:23">
      <c r="A75" s="8" t="s">
        <v>117</v>
      </c>
      <c r="B75" s="22">
        <v>17.164000000000001</v>
      </c>
      <c r="C75" s="22">
        <f t="shared" si="15"/>
        <v>17.164000000000001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16"/>
        <v>100.00000000000001</v>
      </c>
      <c r="J75" s="23">
        <v>7.1762684000000005</v>
      </c>
      <c r="K75" s="23">
        <v>4.1021959999999993</v>
      </c>
      <c r="L75" s="23">
        <v>0</v>
      </c>
      <c r="M75" s="23">
        <v>0.87364759999999997</v>
      </c>
      <c r="N75" s="23">
        <v>5.011887999999999</v>
      </c>
      <c r="O75" s="23">
        <f t="shared" si="17"/>
        <v>17.164000000000001</v>
      </c>
      <c r="P75" s="24"/>
      <c r="Q75" s="81">
        <f t="shared" si="18"/>
        <v>17.164000000000001</v>
      </c>
      <c r="S75" s="78">
        <f t="shared" si="20"/>
        <v>7.1762684000000005</v>
      </c>
      <c r="T75" s="78">
        <f t="shared" si="21"/>
        <v>4.1021959999999993</v>
      </c>
      <c r="U75" s="78">
        <f t="shared" si="22"/>
        <v>0</v>
      </c>
      <c r="V75" s="78">
        <f t="shared" si="23"/>
        <v>0.87364759999999997</v>
      </c>
      <c r="W75" s="78">
        <f t="shared" si="24"/>
        <v>5.011887999999999</v>
      </c>
    </row>
    <row r="76" spans="1:23">
      <c r="A76" s="8" t="s">
        <v>118</v>
      </c>
      <c r="B76" s="22">
        <v>16.512</v>
      </c>
      <c r="C76" s="22">
        <f t="shared" si="15"/>
        <v>16.512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16"/>
        <v>100.00000000000001</v>
      </c>
      <c r="J76" s="23">
        <v>6.9036672000000001</v>
      </c>
      <c r="K76" s="23">
        <v>3.9463679999999992</v>
      </c>
      <c r="L76" s="23">
        <v>0</v>
      </c>
      <c r="M76" s="23">
        <v>0.8404607999999999</v>
      </c>
      <c r="N76" s="23">
        <v>4.8215039999999991</v>
      </c>
      <c r="O76" s="23">
        <f t="shared" si="17"/>
        <v>16.512</v>
      </c>
      <c r="P76" s="24"/>
      <c r="Q76" s="81">
        <f t="shared" si="18"/>
        <v>16.512</v>
      </c>
      <c r="S76" s="78">
        <f t="shared" si="20"/>
        <v>6.9036672000000001</v>
      </c>
      <c r="T76" s="78">
        <f t="shared" si="21"/>
        <v>3.9463679999999992</v>
      </c>
      <c r="U76" s="78">
        <f t="shared" si="22"/>
        <v>0</v>
      </c>
      <c r="V76" s="78">
        <f t="shared" si="23"/>
        <v>0.8404607999999999</v>
      </c>
      <c r="W76" s="78">
        <f t="shared" si="24"/>
        <v>4.8215039999999991</v>
      </c>
    </row>
    <row r="77" spans="1:23">
      <c r="A77" s="8" t="s">
        <v>119</v>
      </c>
      <c r="B77" s="22">
        <v>16.148</v>
      </c>
      <c r="C77" s="22">
        <f t="shared" si="15"/>
        <v>16.148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16"/>
        <v>100.00000000000001</v>
      </c>
      <c r="J77" s="23">
        <v>6.7514787999999992</v>
      </c>
      <c r="K77" s="23">
        <v>3.8593719999999991</v>
      </c>
      <c r="L77" s="23">
        <v>0</v>
      </c>
      <c r="M77" s="23">
        <v>0.82193319999999992</v>
      </c>
      <c r="N77" s="23">
        <v>4.715215999999999</v>
      </c>
      <c r="O77" s="23">
        <f t="shared" si="17"/>
        <v>16.148</v>
      </c>
      <c r="P77" s="24"/>
      <c r="Q77" s="81">
        <f t="shared" si="18"/>
        <v>16.148</v>
      </c>
      <c r="S77" s="78">
        <f t="shared" si="20"/>
        <v>6.7514787999999992</v>
      </c>
      <c r="T77" s="78">
        <f t="shared" si="21"/>
        <v>3.8593719999999991</v>
      </c>
      <c r="U77" s="78">
        <f t="shared" si="22"/>
        <v>0</v>
      </c>
      <c r="V77" s="78">
        <f t="shared" si="23"/>
        <v>0.82193319999999992</v>
      </c>
      <c r="W77" s="78">
        <f t="shared" si="24"/>
        <v>4.715215999999999</v>
      </c>
    </row>
    <row r="78" spans="1:23">
      <c r="A78" s="8" t="s">
        <v>120</v>
      </c>
      <c r="B78" s="22">
        <v>16.760000000000002</v>
      </c>
      <c r="C78" s="22">
        <f t="shared" si="15"/>
        <v>16.760000000000002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16"/>
        <v>100.00000000000001</v>
      </c>
      <c r="J78" s="23">
        <v>7.0073559999999997</v>
      </c>
      <c r="K78" s="23">
        <v>4.0056399999999996</v>
      </c>
      <c r="L78" s="23">
        <v>0</v>
      </c>
      <c r="M78" s="23">
        <v>0.85308399999999995</v>
      </c>
      <c r="N78" s="23">
        <v>4.8939199999999996</v>
      </c>
      <c r="O78" s="23">
        <f t="shared" si="17"/>
        <v>16.760000000000002</v>
      </c>
      <c r="P78" s="24"/>
      <c r="Q78" s="81">
        <f t="shared" si="18"/>
        <v>16.760000000000002</v>
      </c>
      <c r="S78" s="78">
        <f t="shared" si="20"/>
        <v>7.0073559999999997</v>
      </c>
      <c r="T78" s="78">
        <f t="shared" si="21"/>
        <v>4.0056399999999996</v>
      </c>
      <c r="U78" s="78">
        <f t="shared" si="22"/>
        <v>0</v>
      </c>
      <c r="V78" s="78">
        <f t="shared" si="23"/>
        <v>0.85308399999999995</v>
      </c>
      <c r="W78" s="78">
        <f t="shared" si="24"/>
        <v>4.8939199999999996</v>
      </c>
    </row>
    <row r="79" spans="1:23">
      <c r="A79" s="8" t="s">
        <v>121</v>
      </c>
      <c r="B79" s="22">
        <v>17.896000000000001</v>
      </c>
      <c r="C79" s="22">
        <f t="shared" si="15"/>
        <v>17.896000000000001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16"/>
        <v>100.00000000000001</v>
      </c>
      <c r="J79" s="23">
        <v>7.4823176</v>
      </c>
      <c r="K79" s="23">
        <v>4.2771439999999998</v>
      </c>
      <c r="L79" s="23">
        <v>0</v>
      </c>
      <c r="M79" s="23">
        <v>0.91090639999999989</v>
      </c>
      <c r="N79" s="23">
        <v>5.2256320000000001</v>
      </c>
      <c r="O79" s="23">
        <f t="shared" si="17"/>
        <v>17.896000000000001</v>
      </c>
      <c r="P79" s="24"/>
      <c r="Q79" s="81">
        <f t="shared" si="18"/>
        <v>17.896000000000001</v>
      </c>
      <c r="S79" s="78">
        <f t="shared" si="20"/>
        <v>7.4823176</v>
      </c>
      <c r="T79" s="78">
        <f t="shared" si="21"/>
        <v>4.2771439999999998</v>
      </c>
      <c r="U79" s="78">
        <f t="shared" si="22"/>
        <v>0</v>
      </c>
      <c r="V79" s="78">
        <f t="shared" si="23"/>
        <v>0.91090639999999989</v>
      </c>
      <c r="W79" s="78">
        <f t="shared" si="24"/>
        <v>5.2256320000000001</v>
      </c>
    </row>
    <row r="80" spans="1:23">
      <c r="A80" s="8" t="s">
        <v>122</v>
      </c>
      <c r="B80" s="22">
        <v>18.488</v>
      </c>
      <c r="C80" s="22">
        <f t="shared" si="15"/>
        <v>18.488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16"/>
        <v>100.00000000000001</v>
      </c>
      <c r="J80" s="23">
        <v>7.7298327999999996</v>
      </c>
      <c r="K80" s="23">
        <v>4.4186319999999988</v>
      </c>
      <c r="L80" s="23">
        <v>0</v>
      </c>
      <c r="M80" s="23">
        <v>0.94103919999999974</v>
      </c>
      <c r="N80" s="23">
        <v>5.3984959999999997</v>
      </c>
      <c r="O80" s="23">
        <f t="shared" si="17"/>
        <v>18.488</v>
      </c>
      <c r="P80" s="24"/>
      <c r="Q80" s="81">
        <f t="shared" si="18"/>
        <v>18.488</v>
      </c>
      <c r="S80" s="78">
        <f t="shared" si="20"/>
        <v>7.7298327999999996</v>
      </c>
      <c r="T80" s="78">
        <f t="shared" si="21"/>
        <v>4.4186319999999988</v>
      </c>
      <c r="U80" s="78">
        <f t="shared" si="22"/>
        <v>0</v>
      </c>
      <c r="V80" s="78">
        <f t="shared" si="23"/>
        <v>0.94103919999999974</v>
      </c>
      <c r="W80" s="78">
        <f t="shared" si="24"/>
        <v>5.3984959999999997</v>
      </c>
    </row>
    <row r="81" spans="1:23">
      <c r="A81" s="8" t="s">
        <v>123</v>
      </c>
      <c r="B81" s="22">
        <v>17.664000000000001</v>
      </c>
      <c r="C81" s="22">
        <f t="shared" si="15"/>
        <v>17.664000000000001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16"/>
        <v>100.00000000000001</v>
      </c>
      <c r="J81" s="23">
        <v>7.3853184000000001</v>
      </c>
      <c r="K81" s="23">
        <v>4.2216959999999997</v>
      </c>
      <c r="L81" s="23">
        <v>0</v>
      </c>
      <c r="M81" s="23">
        <v>0.89909759999999994</v>
      </c>
      <c r="N81" s="23">
        <v>5.1578879999999998</v>
      </c>
      <c r="O81" s="23">
        <f t="shared" si="17"/>
        <v>17.664000000000001</v>
      </c>
      <c r="P81" s="24"/>
      <c r="Q81" s="81">
        <f t="shared" si="18"/>
        <v>17.664000000000001</v>
      </c>
      <c r="S81" s="78">
        <f t="shared" si="20"/>
        <v>7.3853184000000001</v>
      </c>
      <c r="T81" s="78">
        <f t="shared" si="21"/>
        <v>4.2216959999999997</v>
      </c>
      <c r="U81" s="78">
        <f t="shared" si="22"/>
        <v>0</v>
      </c>
      <c r="V81" s="78">
        <f t="shared" si="23"/>
        <v>0.89909759999999994</v>
      </c>
      <c r="W81" s="78">
        <f t="shared" si="24"/>
        <v>5.1578879999999998</v>
      </c>
    </row>
    <row r="82" spans="1:23">
      <c r="A82" s="8" t="s">
        <v>124</v>
      </c>
      <c r="B82" s="22">
        <v>15.992000000000001</v>
      </c>
      <c r="C82" s="22">
        <f t="shared" si="15"/>
        <v>15.992000000000001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16"/>
        <v>100.00000000000001</v>
      </c>
      <c r="J82" s="23">
        <v>6.6862551999999997</v>
      </c>
      <c r="K82" s="23">
        <v>3.8220879999999995</v>
      </c>
      <c r="L82" s="23">
        <v>0</v>
      </c>
      <c r="M82" s="23">
        <v>0.81399279999999996</v>
      </c>
      <c r="N82" s="23">
        <v>4.6696639999999991</v>
      </c>
      <c r="O82" s="23">
        <f t="shared" si="17"/>
        <v>15.992000000000001</v>
      </c>
      <c r="P82" s="24"/>
      <c r="Q82" s="81">
        <f t="shared" si="18"/>
        <v>15.992000000000001</v>
      </c>
      <c r="S82" s="78">
        <f t="shared" si="20"/>
        <v>6.6862551999999997</v>
      </c>
      <c r="T82" s="78">
        <f t="shared" si="21"/>
        <v>3.8220879999999995</v>
      </c>
      <c r="U82" s="78">
        <f t="shared" si="22"/>
        <v>0</v>
      </c>
      <c r="V82" s="78">
        <f t="shared" si="23"/>
        <v>0.81399279999999996</v>
      </c>
      <c r="W82" s="78">
        <f t="shared" si="24"/>
        <v>4.6696639999999991</v>
      </c>
    </row>
    <row r="83" spans="1:23">
      <c r="A83" s="8" t="s">
        <v>125</v>
      </c>
      <c r="B83" s="22">
        <v>17.088000000000001</v>
      </c>
      <c r="C83" s="22">
        <f t="shared" si="15"/>
        <v>17.088000000000001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16"/>
        <v>100.00000000000001</v>
      </c>
      <c r="J83" s="23">
        <v>7.1444927999999992</v>
      </c>
      <c r="K83" s="23">
        <v>4.0840319999999997</v>
      </c>
      <c r="L83" s="23">
        <v>0</v>
      </c>
      <c r="M83" s="23">
        <v>0.86977919999999986</v>
      </c>
      <c r="N83" s="23">
        <v>4.9896959999999995</v>
      </c>
      <c r="O83" s="23">
        <f t="shared" si="17"/>
        <v>17.088000000000001</v>
      </c>
      <c r="P83" s="24"/>
      <c r="Q83" s="81">
        <f t="shared" si="18"/>
        <v>17.088000000000001</v>
      </c>
      <c r="S83" s="78">
        <f t="shared" si="20"/>
        <v>7.1444927999999992</v>
      </c>
      <c r="T83" s="78">
        <f t="shared" si="21"/>
        <v>4.0840319999999997</v>
      </c>
      <c r="U83" s="78">
        <f t="shared" si="22"/>
        <v>0</v>
      </c>
      <c r="V83" s="78">
        <f t="shared" si="23"/>
        <v>0.86977919999999986</v>
      </c>
      <c r="W83" s="78">
        <f t="shared" si="24"/>
        <v>4.9896959999999995</v>
      </c>
    </row>
    <row r="84" spans="1:23">
      <c r="A84" s="8" t="s">
        <v>126</v>
      </c>
      <c r="B84" s="22">
        <v>15.956</v>
      </c>
      <c r="C84" s="22">
        <f t="shared" si="15"/>
        <v>15.956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16"/>
        <v>100.00000000000001</v>
      </c>
      <c r="J84" s="23">
        <v>6.6712035999999992</v>
      </c>
      <c r="K84" s="23">
        <v>3.813483999999999</v>
      </c>
      <c r="L84" s="23">
        <v>0</v>
      </c>
      <c r="M84" s="23">
        <v>0.81216039999999978</v>
      </c>
      <c r="N84" s="23">
        <v>4.6591519999999988</v>
      </c>
      <c r="O84" s="23">
        <f t="shared" si="17"/>
        <v>15.956</v>
      </c>
      <c r="P84" s="24"/>
      <c r="Q84" s="81">
        <f t="shared" si="18"/>
        <v>15.956</v>
      </c>
      <c r="S84" s="78">
        <f t="shared" si="20"/>
        <v>6.6712035999999992</v>
      </c>
      <c r="T84" s="78">
        <f t="shared" si="21"/>
        <v>3.813483999999999</v>
      </c>
      <c r="U84" s="78">
        <f t="shared" si="22"/>
        <v>0</v>
      </c>
      <c r="V84" s="78">
        <f t="shared" si="23"/>
        <v>0.81216039999999978</v>
      </c>
      <c r="W84" s="78">
        <f t="shared" si="24"/>
        <v>4.6591519999999988</v>
      </c>
    </row>
    <row r="85" spans="1:23">
      <c r="A85" s="8" t="s">
        <v>127</v>
      </c>
      <c r="B85" s="22">
        <v>17.8</v>
      </c>
      <c r="C85" s="22">
        <f t="shared" si="15"/>
        <v>17.8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16"/>
        <v>100.00000000000001</v>
      </c>
      <c r="J85" s="23">
        <v>7.4421799999999996</v>
      </c>
      <c r="K85" s="23">
        <v>4.2542</v>
      </c>
      <c r="L85" s="23">
        <v>0</v>
      </c>
      <c r="M85" s="23">
        <v>0.90601999999999994</v>
      </c>
      <c r="N85" s="23">
        <v>5.1975999999999996</v>
      </c>
      <c r="O85" s="23">
        <f t="shared" si="17"/>
        <v>17.8</v>
      </c>
      <c r="P85" s="24"/>
      <c r="Q85" s="81">
        <f t="shared" si="18"/>
        <v>17.8</v>
      </c>
      <c r="S85" s="78">
        <f t="shared" si="20"/>
        <v>7.4421799999999996</v>
      </c>
      <c r="T85" s="78">
        <f t="shared" si="21"/>
        <v>4.2542</v>
      </c>
      <c r="U85" s="78">
        <f t="shared" si="22"/>
        <v>0</v>
      </c>
      <c r="V85" s="78">
        <f t="shared" si="23"/>
        <v>0.90601999999999994</v>
      </c>
      <c r="W85" s="78">
        <f t="shared" si="24"/>
        <v>5.1975999999999996</v>
      </c>
    </row>
    <row r="86" spans="1:23">
      <c r="A86" s="8" t="s">
        <v>128</v>
      </c>
      <c r="B86" s="22">
        <v>17.608000000000001</v>
      </c>
      <c r="C86" s="22">
        <f t="shared" si="15"/>
        <v>17.608000000000001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16"/>
        <v>100.00000000000001</v>
      </c>
      <c r="J86" s="23">
        <v>7.3619047999999996</v>
      </c>
      <c r="K86" s="23">
        <v>4.2083119999999994</v>
      </c>
      <c r="L86" s="23">
        <v>0</v>
      </c>
      <c r="M86" s="23">
        <v>0.8962471999999998</v>
      </c>
      <c r="N86" s="23">
        <v>5.1415359999999994</v>
      </c>
      <c r="O86" s="23">
        <f t="shared" si="17"/>
        <v>17.608000000000001</v>
      </c>
      <c r="P86" s="24"/>
      <c r="Q86" s="81">
        <f t="shared" si="18"/>
        <v>17.608000000000001</v>
      </c>
      <c r="S86" s="78">
        <f t="shared" si="20"/>
        <v>7.3619047999999996</v>
      </c>
      <c r="T86" s="78">
        <f t="shared" si="21"/>
        <v>4.2083119999999994</v>
      </c>
      <c r="U86" s="78">
        <f t="shared" si="22"/>
        <v>0</v>
      </c>
      <c r="V86" s="78">
        <f t="shared" si="23"/>
        <v>0.8962471999999998</v>
      </c>
      <c r="W86" s="78">
        <f t="shared" si="24"/>
        <v>5.1415359999999994</v>
      </c>
    </row>
    <row r="87" spans="1:23">
      <c r="A87" s="8" t="s">
        <v>129</v>
      </c>
      <c r="B87" s="22">
        <v>18.143999999999998</v>
      </c>
      <c r="C87" s="22">
        <f t="shared" si="15"/>
        <v>18.143999999999998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16"/>
        <v>100.00000000000001</v>
      </c>
      <c r="J87" s="23">
        <v>7.5860063999999987</v>
      </c>
      <c r="K87" s="23">
        <v>4.3364159999999989</v>
      </c>
      <c r="L87" s="23">
        <v>0</v>
      </c>
      <c r="M87" s="23">
        <v>0.92352959999999984</v>
      </c>
      <c r="N87" s="23">
        <v>5.2980479999999979</v>
      </c>
      <c r="O87" s="23">
        <f t="shared" si="17"/>
        <v>18.143999999999998</v>
      </c>
      <c r="P87" s="24"/>
      <c r="Q87" s="81">
        <f t="shared" si="18"/>
        <v>18.143999999999998</v>
      </c>
      <c r="S87" s="78">
        <f t="shared" si="20"/>
        <v>7.5860063999999987</v>
      </c>
      <c r="T87" s="78">
        <f t="shared" si="21"/>
        <v>4.3364159999999989</v>
      </c>
      <c r="U87" s="78">
        <f t="shared" si="22"/>
        <v>0</v>
      </c>
      <c r="V87" s="78">
        <f t="shared" si="23"/>
        <v>0.92352959999999984</v>
      </c>
      <c r="W87" s="78">
        <f t="shared" si="24"/>
        <v>5.2980479999999979</v>
      </c>
    </row>
    <row r="88" spans="1:23">
      <c r="A88" s="8" t="s">
        <v>130</v>
      </c>
      <c r="B88" s="22">
        <v>17.492000000000001</v>
      </c>
      <c r="C88" s="22">
        <f t="shared" si="15"/>
        <v>17.492000000000001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16"/>
        <v>100.00000000000001</v>
      </c>
      <c r="J88" s="23">
        <v>7.3134052000000001</v>
      </c>
      <c r="K88" s="23">
        <v>4.1805879999999993</v>
      </c>
      <c r="L88" s="23">
        <v>0</v>
      </c>
      <c r="M88" s="23">
        <v>0.89034279999999988</v>
      </c>
      <c r="N88" s="23">
        <v>5.1076639999999998</v>
      </c>
      <c r="O88" s="23">
        <f t="shared" si="17"/>
        <v>17.492000000000001</v>
      </c>
      <c r="P88" s="24"/>
      <c r="Q88" s="81">
        <f t="shared" si="18"/>
        <v>17.492000000000001</v>
      </c>
      <c r="S88" s="78">
        <f t="shared" si="20"/>
        <v>7.3134052000000001</v>
      </c>
      <c r="T88" s="78">
        <f t="shared" si="21"/>
        <v>4.1805879999999993</v>
      </c>
      <c r="U88" s="78">
        <f t="shared" si="22"/>
        <v>0</v>
      </c>
      <c r="V88" s="78">
        <f t="shared" si="23"/>
        <v>0.89034279999999988</v>
      </c>
      <c r="W88" s="78">
        <f t="shared" si="24"/>
        <v>5.1076639999999998</v>
      </c>
    </row>
    <row r="89" spans="1:23">
      <c r="A89" s="8" t="s">
        <v>131</v>
      </c>
      <c r="B89" s="22">
        <v>16.704000000000001</v>
      </c>
      <c r="C89" s="22">
        <f t="shared" si="15"/>
        <v>16.704000000000001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16"/>
        <v>100.00000000000001</v>
      </c>
      <c r="J89" s="23">
        <v>6.9839424000000001</v>
      </c>
      <c r="K89" s="23">
        <v>3.9922559999999994</v>
      </c>
      <c r="L89" s="23">
        <v>0</v>
      </c>
      <c r="M89" s="23">
        <v>0.85023359999999981</v>
      </c>
      <c r="N89" s="23">
        <v>4.8775679999999992</v>
      </c>
      <c r="O89" s="23">
        <f t="shared" si="17"/>
        <v>16.704000000000001</v>
      </c>
      <c r="P89" s="24"/>
      <c r="Q89" s="81">
        <f t="shared" si="18"/>
        <v>16.704000000000001</v>
      </c>
      <c r="S89" s="78">
        <f t="shared" si="20"/>
        <v>6.9839424000000001</v>
      </c>
      <c r="T89" s="78">
        <f t="shared" si="21"/>
        <v>3.9922559999999994</v>
      </c>
      <c r="U89" s="78">
        <f t="shared" si="22"/>
        <v>0</v>
      </c>
      <c r="V89" s="78">
        <f t="shared" si="23"/>
        <v>0.85023359999999981</v>
      </c>
      <c r="W89" s="78">
        <f t="shared" si="24"/>
        <v>4.8775679999999992</v>
      </c>
    </row>
    <row r="90" spans="1:23">
      <c r="A90" s="8" t="s">
        <v>132</v>
      </c>
      <c r="B90" s="22">
        <v>16.84</v>
      </c>
      <c r="C90" s="22">
        <f t="shared" si="15"/>
        <v>16.84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16"/>
        <v>100.00000000000001</v>
      </c>
      <c r="J90" s="23">
        <v>7.0408039999999996</v>
      </c>
      <c r="K90" s="23">
        <v>4.0247599999999997</v>
      </c>
      <c r="L90" s="23">
        <v>0</v>
      </c>
      <c r="M90" s="23">
        <v>0.85715599999999981</v>
      </c>
      <c r="N90" s="23">
        <v>4.917279999999999</v>
      </c>
      <c r="O90" s="23">
        <f t="shared" si="17"/>
        <v>16.84</v>
      </c>
      <c r="P90" s="24"/>
      <c r="Q90" s="81">
        <f t="shared" si="18"/>
        <v>16.84</v>
      </c>
      <c r="S90" s="78">
        <f t="shared" si="20"/>
        <v>7.0408039999999996</v>
      </c>
      <c r="T90" s="78">
        <f t="shared" si="21"/>
        <v>4.0247599999999997</v>
      </c>
      <c r="U90" s="78">
        <f t="shared" si="22"/>
        <v>0</v>
      </c>
      <c r="V90" s="78">
        <f t="shared" si="23"/>
        <v>0.85715599999999981</v>
      </c>
      <c r="W90" s="78">
        <f t="shared" si="24"/>
        <v>4.917279999999999</v>
      </c>
    </row>
    <row r="91" spans="1:23">
      <c r="A91" s="8" t="s">
        <v>133</v>
      </c>
      <c r="B91" s="22">
        <v>16.856000000000002</v>
      </c>
      <c r="C91" s="22">
        <f t="shared" si="15"/>
        <v>16.856000000000002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16"/>
        <v>100.00000000000001</v>
      </c>
      <c r="J91" s="23">
        <v>7.0474936000000001</v>
      </c>
      <c r="K91" s="23">
        <v>4.0285839999999995</v>
      </c>
      <c r="L91" s="23">
        <v>0</v>
      </c>
      <c r="M91" s="23">
        <v>0.85797040000000002</v>
      </c>
      <c r="N91" s="23">
        <v>4.9219520000000001</v>
      </c>
      <c r="O91" s="23">
        <f t="shared" si="17"/>
        <v>16.856000000000002</v>
      </c>
      <c r="P91" s="24"/>
      <c r="Q91" s="81">
        <f t="shared" si="18"/>
        <v>16.856000000000002</v>
      </c>
      <c r="S91" s="78">
        <f t="shared" si="20"/>
        <v>7.0474936000000001</v>
      </c>
      <c r="T91" s="78">
        <f t="shared" si="21"/>
        <v>4.0285839999999995</v>
      </c>
      <c r="U91" s="78">
        <f t="shared" si="22"/>
        <v>0</v>
      </c>
      <c r="V91" s="78">
        <f t="shared" si="23"/>
        <v>0.85797040000000002</v>
      </c>
      <c r="W91" s="78">
        <f t="shared" si="24"/>
        <v>4.9219520000000001</v>
      </c>
    </row>
    <row r="92" spans="1:23">
      <c r="A92" s="8" t="s">
        <v>134</v>
      </c>
      <c r="B92" s="22">
        <v>17.376000000000001</v>
      </c>
      <c r="C92" s="22">
        <f t="shared" si="15"/>
        <v>17.376000000000001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16"/>
        <v>100.00000000000001</v>
      </c>
      <c r="J92" s="23">
        <v>7.2649055999999996</v>
      </c>
      <c r="K92" s="23">
        <v>4.1528639999999992</v>
      </c>
      <c r="L92" s="23">
        <v>0</v>
      </c>
      <c r="M92" s="23">
        <v>0.88443839999999996</v>
      </c>
      <c r="N92" s="23">
        <v>5.0737919999999992</v>
      </c>
      <c r="O92" s="23">
        <f t="shared" si="17"/>
        <v>17.376000000000001</v>
      </c>
      <c r="P92" s="24"/>
      <c r="Q92" s="81">
        <f t="shared" si="18"/>
        <v>17.376000000000001</v>
      </c>
      <c r="S92" s="78">
        <f t="shared" si="20"/>
        <v>7.2649055999999996</v>
      </c>
      <c r="T92" s="78">
        <f t="shared" si="21"/>
        <v>4.1528639999999992</v>
      </c>
      <c r="U92" s="78">
        <f t="shared" si="22"/>
        <v>0</v>
      </c>
      <c r="V92" s="78">
        <f t="shared" si="23"/>
        <v>0.88443839999999996</v>
      </c>
      <c r="W92" s="78">
        <f t="shared" si="24"/>
        <v>5.0737919999999992</v>
      </c>
    </row>
    <row r="93" spans="1:23">
      <c r="A93" s="8" t="s">
        <v>135</v>
      </c>
      <c r="B93" s="22">
        <v>17.547999999999998</v>
      </c>
      <c r="C93" s="22">
        <f t="shared" si="15"/>
        <v>17.547999999999998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16"/>
        <v>100.00000000000001</v>
      </c>
      <c r="J93" s="23">
        <v>7.3368187999999988</v>
      </c>
      <c r="K93" s="23">
        <v>4.1939719999999987</v>
      </c>
      <c r="L93" s="23">
        <v>0</v>
      </c>
      <c r="M93" s="23">
        <v>0.8931931999999998</v>
      </c>
      <c r="N93" s="23">
        <v>5.1240159999999983</v>
      </c>
      <c r="O93" s="23">
        <f t="shared" si="17"/>
        <v>17.547999999999998</v>
      </c>
      <c r="P93" s="24"/>
      <c r="Q93" s="81">
        <f t="shared" si="18"/>
        <v>17.547999999999998</v>
      </c>
      <c r="S93" s="78">
        <f t="shared" si="20"/>
        <v>7.3368187999999988</v>
      </c>
      <c r="T93" s="78">
        <f t="shared" si="21"/>
        <v>4.1939719999999987</v>
      </c>
      <c r="U93" s="78">
        <f t="shared" si="22"/>
        <v>0</v>
      </c>
      <c r="V93" s="78">
        <f t="shared" si="23"/>
        <v>0.8931931999999998</v>
      </c>
      <c r="W93" s="78">
        <f t="shared" si="24"/>
        <v>5.1240159999999983</v>
      </c>
    </row>
    <row r="94" spans="1:23">
      <c r="A94" s="8" t="s">
        <v>136</v>
      </c>
      <c r="B94" s="22">
        <v>17.012</v>
      </c>
      <c r="C94" s="22">
        <f t="shared" si="15"/>
        <v>17.012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16"/>
        <v>100.00000000000001</v>
      </c>
      <c r="J94" s="23">
        <v>7.1127171999999996</v>
      </c>
      <c r="K94" s="23">
        <v>4.0658679999999991</v>
      </c>
      <c r="L94" s="23">
        <v>0</v>
      </c>
      <c r="M94" s="23">
        <v>0.86591079999999998</v>
      </c>
      <c r="N94" s="23">
        <v>4.967503999999999</v>
      </c>
      <c r="O94" s="23">
        <f t="shared" si="17"/>
        <v>17.012</v>
      </c>
      <c r="P94" s="24"/>
      <c r="Q94" s="81">
        <f t="shared" si="18"/>
        <v>17.012</v>
      </c>
      <c r="S94" s="78">
        <f t="shared" si="20"/>
        <v>7.1127171999999996</v>
      </c>
      <c r="T94" s="78">
        <f t="shared" si="21"/>
        <v>4.0658679999999991</v>
      </c>
      <c r="U94" s="78">
        <f t="shared" si="22"/>
        <v>0</v>
      </c>
      <c r="V94" s="78">
        <f t="shared" si="23"/>
        <v>0.86591079999999998</v>
      </c>
      <c r="W94" s="78">
        <f t="shared" si="24"/>
        <v>4.967503999999999</v>
      </c>
    </row>
    <row r="95" spans="1:23">
      <c r="A95" s="8" t="s">
        <v>137</v>
      </c>
      <c r="B95" s="22">
        <v>17.72</v>
      </c>
      <c r="C95" s="22">
        <f t="shared" si="15"/>
        <v>17.72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16"/>
        <v>100.00000000000001</v>
      </c>
      <c r="J95" s="23">
        <v>7.4087319999999988</v>
      </c>
      <c r="K95" s="23">
        <v>4.2350799999999991</v>
      </c>
      <c r="L95" s="23">
        <v>0</v>
      </c>
      <c r="M95" s="23">
        <v>0.90194799999999975</v>
      </c>
      <c r="N95" s="23">
        <v>5.1742399999999993</v>
      </c>
      <c r="O95" s="23">
        <f t="shared" si="17"/>
        <v>17.72</v>
      </c>
      <c r="P95" s="24"/>
      <c r="Q95" s="81">
        <f t="shared" si="18"/>
        <v>17.72</v>
      </c>
      <c r="S95" s="78">
        <f t="shared" si="20"/>
        <v>7.4087319999999988</v>
      </c>
      <c r="T95" s="78">
        <f t="shared" si="21"/>
        <v>4.2350799999999991</v>
      </c>
      <c r="U95" s="78">
        <f t="shared" si="22"/>
        <v>0</v>
      </c>
      <c r="V95" s="78">
        <f t="shared" si="23"/>
        <v>0.90194799999999975</v>
      </c>
      <c r="W95" s="78">
        <f t="shared" si="24"/>
        <v>5.1742399999999993</v>
      </c>
    </row>
    <row r="96" spans="1:23">
      <c r="A96" s="8" t="s">
        <v>138</v>
      </c>
      <c r="B96" s="22">
        <v>16.552</v>
      </c>
      <c r="C96" s="22">
        <f t="shared" si="15"/>
        <v>16.552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16"/>
        <v>100.00000000000001</v>
      </c>
      <c r="J96" s="23">
        <v>6.9203911999999992</v>
      </c>
      <c r="K96" s="23">
        <v>3.9559279999999988</v>
      </c>
      <c r="L96" s="23">
        <v>0</v>
      </c>
      <c r="M96" s="23">
        <v>0.84249679999999982</v>
      </c>
      <c r="N96" s="23">
        <v>4.8331839999999993</v>
      </c>
      <c r="O96" s="23">
        <f t="shared" si="17"/>
        <v>16.552</v>
      </c>
      <c r="P96" s="24"/>
      <c r="Q96" s="81">
        <f t="shared" si="18"/>
        <v>16.552</v>
      </c>
      <c r="S96" s="78">
        <f t="shared" si="20"/>
        <v>6.9203911999999992</v>
      </c>
      <c r="T96" s="78">
        <f t="shared" si="21"/>
        <v>3.9559279999999988</v>
      </c>
      <c r="U96" s="78">
        <f t="shared" si="22"/>
        <v>0</v>
      </c>
      <c r="V96" s="78">
        <f t="shared" si="23"/>
        <v>0.84249679999999982</v>
      </c>
      <c r="W96" s="78">
        <f t="shared" si="24"/>
        <v>4.8331839999999993</v>
      </c>
    </row>
    <row r="97" spans="1:26">
      <c r="A97" s="8" t="s">
        <v>139</v>
      </c>
      <c r="B97" s="22">
        <v>17.472000000000001</v>
      </c>
      <c r="C97" s="22">
        <f t="shared" si="15"/>
        <v>17.472000000000001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16"/>
        <v>100.00000000000001</v>
      </c>
      <c r="J97" s="23">
        <v>7.3050432000000001</v>
      </c>
      <c r="K97" s="23">
        <v>4.1758079999999991</v>
      </c>
      <c r="L97" s="23">
        <v>0</v>
      </c>
      <c r="M97" s="23">
        <v>0.8893247999999998</v>
      </c>
      <c r="N97" s="23">
        <v>5.1018239999999997</v>
      </c>
      <c r="O97" s="23">
        <f t="shared" si="17"/>
        <v>17.472000000000001</v>
      </c>
      <c r="P97" s="24"/>
      <c r="Q97" s="81">
        <f t="shared" si="18"/>
        <v>17.472000000000001</v>
      </c>
      <c r="S97" s="78">
        <f t="shared" si="20"/>
        <v>7.3050432000000001</v>
      </c>
      <c r="T97" s="78">
        <f t="shared" si="21"/>
        <v>4.1758079999999991</v>
      </c>
      <c r="U97" s="78">
        <f t="shared" si="22"/>
        <v>0</v>
      </c>
      <c r="V97" s="78">
        <f t="shared" si="23"/>
        <v>0.8893247999999998</v>
      </c>
      <c r="W97" s="78">
        <f t="shared" si="24"/>
        <v>5.1018239999999997</v>
      </c>
    </row>
    <row r="98" spans="1:26">
      <c r="A98" s="8" t="s">
        <v>140</v>
      </c>
      <c r="B98" s="22">
        <v>16.376000000000001</v>
      </c>
      <c r="C98" s="22">
        <f t="shared" si="15"/>
        <v>16.376000000000001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16"/>
        <v>100.00000000000001</v>
      </c>
      <c r="J98" s="23">
        <v>6.8468056000000006</v>
      </c>
      <c r="K98" s="23">
        <v>3.9138639999999993</v>
      </c>
      <c r="L98" s="23">
        <v>0</v>
      </c>
      <c r="M98" s="23">
        <v>0.8335383999999999</v>
      </c>
      <c r="N98" s="23">
        <v>4.7817919999999994</v>
      </c>
      <c r="O98" s="23">
        <f t="shared" si="17"/>
        <v>16.376000000000001</v>
      </c>
      <c r="P98" s="24"/>
      <c r="Q98" s="81">
        <f t="shared" si="18"/>
        <v>16.376000000000001</v>
      </c>
      <c r="S98" s="78">
        <f t="shared" si="20"/>
        <v>6.8468056000000006</v>
      </c>
      <c r="T98" s="78">
        <f t="shared" si="21"/>
        <v>3.9138639999999993</v>
      </c>
      <c r="U98" s="78">
        <f t="shared" si="22"/>
        <v>0</v>
      </c>
      <c r="V98" s="78">
        <f t="shared" si="23"/>
        <v>0.8335383999999999</v>
      </c>
      <c r="W98" s="78">
        <f t="shared" si="24"/>
        <v>4.7817919999999994</v>
      </c>
    </row>
    <row r="99" spans="1:26">
      <c r="A99" s="8" t="s">
        <v>175</v>
      </c>
      <c r="B99" s="22">
        <f t="shared" ref="B99:Q99" si="25">SUM(B3:B98)/4000</f>
        <v>0.41047799999999968</v>
      </c>
      <c r="C99" s="22">
        <f t="shared" si="25"/>
        <v>0.41047799999999968</v>
      </c>
      <c r="D99" s="22">
        <f t="shared" si="25"/>
        <v>1.003439999999999</v>
      </c>
      <c r="E99" s="22">
        <f t="shared" si="25"/>
        <v>0.573600000000001</v>
      </c>
      <c r="F99" s="22">
        <f t="shared" si="25"/>
        <v>0</v>
      </c>
      <c r="G99" s="22">
        <f t="shared" si="25"/>
        <v>0.12215999999999975</v>
      </c>
      <c r="H99" s="22">
        <f t="shared" si="25"/>
        <v>0.70079999999999942</v>
      </c>
      <c r="I99" s="22">
        <f t="shared" si="25"/>
        <v>2.4000000000000004</v>
      </c>
      <c r="J99" s="23">
        <f t="shared" si="25"/>
        <v>0.1716208518</v>
      </c>
      <c r="K99" s="24">
        <f t="shared" si="25"/>
        <v>9.8104241999999994E-2</v>
      </c>
      <c r="L99" s="24">
        <f t="shared" si="25"/>
        <v>0</v>
      </c>
      <c r="M99" s="24">
        <f t="shared" si="25"/>
        <v>2.0893330199999987E-2</v>
      </c>
      <c r="N99" s="24">
        <f t="shared" si="25"/>
        <v>0.11985957599999998</v>
      </c>
      <c r="O99" s="25">
        <f t="shared" si="25"/>
        <v>0.41047799999999968</v>
      </c>
      <c r="P99" s="25"/>
      <c r="Q99" s="85">
        <f t="shared" si="25"/>
        <v>0.41047799999999968</v>
      </c>
      <c r="S99" s="78">
        <f>SUM(S3:S98)/4000</f>
        <v>0.1716208518</v>
      </c>
      <c r="T99" s="78">
        <f t="shared" ref="T99:W99" si="26">SUM(T3:T98)/4000</f>
        <v>9.8104241999999994E-2</v>
      </c>
      <c r="U99" s="78">
        <f t="shared" si="26"/>
        <v>0</v>
      </c>
      <c r="V99" s="78">
        <f t="shared" si="26"/>
        <v>2.0893330199999987E-2</v>
      </c>
      <c r="W99" s="78">
        <f t="shared" si="26"/>
        <v>0.11985957599999998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7" t="s">
        <v>229</v>
      </c>
      <c r="B1" s="217"/>
      <c r="C1" s="217"/>
      <c r="D1" s="217"/>
      <c r="E1" s="109"/>
      <c r="F1" s="109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44814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358</v>
      </c>
      <c r="Z2" t="s">
        <v>152</v>
      </c>
      <c r="AA2" t="s">
        <v>359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219.13</v>
      </c>
      <c r="I3" s="95">
        <v>0</v>
      </c>
      <c r="J3" s="95">
        <v>319.97000000000003</v>
      </c>
      <c r="K3" s="95">
        <v>0</v>
      </c>
      <c r="L3" s="95">
        <v>0</v>
      </c>
      <c r="M3" s="114">
        <v>1.1599999999999999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540.26</v>
      </c>
      <c r="W3">
        <v>219.13</v>
      </c>
      <c r="X3">
        <v>0</v>
      </c>
      <c r="Y3">
        <v>0</v>
      </c>
      <c r="Z3">
        <v>0</v>
      </c>
      <c r="AA3">
        <v>1.1599999999999999</v>
      </c>
      <c r="AB3">
        <v>319.97000000000003</v>
      </c>
    </row>
    <row r="4" spans="1:28">
      <c r="G4" t="s">
        <v>46</v>
      </c>
      <c r="H4" s="115">
        <v>161.91999999999999</v>
      </c>
      <c r="I4" s="88">
        <v>0</v>
      </c>
      <c r="J4" s="88">
        <v>293.79000000000002</v>
      </c>
      <c r="K4" s="88">
        <v>0</v>
      </c>
      <c r="L4" s="88">
        <v>0</v>
      </c>
      <c r="M4" s="116">
        <v>2.81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458.52</v>
      </c>
      <c r="W4">
        <v>161.91999999999999</v>
      </c>
      <c r="X4">
        <v>0</v>
      </c>
      <c r="Y4">
        <v>0</v>
      </c>
      <c r="Z4">
        <v>0</v>
      </c>
      <c r="AA4">
        <v>2.81</v>
      </c>
      <c r="AB4">
        <v>293.79000000000002</v>
      </c>
    </row>
    <row r="5" spans="1:28">
      <c r="G5" t="s">
        <v>47</v>
      </c>
      <c r="H5" s="115">
        <v>103.75</v>
      </c>
      <c r="I5" s="88">
        <v>0</v>
      </c>
      <c r="J5" s="88">
        <v>267.61</v>
      </c>
      <c r="K5" s="88">
        <v>0</v>
      </c>
      <c r="L5" s="88">
        <v>0</v>
      </c>
      <c r="M5" s="116">
        <v>0.19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371.55</v>
      </c>
      <c r="W5">
        <v>103.75</v>
      </c>
      <c r="X5">
        <v>0</v>
      </c>
      <c r="Y5">
        <v>0</v>
      </c>
      <c r="Z5">
        <v>0</v>
      </c>
      <c r="AA5">
        <v>0.19</v>
      </c>
      <c r="AB5">
        <v>267.61</v>
      </c>
    </row>
    <row r="6" spans="1:28">
      <c r="G6" t="s">
        <v>48</v>
      </c>
      <c r="H6" s="115">
        <v>44.6</v>
      </c>
      <c r="I6" s="88">
        <v>0</v>
      </c>
      <c r="J6" s="88">
        <v>240.46</v>
      </c>
      <c r="K6" s="88">
        <v>0</v>
      </c>
      <c r="L6" s="88">
        <v>0</v>
      </c>
      <c r="M6" s="116">
        <v>0.57999999999999996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285.64</v>
      </c>
      <c r="W6">
        <v>44.6</v>
      </c>
      <c r="X6">
        <v>0</v>
      </c>
      <c r="Y6">
        <v>0</v>
      </c>
      <c r="Z6">
        <v>0</v>
      </c>
      <c r="AA6">
        <v>0.57999999999999996</v>
      </c>
      <c r="AB6">
        <v>240.46</v>
      </c>
    </row>
    <row r="7" spans="1:28">
      <c r="G7" t="s">
        <v>49</v>
      </c>
      <c r="H7" s="115">
        <v>225.92</v>
      </c>
      <c r="I7" s="88">
        <v>0</v>
      </c>
      <c r="J7" s="88">
        <v>209.43</v>
      </c>
      <c r="K7" s="88">
        <v>0</v>
      </c>
      <c r="L7" s="88">
        <v>20.36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455.71</v>
      </c>
      <c r="W7">
        <v>225.92</v>
      </c>
      <c r="X7">
        <v>0</v>
      </c>
      <c r="Y7">
        <v>20.36</v>
      </c>
      <c r="Z7">
        <v>0</v>
      </c>
      <c r="AA7">
        <v>0</v>
      </c>
      <c r="AB7">
        <v>209.43</v>
      </c>
    </row>
    <row r="8" spans="1:28">
      <c r="G8" t="s">
        <v>50</v>
      </c>
      <c r="H8" s="115">
        <v>186.16</v>
      </c>
      <c r="I8" s="88">
        <v>0</v>
      </c>
      <c r="J8" s="88">
        <v>191.01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377.17</v>
      </c>
      <c r="W8">
        <v>186.16</v>
      </c>
      <c r="X8">
        <v>0</v>
      </c>
      <c r="Y8">
        <v>0</v>
      </c>
      <c r="Z8">
        <v>0</v>
      </c>
      <c r="AA8">
        <v>0</v>
      </c>
      <c r="AB8">
        <v>191.01</v>
      </c>
    </row>
    <row r="9" spans="1:28">
      <c r="G9" t="s">
        <v>51</v>
      </c>
      <c r="H9" s="115">
        <v>151.26</v>
      </c>
      <c r="I9" s="88">
        <v>0</v>
      </c>
      <c r="J9" s="88">
        <v>178.4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329.66</v>
      </c>
      <c r="W9">
        <v>151.26</v>
      </c>
      <c r="X9">
        <v>0</v>
      </c>
      <c r="Y9">
        <v>0</v>
      </c>
      <c r="Z9">
        <v>0</v>
      </c>
      <c r="AA9">
        <v>0</v>
      </c>
      <c r="AB9">
        <v>178.4</v>
      </c>
    </row>
    <row r="10" spans="1:28">
      <c r="G10" t="s">
        <v>52</v>
      </c>
      <c r="H10" s="115">
        <v>108.6</v>
      </c>
      <c r="I10" s="88">
        <v>0</v>
      </c>
      <c r="J10" s="88">
        <v>161.91999999999999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270.52</v>
      </c>
      <c r="W10">
        <v>108.6</v>
      </c>
      <c r="X10">
        <v>0</v>
      </c>
      <c r="Y10">
        <v>0</v>
      </c>
      <c r="Z10">
        <v>0</v>
      </c>
      <c r="AA10">
        <v>0</v>
      </c>
      <c r="AB10">
        <v>161.91999999999999</v>
      </c>
    </row>
    <row r="11" spans="1:28">
      <c r="G11" t="s">
        <v>53</v>
      </c>
      <c r="H11" s="115">
        <v>192.96</v>
      </c>
      <c r="I11" s="88">
        <v>0</v>
      </c>
      <c r="J11" s="88">
        <v>140.59</v>
      </c>
      <c r="K11" s="88">
        <v>0</v>
      </c>
      <c r="L11" s="88">
        <v>0</v>
      </c>
      <c r="M11" s="116">
        <v>0.87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334.42</v>
      </c>
      <c r="W11">
        <v>192.96</v>
      </c>
      <c r="X11">
        <v>0</v>
      </c>
      <c r="Y11">
        <v>0</v>
      </c>
      <c r="Z11">
        <v>0</v>
      </c>
      <c r="AA11">
        <v>0.87</v>
      </c>
      <c r="AB11">
        <v>140.59</v>
      </c>
    </row>
    <row r="12" spans="1:28">
      <c r="G12" t="s">
        <v>54</v>
      </c>
      <c r="H12" s="115">
        <v>148.35</v>
      </c>
      <c r="I12" s="88">
        <v>0</v>
      </c>
      <c r="J12" s="88">
        <v>122.17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270.52</v>
      </c>
      <c r="W12">
        <v>148.35</v>
      </c>
      <c r="X12">
        <v>0</v>
      </c>
      <c r="Y12">
        <v>0</v>
      </c>
      <c r="Z12">
        <v>0</v>
      </c>
      <c r="AA12">
        <v>0</v>
      </c>
      <c r="AB12">
        <v>122.17</v>
      </c>
    </row>
    <row r="13" spans="1:28">
      <c r="G13" t="s">
        <v>55</v>
      </c>
      <c r="H13" s="115">
        <v>102.78</v>
      </c>
      <c r="I13" s="88">
        <v>0</v>
      </c>
      <c r="J13" s="88">
        <v>104.72</v>
      </c>
      <c r="K13" s="88">
        <v>0</v>
      </c>
      <c r="L13" s="88">
        <v>20.36</v>
      </c>
      <c r="M13" s="116">
        <v>1.45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0</v>
      </c>
      <c r="V13" s="116">
        <v>229.31</v>
      </c>
      <c r="W13">
        <v>102.78</v>
      </c>
      <c r="X13">
        <v>0</v>
      </c>
      <c r="Y13">
        <v>20.36</v>
      </c>
      <c r="Z13">
        <v>0</v>
      </c>
      <c r="AA13">
        <v>1.45</v>
      </c>
      <c r="AB13">
        <v>104.72</v>
      </c>
    </row>
    <row r="14" spans="1:28">
      <c r="G14" t="s">
        <v>56</v>
      </c>
      <c r="H14" s="115">
        <v>76.599999999999994</v>
      </c>
      <c r="I14" s="88">
        <v>0</v>
      </c>
      <c r="J14" s="88">
        <v>84.36</v>
      </c>
      <c r="K14" s="88">
        <v>0</v>
      </c>
      <c r="L14" s="88">
        <v>0</v>
      </c>
      <c r="M14" s="116">
        <v>1.1599999999999999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0</v>
      </c>
      <c r="V14" s="116">
        <v>162.12</v>
      </c>
      <c r="W14">
        <v>76.599999999999994</v>
      </c>
      <c r="X14">
        <v>0</v>
      </c>
      <c r="Y14">
        <v>0</v>
      </c>
      <c r="Z14">
        <v>0</v>
      </c>
      <c r="AA14">
        <v>1.1599999999999999</v>
      </c>
      <c r="AB14">
        <v>84.36</v>
      </c>
    </row>
    <row r="15" spans="1:28">
      <c r="G15" t="s">
        <v>57</v>
      </c>
      <c r="H15" s="115">
        <v>307.36</v>
      </c>
      <c r="I15" s="88">
        <v>0</v>
      </c>
      <c r="J15" s="88">
        <v>57.21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0</v>
      </c>
      <c r="V15" s="116">
        <v>364.57</v>
      </c>
      <c r="W15">
        <v>307.36</v>
      </c>
      <c r="X15">
        <v>0</v>
      </c>
      <c r="Y15">
        <v>0</v>
      </c>
      <c r="Z15">
        <v>0</v>
      </c>
      <c r="AA15">
        <v>0</v>
      </c>
      <c r="AB15">
        <v>57.21</v>
      </c>
    </row>
    <row r="16" spans="1:28">
      <c r="G16" t="s">
        <v>58</v>
      </c>
      <c r="H16" s="115">
        <v>280.20999999999998</v>
      </c>
      <c r="I16" s="88">
        <v>0</v>
      </c>
      <c r="J16" s="88">
        <v>43.63</v>
      </c>
      <c r="K16" s="88">
        <v>0</v>
      </c>
      <c r="L16" s="88">
        <v>0</v>
      </c>
      <c r="M16" s="116">
        <v>2.33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0</v>
      </c>
      <c r="V16" s="116">
        <v>326.17</v>
      </c>
      <c r="W16">
        <v>280.20999999999998</v>
      </c>
      <c r="X16">
        <v>0</v>
      </c>
      <c r="Y16">
        <v>0</v>
      </c>
      <c r="Z16">
        <v>0</v>
      </c>
      <c r="AA16">
        <v>2.33</v>
      </c>
      <c r="AB16">
        <v>43.63</v>
      </c>
    </row>
    <row r="17" spans="7:28">
      <c r="G17" t="s">
        <v>59</v>
      </c>
      <c r="H17" s="115">
        <v>240.46</v>
      </c>
      <c r="I17" s="88">
        <v>0</v>
      </c>
      <c r="J17" s="88">
        <v>22.3</v>
      </c>
      <c r="K17" s="88">
        <v>0</v>
      </c>
      <c r="L17" s="88">
        <v>0</v>
      </c>
      <c r="M17" s="116">
        <v>2.91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0</v>
      </c>
      <c r="V17" s="116">
        <v>265.67</v>
      </c>
      <c r="W17">
        <v>240.46</v>
      </c>
      <c r="X17">
        <v>0</v>
      </c>
      <c r="Y17">
        <v>0</v>
      </c>
      <c r="Z17">
        <v>0</v>
      </c>
      <c r="AA17">
        <v>2.91</v>
      </c>
      <c r="AB17">
        <v>22.3</v>
      </c>
    </row>
    <row r="18" spans="7:28">
      <c r="G18" t="s">
        <v>60</v>
      </c>
      <c r="H18" s="115">
        <v>207.5</v>
      </c>
      <c r="I18" s="88">
        <v>0</v>
      </c>
      <c r="J18" s="88">
        <v>0</v>
      </c>
      <c r="K18" s="88">
        <v>0</v>
      </c>
      <c r="L18" s="88">
        <v>0</v>
      </c>
      <c r="M18" s="116">
        <v>7.27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0</v>
      </c>
      <c r="V18" s="116">
        <v>214.77</v>
      </c>
      <c r="W18">
        <v>207.5</v>
      </c>
      <c r="X18">
        <v>0</v>
      </c>
      <c r="Y18">
        <v>0</v>
      </c>
      <c r="Z18">
        <v>0</v>
      </c>
      <c r="AA18">
        <v>7.27</v>
      </c>
      <c r="AB18">
        <v>0</v>
      </c>
    </row>
    <row r="19" spans="7:28">
      <c r="G19" t="s">
        <v>61</v>
      </c>
      <c r="H19" s="115">
        <v>143.5</v>
      </c>
      <c r="I19" s="88">
        <v>0</v>
      </c>
      <c r="J19" s="88">
        <v>0</v>
      </c>
      <c r="K19" s="88">
        <v>0</v>
      </c>
      <c r="L19" s="88">
        <v>19.39</v>
      </c>
      <c r="M19" s="116">
        <v>1.94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>
        <v>0</v>
      </c>
      <c r="V19" s="116">
        <v>164.83</v>
      </c>
      <c r="W19">
        <v>143.5</v>
      </c>
      <c r="X19">
        <v>0</v>
      </c>
      <c r="Y19">
        <v>19.39</v>
      </c>
      <c r="Z19">
        <v>0</v>
      </c>
      <c r="AA19">
        <v>1.94</v>
      </c>
      <c r="AB19">
        <v>0</v>
      </c>
    </row>
    <row r="20" spans="7:28">
      <c r="G20" t="s">
        <v>62</v>
      </c>
      <c r="H20" s="115">
        <v>65.930000000000007</v>
      </c>
      <c r="I20" s="88">
        <v>0</v>
      </c>
      <c r="J20" s="88">
        <v>0</v>
      </c>
      <c r="K20" s="88">
        <v>0</v>
      </c>
      <c r="L20" s="88">
        <v>0</v>
      </c>
      <c r="M20" s="116">
        <v>4.17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0</v>
      </c>
      <c r="V20" s="116">
        <v>70.099999999999994</v>
      </c>
      <c r="W20">
        <v>65.930000000000007</v>
      </c>
      <c r="X20">
        <v>0</v>
      </c>
      <c r="Y20">
        <v>0</v>
      </c>
      <c r="Z20">
        <v>0</v>
      </c>
      <c r="AA20">
        <v>4.17</v>
      </c>
      <c r="AB20">
        <v>0</v>
      </c>
    </row>
    <row r="21" spans="7:28">
      <c r="G21" t="s">
        <v>63</v>
      </c>
      <c r="H21" s="115">
        <v>6.79</v>
      </c>
      <c r="I21" s="88">
        <v>0</v>
      </c>
      <c r="J21" s="88">
        <v>0</v>
      </c>
      <c r="K21" s="88">
        <v>0</v>
      </c>
      <c r="L21" s="88">
        <v>0</v>
      </c>
      <c r="M21" s="116">
        <v>4.3600000000000003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>
        <v>0</v>
      </c>
      <c r="V21" s="116">
        <v>11.15</v>
      </c>
      <c r="W21">
        <v>6.79</v>
      </c>
      <c r="X21">
        <v>0</v>
      </c>
      <c r="Y21">
        <v>0</v>
      </c>
      <c r="Z21">
        <v>0</v>
      </c>
      <c r="AA21">
        <v>4.3600000000000003</v>
      </c>
      <c r="AB21">
        <v>0</v>
      </c>
    </row>
    <row r="22" spans="7:28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2.71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>
        <v>0</v>
      </c>
      <c r="V22" s="116">
        <v>2.71</v>
      </c>
      <c r="W22">
        <v>0</v>
      </c>
      <c r="X22">
        <v>0</v>
      </c>
      <c r="Y22">
        <v>0</v>
      </c>
      <c r="Z22">
        <v>0</v>
      </c>
      <c r="AA22">
        <v>2.71</v>
      </c>
      <c r="AB22">
        <v>0</v>
      </c>
    </row>
    <row r="23" spans="7:28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6.3</v>
      </c>
      <c r="N23" s="115">
        <v>0</v>
      </c>
      <c r="O23" s="88">
        <v>-35</v>
      </c>
      <c r="P23" s="88">
        <v>0</v>
      </c>
      <c r="Q23" s="88">
        <v>0</v>
      </c>
      <c r="R23" s="88">
        <v>0</v>
      </c>
      <c r="S23" s="116">
        <v>0</v>
      </c>
      <c r="U23" s="115">
        <v>-35</v>
      </c>
      <c r="V23" s="116">
        <v>6.3</v>
      </c>
      <c r="W23">
        <v>0</v>
      </c>
      <c r="X23">
        <v>-35</v>
      </c>
      <c r="Y23">
        <v>0</v>
      </c>
      <c r="Z23">
        <v>0</v>
      </c>
      <c r="AA23">
        <v>6.3</v>
      </c>
      <c r="AB23">
        <v>0</v>
      </c>
    </row>
    <row r="24" spans="7:28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7.18</v>
      </c>
      <c r="N24" s="115">
        <v>0</v>
      </c>
      <c r="O24" s="88">
        <v>-50</v>
      </c>
      <c r="P24" s="88">
        <v>-20</v>
      </c>
      <c r="Q24" s="88">
        <v>0</v>
      </c>
      <c r="R24" s="88">
        <v>0</v>
      </c>
      <c r="S24" s="116">
        <v>0</v>
      </c>
      <c r="U24" s="115">
        <v>-70</v>
      </c>
      <c r="V24" s="116">
        <v>7.18</v>
      </c>
      <c r="W24">
        <v>0</v>
      </c>
      <c r="X24">
        <v>-50</v>
      </c>
      <c r="Y24">
        <v>0</v>
      </c>
      <c r="Z24">
        <v>0</v>
      </c>
      <c r="AA24">
        <v>7.18</v>
      </c>
      <c r="AB24">
        <v>-20</v>
      </c>
    </row>
    <row r="25" spans="7:28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19.39</v>
      </c>
      <c r="M25" s="116">
        <v>9.6999999999999993</v>
      </c>
      <c r="N25" s="115">
        <v>0</v>
      </c>
      <c r="O25" s="88">
        <v>-85</v>
      </c>
      <c r="P25" s="88">
        <v>-67</v>
      </c>
      <c r="Q25" s="88">
        <v>0</v>
      </c>
      <c r="R25" s="88">
        <v>0</v>
      </c>
      <c r="S25" s="116">
        <v>0</v>
      </c>
      <c r="U25" s="115">
        <v>-152</v>
      </c>
      <c r="V25" s="116">
        <v>29.09</v>
      </c>
      <c r="W25">
        <v>0</v>
      </c>
      <c r="X25">
        <v>-85</v>
      </c>
      <c r="Y25">
        <v>19.39</v>
      </c>
      <c r="Z25">
        <v>0</v>
      </c>
      <c r="AA25">
        <v>9.6999999999999993</v>
      </c>
      <c r="AB25">
        <v>-67</v>
      </c>
    </row>
    <row r="26" spans="7:28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4.5599999999999996</v>
      </c>
      <c r="N26" s="115">
        <v>0</v>
      </c>
      <c r="O26" s="88">
        <v>-120</v>
      </c>
      <c r="P26" s="88">
        <v>-113</v>
      </c>
      <c r="Q26" s="88">
        <v>0</v>
      </c>
      <c r="R26" s="88">
        <v>0</v>
      </c>
      <c r="S26" s="116">
        <v>0</v>
      </c>
      <c r="U26" s="115">
        <v>-233</v>
      </c>
      <c r="V26" s="116">
        <v>4.5599999999999996</v>
      </c>
      <c r="W26">
        <v>0</v>
      </c>
      <c r="X26">
        <v>-120</v>
      </c>
      <c r="Y26">
        <v>0</v>
      </c>
      <c r="Z26">
        <v>0</v>
      </c>
      <c r="AA26">
        <v>4.5599999999999996</v>
      </c>
      <c r="AB26">
        <v>-113</v>
      </c>
    </row>
    <row r="27" spans="7:28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2.52</v>
      </c>
      <c r="N27" s="115">
        <v>0</v>
      </c>
      <c r="O27" s="88">
        <v>0</v>
      </c>
      <c r="P27" s="88">
        <v>-10</v>
      </c>
      <c r="Q27" s="88">
        <v>0</v>
      </c>
      <c r="R27" s="88">
        <v>0</v>
      </c>
      <c r="S27" s="116">
        <v>0</v>
      </c>
      <c r="U27" s="115">
        <v>-10</v>
      </c>
      <c r="V27" s="116">
        <v>2.52</v>
      </c>
      <c r="W27">
        <v>0</v>
      </c>
      <c r="X27">
        <v>0</v>
      </c>
      <c r="Y27">
        <v>0</v>
      </c>
      <c r="Z27">
        <v>0</v>
      </c>
      <c r="AA27">
        <v>2.52</v>
      </c>
      <c r="AB27">
        <v>-10</v>
      </c>
    </row>
    <row r="28" spans="7:28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6.21</v>
      </c>
      <c r="N28" s="115">
        <v>0</v>
      </c>
      <c r="O28" s="88">
        <v>0</v>
      </c>
      <c r="P28" s="88">
        <v>-111</v>
      </c>
      <c r="Q28" s="88">
        <v>0</v>
      </c>
      <c r="R28" s="88">
        <v>0</v>
      </c>
      <c r="S28" s="116">
        <v>0</v>
      </c>
      <c r="U28" s="115">
        <v>-111</v>
      </c>
      <c r="V28" s="116">
        <v>6.21</v>
      </c>
      <c r="W28">
        <v>0</v>
      </c>
      <c r="X28">
        <v>0</v>
      </c>
      <c r="Y28">
        <v>0</v>
      </c>
      <c r="Z28">
        <v>0</v>
      </c>
      <c r="AA28">
        <v>6.21</v>
      </c>
      <c r="AB28">
        <v>-111</v>
      </c>
    </row>
    <row r="29" spans="7:28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2.13</v>
      </c>
      <c r="N29" s="115">
        <v>0</v>
      </c>
      <c r="O29" s="88">
        <v>-20</v>
      </c>
      <c r="P29" s="88">
        <v>-140</v>
      </c>
      <c r="Q29" s="88">
        <v>0</v>
      </c>
      <c r="R29" s="88">
        <v>0</v>
      </c>
      <c r="S29" s="116">
        <v>0</v>
      </c>
      <c r="U29" s="115">
        <v>-160</v>
      </c>
      <c r="V29" s="116">
        <v>2.13</v>
      </c>
      <c r="W29">
        <v>0</v>
      </c>
      <c r="X29">
        <v>-20</v>
      </c>
      <c r="Y29">
        <v>0</v>
      </c>
      <c r="Z29">
        <v>0</v>
      </c>
      <c r="AA29">
        <v>2.13</v>
      </c>
      <c r="AB29">
        <v>-140</v>
      </c>
    </row>
    <row r="30" spans="7:28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7.27</v>
      </c>
      <c r="N30" s="115">
        <v>0</v>
      </c>
      <c r="O30" s="88">
        <v>-50</v>
      </c>
      <c r="P30" s="88">
        <v>-183</v>
      </c>
      <c r="Q30" s="88">
        <v>0</v>
      </c>
      <c r="R30" s="88">
        <v>0</v>
      </c>
      <c r="S30" s="116">
        <v>0</v>
      </c>
      <c r="U30" s="115">
        <v>-233</v>
      </c>
      <c r="V30" s="116">
        <v>7.27</v>
      </c>
      <c r="W30">
        <v>0</v>
      </c>
      <c r="X30">
        <v>-50</v>
      </c>
      <c r="Y30">
        <v>0</v>
      </c>
      <c r="Z30">
        <v>0</v>
      </c>
      <c r="AA30">
        <v>7.27</v>
      </c>
      <c r="AB30">
        <v>-183</v>
      </c>
    </row>
    <row r="31" spans="7:28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19.39</v>
      </c>
      <c r="M31" s="116">
        <v>8.5299999999999994</v>
      </c>
      <c r="N31" s="115">
        <v>0</v>
      </c>
      <c r="O31" s="88">
        <v>-70</v>
      </c>
      <c r="P31" s="88">
        <v>-218</v>
      </c>
      <c r="Q31" s="88">
        <v>0</v>
      </c>
      <c r="R31" s="88">
        <v>0</v>
      </c>
      <c r="S31" s="116">
        <v>0</v>
      </c>
      <c r="U31" s="115">
        <v>-288</v>
      </c>
      <c r="V31" s="116">
        <v>27.92</v>
      </c>
      <c r="W31">
        <v>0</v>
      </c>
      <c r="X31">
        <v>-70</v>
      </c>
      <c r="Y31">
        <v>19.39</v>
      </c>
      <c r="Z31">
        <v>0</v>
      </c>
      <c r="AA31">
        <v>8.5299999999999994</v>
      </c>
      <c r="AB31">
        <v>-218</v>
      </c>
    </row>
    <row r="32" spans="7:28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9.6999999999999993</v>
      </c>
      <c r="N32" s="115">
        <v>0</v>
      </c>
      <c r="O32" s="88">
        <v>-105</v>
      </c>
      <c r="P32" s="88">
        <v>-267</v>
      </c>
      <c r="Q32" s="88">
        <v>0</v>
      </c>
      <c r="R32" s="88">
        <v>0</v>
      </c>
      <c r="S32" s="116">
        <v>0</v>
      </c>
      <c r="U32" s="115">
        <v>-372</v>
      </c>
      <c r="V32" s="116">
        <v>9.6999999999999993</v>
      </c>
      <c r="W32">
        <v>0</v>
      </c>
      <c r="X32">
        <v>-105</v>
      </c>
      <c r="Y32">
        <v>0</v>
      </c>
      <c r="Z32">
        <v>0</v>
      </c>
      <c r="AA32">
        <v>9.6999999999999993</v>
      </c>
      <c r="AB32">
        <v>-267</v>
      </c>
    </row>
    <row r="33" spans="7:28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5.62</v>
      </c>
      <c r="N33" s="115">
        <v>0</v>
      </c>
      <c r="O33" s="88">
        <v>-145</v>
      </c>
      <c r="P33" s="88">
        <v>-301</v>
      </c>
      <c r="Q33" s="88">
        <v>0</v>
      </c>
      <c r="R33" s="88">
        <v>0</v>
      </c>
      <c r="S33" s="116">
        <v>0</v>
      </c>
      <c r="U33" s="115">
        <v>-446</v>
      </c>
      <c r="V33" s="116">
        <v>5.62</v>
      </c>
      <c r="W33">
        <v>0</v>
      </c>
      <c r="X33">
        <v>-145</v>
      </c>
      <c r="Y33">
        <v>0</v>
      </c>
      <c r="Z33">
        <v>0</v>
      </c>
      <c r="AA33">
        <v>5.62</v>
      </c>
      <c r="AB33">
        <v>-301</v>
      </c>
    </row>
    <row r="34" spans="7:28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5.72</v>
      </c>
      <c r="N34" s="115">
        <v>0</v>
      </c>
      <c r="O34" s="88">
        <v>-155</v>
      </c>
      <c r="P34" s="88">
        <v>-316</v>
      </c>
      <c r="Q34" s="88">
        <v>0</v>
      </c>
      <c r="R34" s="88">
        <v>0</v>
      </c>
      <c r="S34" s="116">
        <v>0</v>
      </c>
      <c r="U34" s="115">
        <v>-471</v>
      </c>
      <c r="V34" s="116">
        <v>5.72</v>
      </c>
      <c r="W34">
        <v>0</v>
      </c>
      <c r="X34">
        <v>-155</v>
      </c>
      <c r="Y34">
        <v>0</v>
      </c>
      <c r="Z34">
        <v>0</v>
      </c>
      <c r="AA34">
        <v>5.72</v>
      </c>
      <c r="AB34">
        <v>-316</v>
      </c>
    </row>
    <row r="35" spans="7:28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5.33</v>
      </c>
      <c r="N35" s="115">
        <v>0</v>
      </c>
      <c r="O35" s="88">
        <v>-160</v>
      </c>
      <c r="P35" s="88">
        <v>-98</v>
      </c>
      <c r="Q35" s="88">
        <v>0</v>
      </c>
      <c r="R35" s="88">
        <v>0</v>
      </c>
      <c r="S35" s="116">
        <v>0</v>
      </c>
      <c r="U35" s="115">
        <v>-258</v>
      </c>
      <c r="V35" s="116">
        <v>5.33</v>
      </c>
      <c r="W35">
        <v>0</v>
      </c>
      <c r="X35">
        <v>-160</v>
      </c>
      <c r="Y35">
        <v>0</v>
      </c>
      <c r="Z35">
        <v>0</v>
      </c>
      <c r="AA35">
        <v>5.33</v>
      </c>
      <c r="AB35">
        <v>-98</v>
      </c>
    </row>
    <row r="36" spans="7:28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2.04</v>
      </c>
      <c r="N36" s="115">
        <v>0</v>
      </c>
      <c r="O36" s="88">
        <v>-117</v>
      </c>
      <c r="P36" s="88">
        <v>-125</v>
      </c>
      <c r="Q36" s="88">
        <v>0</v>
      </c>
      <c r="R36" s="88">
        <v>0</v>
      </c>
      <c r="S36" s="116">
        <v>0</v>
      </c>
      <c r="U36" s="115">
        <v>-242</v>
      </c>
      <c r="V36" s="116">
        <v>2.04</v>
      </c>
      <c r="W36">
        <v>0</v>
      </c>
      <c r="X36">
        <v>-117</v>
      </c>
      <c r="Y36">
        <v>0</v>
      </c>
      <c r="Z36">
        <v>0</v>
      </c>
      <c r="AA36">
        <v>2.04</v>
      </c>
      <c r="AB36">
        <v>-125</v>
      </c>
    </row>
    <row r="37" spans="7:28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22.3</v>
      </c>
      <c r="M37" s="116">
        <v>7.95</v>
      </c>
      <c r="N37" s="115">
        <v>0</v>
      </c>
      <c r="O37" s="88">
        <v>-114</v>
      </c>
      <c r="P37" s="88">
        <v>-30</v>
      </c>
      <c r="Q37" s="88">
        <v>0</v>
      </c>
      <c r="R37" s="88">
        <v>0</v>
      </c>
      <c r="S37" s="116">
        <v>0</v>
      </c>
      <c r="U37" s="115">
        <v>-144</v>
      </c>
      <c r="V37" s="116">
        <v>30.25</v>
      </c>
      <c r="W37">
        <v>0</v>
      </c>
      <c r="X37">
        <v>-114</v>
      </c>
      <c r="Y37">
        <v>22.3</v>
      </c>
      <c r="Z37">
        <v>0</v>
      </c>
      <c r="AA37">
        <v>7.95</v>
      </c>
      <c r="AB37">
        <v>-30</v>
      </c>
    </row>
    <row r="38" spans="7:28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6.98</v>
      </c>
      <c r="N38" s="115">
        <v>0</v>
      </c>
      <c r="O38" s="88">
        <v>-124</v>
      </c>
      <c r="P38" s="88">
        <v>-51</v>
      </c>
      <c r="Q38" s="88">
        <v>0</v>
      </c>
      <c r="R38" s="88">
        <v>0</v>
      </c>
      <c r="S38" s="116">
        <v>0</v>
      </c>
      <c r="U38" s="115">
        <v>-175</v>
      </c>
      <c r="V38" s="116">
        <v>6.98</v>
      </c>
      <c r="W38">
        <v>0</v>
      </c>
      <c r="X38">
        <v>-124</v>
      </c>
      <c r="Y38">
        <v>0</v>
      </c>
      <c r="Z38">
        <v>0</v>
      </c>
      <c r="AA38">
        <v>6.98</v>
      </c>
      <c r="AB38">
        <v>-51</v>
      </c>
    </row>
    <row r="39" spans="7:28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9.6999999999999993</v>
      </c>
      <c r="N39" s="115">
        <v>0</v>
      </c>
      <c r="O39" s="88">
        <v>-103</v>
      </c>
      <c r="P39" s="88">
        <v>-37</v>
      </c>
      <c r="Q39" s="88">
        <v>0</v>
      </c>
      <c r="R39" s="88">
        <v>0</v>
      </c>
      <c r="S39" s="116">
        <v>0</v>
      </c>
      <c r="U39" s="115">
        <v>-140</v>
      </c>
      <c r="V39" s="116">
        <v>9.6999999999999993</v>
      </c>
      <c r="W39">
        <v>0</v>
      </c>
      <c r="X39">
        <v>-103</v>
      </c>
      <c r="Y39">
        <v>0</v>
      </c>
      <c r="Z39">
        <v>0</v>
      </c>
      <c r="AA39">
        <v>9.6999999999999993</v>
      </c>
      <c r="AB39">
        <v>-37</v>
      </c>
    </row>
    <row r="40" spans="7:28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5.91</v>
      </c>
      <c r="N40" s="115">
        <v>0</v>
      </c>
      <c r="O40" s="88">
        <v>-78</v>
      </c>
      <c r="P40" s="88">
        <v>0</v>
      </c>
      <c r="Q40" s="88">
        <v>0</v>
      </c>
      <c r="R40" s="88">
        <v>0</v>
      </c>
      <c r="S40" s="116">
        <v>0</v>
      </c>
      <c r="U40" s="115">
        <v>-78</v>
      </c>
      <c r="V40" s="116">
        <v>5.91</v>
      </c>
      <c r="W40">
        <v>0</v>
      </c>
      <c r="X40">
        <v>-78</v>
      </c>
      <c r="Y40">
        <v>0</v>
      </c>
      <c r="Z40">
        <v>0</v>
      </c>
      <c r="AA40">
        <v>5.91</v>
      </c>
      <c r="AB40">
        <v>0</v>
      </c>
    </row>
    <row r="41" spans="7:28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5.91</v>
      </c>
      <c r="N41" s="115">
        <v>0</v>
      </c>
      <c r="O41" s="88">
        <v>-14.9</v>
      </c>
      <c r="P41" s="88">
        <v>0</v>
      </c>
      <c r="Q41" s="88">
        <v>0</v>
      </c>
      <c r="R41" s="88">
        <v>0</v>
      </c>
      <c r="S41" s="116">
        <v>0</v>
      </c>
      <c r="U41" s="115">
        <v>-14.9</v>
      </c>
      <c r="V41" s="116">
        <v>5.91</v>
      </c>
      <c r="W41">
        <v>0</v>
      </c>
      <c r="X41">
        <v>-14.9</v>
      </c>
      <c r="Y41">
        <v>0</v>
      </c>
      <c r="Z41">
        <v>0</v>
      </c>
      <c r="AA41">
        <v>5.91</v>
      </c>
      <c r="AB41">
        <v>0</v>
      </c>
    </row>
    <row r="42" spans="7:28">
      <c r="G42" t="s">
        <v>84</v>
      </c>
      <c r="H42" s="115">
        <v>2.91</v>
      </c>
      <c r="I42" s="88">
        <v>0</v>
      </c>
      <c r="J42" s="88">
        <v>0</v>
      </c>
      <c r="K42" s="88">
        <v>0</v>
      </c>
      <c r="L42" s="88">
        <v>0</v>
      </c>
      <c r="M42" s="116">
        <v>5.82</v>
      </c>
      <c r="N42" s="115">
        <v>0</v>
      </c>
      <c r="O42" s="88">
        <v>-10</v>
      </c>
      <c r="P42" s="88">
        <v>0</v>
      </c>
      <c r="Q42" s="88">
        <v>0</v>
      </c>
      <c r="R42" s="88">
        <v>0</v>
      </c>
      <c r="S42" s="116">
        <v>0</v>
      </c>
      <c r="U42" s="115">
        <v>-10</v>
      </c>
      <c r="V42" s="116">
        <v>8.73</v>
      </c>
      <c r="W42">
        <v>2.91</v>
      </c>
      <c r="X42">
        <v>-10</v>
      </c>
      <c r="Y42">
        <v>0</v>
      </c>
      <c r="Z42">
        <v>0</v>
      </c>
      <c r="AA42">
        <v>5.82</v>
      </c>
      <c r="AB42">
        <v>0</v>
      </c>
    </row>
    <row r="43" spans="7:28">
      <c r="G43" t="s">
        <v>85</v>
      </c>
      <c r="H43" s="115">
        <v>3.88</v>
      </c>
      <c r="I43" s="88">
        <v>0</v>
      </c>
      <c r="J43" s="88">
        <v>0</v>
      </c>
      <c r="K43" s="88">
        <v>0</v>
      </c>
      <c r="L43" s="88">
        <v>23.27</v>
      </c>
      <c r="M43" s="116">
        <v>0.97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28.12</v>
      </c>
      <c r="W43">
        <v>3.88</v>
      </c>
      <c r="X43">
        <v>0</v>
      </c>
      <c r="Y43">
        <v>23.27</v>
      </c>
      <c r="Z43">
        <v>0</v>
      </c>
      <c r="AA43">
        <v>0.97</v>
      </c>
      <c r="AB43">
        <v>0</v>
      </c>
    </row>
    <row r="44" spans="7:28">
      <c r="G44" t="s">
        <v>86</v>
      </c>
      <c r="H44" s="115">
        <v>23.27</v>
      </c>
      <c r="I44" s="88">
        <v>0</v>
      </c>
      <c r="J44" s="88">
        <v>0</v>
      </c>
      <c r="K44" s="88">
        <v>0</v>
      </c>
      <c r="L44" s="88">
        <v>0</v>
      </c>
      <c r="M44" s="116">
        <v>6.21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29.48</v>
      </c>
      <c r="W44">
        <v>23.27</v>
      </c>
      <c r="X44">
        <v>0</v>
      </c>
      <c r="Y44">
        <v>0</v>
      </c>
      <c r="Z44">
        <v>0</v>
      </c>
      <c r="AA44">
        <v>6.21</v>
      </c>
      <c r="AB44">
        <v>0</v>
      </c>
    </row>
    <row r="45" spans="7:28">
      <c r="G45" t="s">
        <v>87</v>
      </c>
      <c r="H45" s="115">
        <v>11.64</v>
      </c>
      <c r="I45" s="88">
        <v>0</v>
      </c>
      <c r="J45" s="88">
        <v>0</v>
      </c>
      <c r="K45" s="88">
        <v>0</v>
      </c>
      <c r="L45" s="88">
        <v>0</v>
      </c>
      <c r="M45" s="116">
        <v>3.1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14.74</v>
      </c>
      <c r="W45">
        <v>11.64</v>
      </c>
      <c r="X45">
        <v>0</v>
      </c>
      <c r="Y45">
        <v>0</v>
      </c>
      <c r="Z45">
        <v>0</v>
      </c>
      <c r="AA45">
        <v>3.1</v>
      </c>
      <c r="AB45">
        <v>0</v>
      </c>
    </row>
    <row r="46" spans="7:28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8.44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8.44</v>
      </c>
      <c r="W46">
        <v>0</v>
      </c>
      <c r="X46">
        <v>0</v>
      </c>
      <c r="Y46">
        <v>0</v>
      </c>
      <c r="Z46">
        <v>0</v>
      </c>
      <c r="AA46">
        <v>8.44</v>
      </c>
      <c r="AB46">
        <v>0</v>
      </c>
    </row>
    <row r="47" spans="7:28">
      <c r="G47" t="s">
        <v>89</v>
      </c>
      <c r="H47" s="115">
        <v>18.420000000000002</v>
      </c>
      <c r="I47" s="88">
        <v>0</v>
      </c>
      <c r="J47" s="88">
        <v>0</v>
      </c>
      <c r="K47" s="88">
        <v>0</v>
      </c>
      <c r="L47" s="88">
        <v>0</v>
      </c>
      <c r="M47" s="116">
        <v>5.04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23.46</v>
      </c>
      <c r="W47">
        <v>18.420000000000002</v>
      </c>
      <c r="X47">
        <v>0</v>
      </c>
      <c r="Y47">
        <v>0</v>
      </c>
      <c r="Z47">
        <v>0</v>
      </c>
      <c r="AA47">
        <v>5.04</v>
      </c>
      <c r="AB47">
        <v>0</v>
      </c>
    </row>
    <row r="48" spans="7:28">
      <c r="G48" t="s">
        <v>90</v>
      </c>
      <c r="H48" s="115">
        <v>22.3</v>
      </c>
      <c r="I48" s="88">
        <v>0</v>
      </c>
      <c r="J48" s="88">
        <v>0</v>
      </c>
      <c r="K48" s="88">
        <v>0</v>
      </c>
      <c r="L48" s="88">
        <v>0</v>
      </c>
      <c r="M48" s="116">
        <v>3.88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26.18</v>
      </c>
      <c r="W48">
        <v>22.3</v>
      </c>
      <c r="X48">
        <v>0</v>
      </c>
      <c r="Y48">
        <v>0</v>
      </c>
      <c r="Z48">
        <v>0</v>
      </c>
      <c r="AA48">
        <v>3.88</v>
      </c>
      <c r="AB48">
        <v>0</v>
      </c>
    </row>
    <row r="49" spans="7:28">
      <c r="G49" t="s">
        <v>91</v>
      </c>
      <c r="H49" s="115">
        <v>32.96</v>
      </c>
      <c r="I49" s="88">
        <v>0</v>
      </c>
      <c r="J49" s="88">
        <v>0</v>
      </c>
      <c r="K49" s="88">
        <v>0</v>
      </c>
      <c r="L49" s="88">
        <v>24.24</v>
      </c>
      <c r="M49" s="116">
        <v>3.3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60.5</v>
      </c>
      <c r="W49">
        <v>32.96</v>
      </c>
      <c r="X49">
        <v>0</v>
      </c>
      <c r="Y49">
        <v>24.24</v>
      </c>
      <c r="Z49">
        <v>0</v>
      </c>
      <c r="AA49">
        <v>3.3</v>
      </c>
      <c r="AB49">
        <v>0</v>
      </c>
    </row>
    <row r="50" spans="7:28">
      <c r="G50" t="s">
        <v>92</v>
      </c>
      <c r="H50" s="115">
        <v>35.880000000000003</v>
      </c>
      <c r="I50" s="88">
        <v>0</v>
      </c>
      <c r="J50" s="88">
        <v>0</v>
      </c>
      <c r="K50" s="88">
        <v>0</v>
      </c>
      <c r="L50" s="88">
        <v>0</v>
      </c>
      <c r="M50" s="116">
        <v>2.52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38.4</v>
      </c>
      <c r="W50">
        <v>35.880000000000003</v>
      </c>
      <c r="X50">
        <v>0</v>
      </c>
      <c r="Y50">
        <v>0</v>
      </c>
      <c r="Z50">
        <v>0</v>
      </c>
      <c r="AA50">
        <v>2.52</v>
      </c>
      <c r="AB50">
        <v>0</v>
      </c>
    </row>
    <row r="51" spans="7:28">
      <c r="G51" t="s">
        <v>93</v>
      </c>
      <c r="H51" s="115">
        <v>6.79</v>
      </c>
      <c r="I51" s="88">
        <v>0</v>
      </c>
      <c r="J51" s="88">
        <v>0</v>
      </c>
      <c r="K51" s="88">
        <v>0</v>
      </c>
      <c r="L51" s="88">
        <v>0</v>
      </c>
      <c r="M51" s="116">
        <v>6.78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13.57</v>
      </c>
      <c r="W51">
        <v>6.79</v>
      </c>
      <c r="X51">
        <v>0</v>
      </c>
      <c r="Y51">
        <v>0</v>
      </c>
      <c r="Z51">
        <v>0</v>
      </c>
      <c r="AA51">
        <v>6.78</v>
      </c>
      <c r="AB51">
        <v>0</v>
      </c>
    </row>
    <row r="52" spans="7:28">
      <c r="G52" t="s">
        <v>94</v>
      </c>
      <c r="H52" s="115">
        <v>34.9</v>
      </c>
      <c r="I52" s="88">
        <v>0</v>
      </c>
      <c r="J52" s="88">
        <v>0</v>
      </c>
      <c r="K52" s="88">
        <v>0</v>
      </c>
      <c r="L52" s="88">
        <v>0</v>
      </c>
      <c r="M52" s="116">
        <v>4.17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39.07</v>
      </c>
      <c r="W52">
        <v>34.9</v>
      </c>
      <c r="X52">
        <v>0</v>
      </c>
      <c r="Y52">
        <v>0</v>
      </c>
      <c r="Z52">
        <v>0</v>
      </c>
      <c r="AA52">
        <v>4.17</v>
      </c>
      <c r="AB52">
        <v>0</v>
      </c>
    </row>
    <row r="53" spans="7:28">
      <c r="G53" t="s">
        <v>95</v>
      </c>
      <c r="H53" s="115">
        <v>43.63</v>
      </c>
      <c r="I53" s="88">
        <v>0</v>
      </c>
      <c r="J53" s="88">
        <v>0</v>
      </c>
      <c r="K53" s="88">
        <v>0</v>
      </c>
      <c r="L53" s="88">
        <v>0</v>
      </c>
      <c r="M53" s="116">
        <v>6.5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50.13</v>
      </c>
      <c r="W53">
        <v>43.63</v>
      </c>
      <c r="X53">
        <v>0</v>
      </c>
      <c r="Y53">
        <v>0</v>
      </c>
      <c r="Z53">
        <v>0</v>
      </c>
      <c r="AA53">
        <v>6.5</v>
      </c>
      <c r="AB53">
        <v>0</v>
      </c>
    </row>
    <row r="54" spans="7:28">
      <c r="G54" t="s">
        <v>96</v>
      </c>
      <c r="H54" s="115">
        <v>51.39</v>
      </c>
      <c r="I54" s="88">
        <v>0</v>
      </c>
      <c r="J54" s="88">
        <v>0</v>
      </c>
      <c r="K54" s="88">
        <v>0</v>
      </c>
      <c r="L54" s="88">
        <v>0</v>
      </c>
      <c r="M54" s="116">
        <v>4.8499999999999996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56.24</v>
      </c>
      <c r="W54">
        <v>51.39</v>
      </c>
      <c r="X54">
        <v>0</v>
      </c>
      <c r="Y54">
        <v>0</v>
      </c>
      <c r="Z54">
        <v>0</v>
      </c>
      <c r="AA54">
        <v>4.8499999999999996</v>
      </c>
      <c r="AB54">
        <v>0</v>
      </c>
    </row>
    <row r="55" spans="7:28">
      <c r="G55" t="s">
        <v>97</v>
      </c>
      <c r="H55" s="115">
        <v>35.880000000000003</v>
      </c>
      <c r="I55" s="88">
        <v>0</v>
      </c>
      <c r="J55" s="88">
        <v>0</v>
      </c>
      <c r="K55" s="88">
        <v>0</v>
      </c>
      <c r="L55" s="88">
        <v>25.21</v>
      </c>
      <c r="M55" s="116">
        <v>5.72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66.81</v>
      </c>
      <c r="W55">
        <v>35.880000000000003</v>
      </c>
      <c r="X55">
        <v>0</v>
      </c>
      <c r="Y55">
        <v>25.21</v>
      </c>
      <c r="Z55">
        <v>0</v>
      </c>
      <c r="AA55">
        <v>5.72</v>
      </c>
      <c r="AB55">
        <v>0</v>
      </c>
    </row>
    <row r="56" spans="7:28">
      <c r="G56" t="s">
        <v>98</v>
      </c>
      <c r="H56" s="115">
        <v>35.880000000000003</v>
      </c>
      <c r="I56" s="88">
        <v>0</v>
      </c>
      <c r="J56" s="88">
        <v>0</v>
      </c>
      <c r="K56" s="88">
        <v>0</v>
      </c>
      <c r="L56" s="88">
        <v>0</v>
      </c>
      <c r="M56" s="116">
        <v>5.62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41.5</v>
      </c>
      <c r="W56">
        <v>35.880000000000003</v>
      </c>
      <c r="X56">
        <v>0</v>
      </c>
      <c r="Y56">
        <v>0</v>
      </c>
      <c r="Z56">
        <v>0</v>
      </c>
      <c r="AA56">
        <v>5.62</v>
      </c>
      <c r="AB56">
        <v>0</v>
      </c>
    </row>
    <row r="57" spans="7:28">
      <c r="G57" t="s">
        <v>99</v>
      </c>
      <c r="H57" s="115">
        <v>67.87</v>
      </c>
      <c r="I57" s="88">
        <v>0</v>
      </c>
      <c r="J57" s="88">
        <v>0</v>
      </c>
      <c r="K57" s="88">
        <v>0</v>
      </c>
      <c r="L57" s="88">
        <v>0</v>
      </c>
      <c r="M57" s="116">
        <v>1.07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68.94</v>
      </c>
      <c r="W57">
        <v>67.87</v>
      </c>
      <c r="X57">
        <v>0</v>
      </c>
      <c r="Y57">
        <v>0</v>
      </c>
      <c r="Z57">
        <v>0</v>
      </c>
      <c r="AA57">
        <v>1.07</v>
      </c>
      <c r="AB57">
        <v>0</v>
      </c>
    </row>
    <row r="58" spans="7:28">
      <c r="G58" t="s">
        <v>100</v>
      </c>
      <c r="H58" s="115">
        <v>107.63</v>
      </c>
      <c r="I58" s="88">
        <v>0</v>
      </c>
      <c r="J58" s="88">
        <v>0</v>
      </c>
      <c r="K58" s="88">
        <v>0</v>
      </c>
      <c r="L58" s="88">
        <v>0</v>
      </c>
      <c r="M58" s="116">
        <v>3.39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111.02</v>
      </c>
      <c r="W58">
        <v>107.63</v>
      </c>
      <c r="X58">
        <v>0</v>
      </c>
      <c r="Y58">
        <v>0</v>
      </c>
      <c r="Z58">
        <v>0</v>
      </c>
      <c r="AA58">
        <v>3.39</v>
      </c>
      <c r="AB58">
        <v>0</v>
      </c>
    </row>
    <row r="59" spans="7:28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5.33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5.33</v>
      </c>
      <c r="W59">
        <v>0</v>
      </c>
      <c r="X59">
        <v>0</v>
      </c>
      <c r="Y59">
        <v>0</v>
      </c>
      <c r="Z59">
        <v>0</v>
      </c>
      <c r="AA59">
        <v>5.33</v>
      </c>
      <c r="AB59">
        <v>0</v>
      </c>
    </row>
    <row r="60" spans="7:28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9.6999999999999993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9.6999999999999993</v>
      </c>
      <c r="W60">
        <v>0</v>
      </c>
      <c r="X60">
        <v>0</v>
      </c>
      <c r="Y60">
        <v>0</v>
      </c>
      <c r="Z60">
        <v>0</v>
      </c>
      <c r="AA60">
        <v>9.6999999999999993</v>
      </c>
      <c r="AB60">
        <v>0</v>
      </c>
    </row>
    <row r="61" spans="7:28">
      <c r="G61" t="s">
        <v>103</v>
      </c>
      <c r="H61" s="115">
        <v>48.49</v>
      </c>
      <c r="I61" s="88">
        <v>0</v>
      </c>
      <c r="J61" s="88">
        <v>19.39</v>
      </c>
      <c r="K61" s="88">
        <v>0</v>
      </c>
      <c r="L61" s="88">
        <v>22.3</v>
      </c>
      <c r="M61" s="116">
        <v>5.91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96.09</v>
      </c>
      <c r="W61">
        <v>48.49</v>
      </c>
      <c r="X61">
        <v>0</v>
      </c>
      <c r="Y61">
        <v>22.3</v>
      </c>
      <c r="Z61">
        <v>0</v>
      </c>
      <c r="AA61">
        <v>5.91</v>
      </c>
      <c r="AB61">
        <v>19.39</v>
      </c>
    </row>
    <row r="62" spans="7:28">
      <c r="G62" t="s">
        <v>104</v>
      </c>
      <c r="H62" s="115">
        <v>84.36</v>
      </c>
      <c r="I62" s="88">
        <v>0</v>
      </c>
      <c r="J62" s="88">
        <v>45.57</v>
      </c>
      <c r="K62" s="88">
        <v>0</v>
      </c>
      <c r="L62" s="88">
        <v>0</v>
      </c>
      <c r="M62" s="116">
        <v>5.43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135.36000000000001</v>
      </c>
      <c r="W62">
        <v>84.36</v>
      </c>
      <c r="X62">
        <v>0</v>
      </c>
      <c r="Y62">
        <v>0</v>
      </c>
      <c r="Z62">
        <v>0</v>
      </c>
      <c r="AA62">
        <v>5.43</v>
      </c>
      <c r="AB62">
        <v>45.57</v>
      </c>
    </row>
    <row r="63" spans="7:28">
      <c r="G63" t="s">
        <v>105</v>
      </c>
      <c r="H63" s="115">
        <v>50.42</v>
      </c>
      <c r="I63" s="88">
        <v>0</v>
      </c>
      <c r="J63" s="88">
        <v>54.29</v>
      </c>
      <c r="K63" s="88">
        <v>0</v>
      </c>
      <c r="L63" s="88">
        <v>0</v>
      </c>
      <c r="M63" s="116">
        <v>5.82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110.53</v>
      </c>
      <c r="W63">
        <v>50.42</v>
      </c>
      <c r="X63">
        <v>0</v>
      </c>
      <c r="Y63">
        <v>0</v>
      </c>
      <c r="Z63">
        <v>0</v>
      </c>
      <c r="AA63">
        <v>5.82</v>
      </c>
      <c r="AB63">
        <v>54.29</v>
      </c>
    </row>
    <row r="64" spans="7:28">
      <c r="G64" t="s">
        <v>106</v>
      </c>
      <c r="H64" s="115">
        <v>69.81</v>
      </c>
      <c r="I64" s="88">
        <v>0</v>
      </c>
      <c r="J64" s="88">
        <v>71.75</v>
      </c>
      <c r="K64" s="88">
        <v>0</v>
      </c>
      <c r="L64" s="88">
        <v>0</v>
      </c>
      <c r="M64" s="116">
        <v>1.94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143.5</v>
      </c>
      <c r="W64">
        <v>69.81</v>
      </c>
      <c r="X64">
        <v>0</v>
      </c>
      <c r="Y64">
        <v>0</v>
      </c>
      <c r="Z64">
        <v>0</v>
      </c>
      <c r="AA64">
        <v>1.94</v>
      </c>
      <c r="AB64">
        <v>71.75</v>
      </c>
    </row>
    <row r="65" spans="7:28">
      <c r="G65" t="s">
        <v>107</v>
      </c>
      <c r="H65" s="115">
        <v>120.23</v>
      </c>
      <c r="I65" s="88">
        <v>0</v>
      </c>
      <c r="J65" s="88">
        <v>82.42</v>
      </c>
      <c r="K65" s="88">
        <v>0</v>
      </c>
      <c r="L65" s="88">
        <v>0</v>
      </c>
      <c r="M65" s="116">
        <v>6.88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209.53</v>
      </c>
      <c r="W65">
        <v>120.23</v>
      </c>
      <c r="X65">
        <v>0</v>
      </c>
      <c r="Y65">
        <v>0</v>
      </c>
      <c r="Z65">
        <v>0</v>
      </c>
      <c r="AA65">
        <v>6.88</v>
      </c>
      <c r="AB65">
        <v>82.42</v>
      </c>
    </row>
    <row r="66" spans="7:28">
      <c r="G66" t="s">
        <v>108</v>
      </c>
      <c r="H66" s="115">
        <v>164.84</v>
      </c>
      <c r="I66" s="88">
        <v>0</v>
      </c>
      <c r="J66" s="88">
        <v>86.29</v>
      </c>
      <c r="K66" s="88">
        <v>0</v>
      </c>
      <c r="L66" s="88">
        <v>0</v>
      </c>
      <c r="M66" s="116">
        <v>5.72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256.85000000000002</v>
      </c>
      <c r="W66">
        <v>164.84</v>
      </c>
      <c r="X66">
        <v>0</v>
      </c>
      <c r="Y66">
        <v>0</v>
      </c>
      <c r="Z66">
        <v>0</v>
      </c>
      <c r="AA66">
        <v>5.72</v>
      </c>
      <c r="AB66">
        <v>86.29</v>
      </c>
    </row>
    <row r="67" spans="7:28">
      <c r="G67" t="s">
        <v>109</v>
      </c>
      <c r="H67" s="115">
        <v>161.91999999999999</v>
      </c>
      <c r="I67" s="88">
        <v>0</v>
      </c>
      <c r="J67" s="88">
        <v>81.45</v>
      </c>
      <c r="K67" s="88">
        <v>0</v>
      </c>
      <c r="L67" s="88">
        <v>21.33</v>
      </c>
      <c r="M67" s="116">
        <v>9.6999999999999993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274.39999999999998</v>
      </c>
      <c r="W67">
        <v>161.91999999999999</v>
      </c>
      <c r="X67">
        <v>0</v>
      </c>
      <c r="Y67">
        <v>21.33</v>
      </c>
      <c r="Z67">
        <v>0</v>
      </c>
      <c r="AA67">
        <v>9.6999999999999993</v>
      </c>
      <c r="AB67">
        <v>81.45</v>
      </c>
    </row>
    <row r="68" spans="7:28">
      <c r="G68" t="s">
        <v>110</v>
      </c>
      <c r="H68" s="115">
        <v>141.56</v>
      </c>
      <c r="I68" s="88">
        <v>0</v>
      </c>
      <c r="J68" s="88">
        <v>68.84</v>
      </c>
      <c r="K68" s="88">
        <v>0</v>
      </c>
      <c r="L68" s="88">
        <v>0</v>
      </c>
      <c r="M68" s="116">
        <v>9.6999999999999993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220.1</v>
      </c>
      <c r="W68">
        <v>141.56</v>
      </c>
      <c r="X68">
        <v>0</v>
      </c>
      <c r="Y68">
        <v>0</v>
      </c>
      <c r="Z68">
        <v>0</v>
      </c>
      <c r="AA68">
        <v>9.6999999999999993</v>
      </c>
      <c r="AB68">
        <v>68.84</v>
      </c>
    </row>
    <row r="69" spans="7:28">
      <c r="G69" t="s">
        <v>111</v>
      </c>
      <c r="H69" s="115">
        <v>155.13999999999999</v>
      </c>
      <c r="I69" s="88">
        <v>0</v>
      </c>
      <c r="J69" s="88">
        <v>63.99</v>
      </c>
      <c r="K69" s="88">
        <v>0</v>
      </c>
      <c r="L69" s="88">
        <v>0</v>
      </c>
      <c r="M69" s="116">
        <v>7.37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226.5</v>
      </c>
      <c r="W69">
        <v>155.13999999999999</v>
      </c>
      <c r="X69">
        <v>0</v>
      </c>
      <c r="Y69">
        <v>0</v>
      </c>
      <c r="Z69">
        <v>0</v>
      </c>
      <c r="AA69">
        <v>7.37</v>
      </c>
      <c r="AB69">
        <v>63.99</v>
      </c>
    </row>
    <row r="70" spans="7:28">
      <c r="G70" t="s">
        <v>112</v>
      </c>
      <c r="H70" s="115">
        <v>164.83</v>
      </c>
      <c r="I70" s="88">
        <v>0</v>
      </c>
      <c r="J70" s="88">
        <v>57.21</v>
      </c>
      <c r="K70" s="88">
        <v>0</v>
      </c>
      <c r="L70" s="88">
        <v>0</v>
      </c>
      <c r="M70" s="116">
        <v>4.5599999999999996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226.6</v>
      </c>
      <c r="W70">
        <v>164.83</v>
      </c>
      <c r="X70">
        <v>0</v>
      </c>
      <c r="Y70">
        <v>0</v>
      </c>
      <c r="Z70">
        <v>0</v>
      </c>
      <c r="AA70">
        <v>4.5599999999999996</v>
      </c>
      <c r="AB70">
        <v>57.21</v>
      </c>
    </row>
    <row r="71" spans="7:28">
      <c r="G71" t="s">
        <v>113</v>
      </c>
      <c r="H71" s="115">
        <v>39.75</v>
      </c>
      <c r="I71" s="88">
        <v>0</v>
      </c>
      <c r="J71" s="88">
        <v>49.45</v>
      </c>
      <c r="K71" s="88">
        <v>0</v>
      </c>
      <c r="L71" s="88">
        <v>0</v>
      </c>
      <c r="M71" s="116">
        <v>1.55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90.75</v>
      </c>
      <c r="W71">
        <v>39.75</v>
      </c>
      <c r="X71">
        <v>0</v>
      </c>
      <c r="Y71">
        <v>0</v>
      </c>
      <c r="Z71">
        <v>0</v>
      </c>
      <c r="AA71">
        <v>1.55</v>
      </c>
      <c r="AB71">
        <v>49.45</v>
      </c>
    </row>
    <row r="72" spans="7:28">
      <c r="G72" t="s">
        <v>114</v>
      </c>
      <c r="H72" s="115">
        <v>28.12</v>
      </c>
      <c r="I72" s="88">
        <v>0</v>
      </c>
      <c r="J72" s="88">
        <v>37.81</v>
      </c>
      <c r="K72" s="88">
        <v>0</v>
      </c>
      <c r="L72" s="88">
        <v>0</v>
      </c>
      <c r="M72" s="116">
        <v>9.6999999999999993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75.63</v>
      </c>
      <c r="W72">
        <v>28.12</v>
      </c>
      <c r="X72">
        <v>0</v>
      </c>
      <c r="Y72">
        <v>0</v>
      </c>
      <c r="Z72">
        <v>0</v>
      </c>
      <c r="AA72">
        <v>9.6999999999999993</v>
      </c>
      <c r="AB72">
        <v>37.81</v>
      </c>
    </row>
    <row r="73" spans="7:28">
      <c r="G73" t="s">
        <v>115</v>
      </c>
      <c r="H73" s="115">
        <v>25.21</v>
      </c>
      <c r="I73" s="88">
        <v>0</v>
      </c>
      <c r="J73" s="88">
        <v>27.15</v>
      </c>
      <c r="K73" s="88">
        <v>0</v>
      </c>
      <c r="L73" s="88">
        <v>21.33</v>
      </c>
      <c r="M73" s="116">
        <v>6.79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80.48</v>
      </c>
      <c r="W73">
        <v>25.21</v>
      </c>
      <c r="X73">
        <v>0</v>
      </c>
      <c r="Y73">
        <v>21.33</v>
      </c>
      <c r="Z73">
        <v>0</v>
      </c>
      <c r="AA73">
        <v>6.79</v>
      </c>
      <c r="AB73">
        <v>27.15</v>
      </c>
    </row>
    <row r="74" spans="7:28">
      <c r="G74" t="s">
        <v>116</v>
      </c>
      <c r="H74" s="115">
        <v>0</v>
      </c>
      <c r="I74" s="88">
        <v>0</v>
      </c>
      <c r="J74" s="88">
        <v>10.66</v>
      </c>
      <c r="K74" s="88">
        <v>0</v>
      </c>
      <c r="L74" s="88">
        <v>0</v>
      </c>
      <c r="M74" s="116">
        <v>9.6999999999999993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20.36</v>
      </c>
      <c r="W74">
        <v>0</v>
      </c>
      <c r="X74">
        <v>0</v>
      </c>
      <c r="Y74">
        <v>0</v>
      </c>
      <c r="Z74">
        <v>0</v>
      </c>
      <c r="AA74">
        <v>9.6999999999999993</v>
      </c>
      <c r="AB74">
        <v>10.66</v>
      </c>
    </row>
    <row r="75" spans="7:28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9.6999999999999993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9.6999999999999993</v>
      </c>
      <c r="W75">
        <v>0</v>
      </c>
      <c r="X75">
        <v>0</v>
      </c>
      <c r="Y75">
        <v>0</v>
      </c>
      <c r="Z75">
        <v>0</v>
      </c>
      <c r="AA75">
        <v>9.6999999999999993</v>
      </c>
      <c r="AB75">
        <v>0</v>
      </c>
    </row>
    <row r="76" spans="7:28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6.21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6.21</v>
      </c>
      <c r="W76">
        <v>0</v>
      </c>
      <c r="X76">
        <v>0</v>
      </c>
      <c r="Y76">
        <v>0</v>
      </c>
      <c r="Z76">
        <v>0</v>
      </c>
      <c r="AA76">
        <v>6.21</v>
      </c>
      <c r="AB76">
        <v>0</v>
      </c>
    </row>
    <row r="77" spans="7:28">
      <c r="G77" t="s">
        <v>119</v>
      </c>
      <c r="H77" s="115">
        <v>0</v>
      </c>
      <c r="I77" s="88">
        <v>0</v>
      </c>
      <c r="J77" s="88">
        <v>0</v>
      </c>
      <c r="K77" s="88">
        <v>26.51</v>
      </c>
      <c r="L77" s="88">
        <v>0</v>
      </c>
      <c r="M77" s="116">
        <v>4.59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31.1</v>
      </c>
      <c r="W77">
        <v>0</v>
      </c>
      <c r="X77">
        <v>0</v>
      </c>
      <c r="Y77">
        <v>0</v>
      </c>
      <c r="Z77">
        <v>26.51</v>
      </c>
      <c r="AA77">
        <v>4.59</v>
      </c>
      <c r="AB77">
        <v>0</v>
      </c>
    </row>
    <row r="78" spans="7:28">
      <c r="G78" t="s">
        <v>120</v>
      </c>
      <c r="H78" s="115">
        <v>0</v>
      </c>
      <c r="I78" s="88">
        <v>0</v>
      </c>
      <c r="J78" s="88">
        <v>0</v>
      </c>
      <c r="K78" s="88">
        <v>31.61</v>
      </c>
      <c r="L78" s="88">
        <v>0</v>
      </c>
      <c r="M78" s="116">
        <v>0.71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32.32</v>
      </c>
      <c r="W78">
        <v>0</v>
      </c>
      <c r="X78">
        <v>0</v>
      </c>
      <c r="Y78">
        <v>0</v>
      </c>
      <c r="Z78">
        <v>31.61</v>
      </c>
      <c r="AA78">
        <v>0.71</v>
      </c>
      <c r="AB78">
        <v>0</v>
      </c>
    </row>
    <row r="79" spans="7:28">
      <c r="G79" t="s">
        <v>121</v>
      </c>
      <c r="H79" s="115">
        <v>0</v>
      </c>
      <c r="I79" s="88">
        <v>0</v>
      </c>
      <c r="J79" s="88">
        <v>0</v>
      </c>
      <c r="K79" s="88">
        <v>4.05</v>
      </c>
      <c r="L79" s="88">
        <v>12.51</v>
      </c>
      <c r="M79" s="116">
        <v>1.91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18.47</v>
      </c>
      <c r="W79">
        <v>0</v>
      </c>
      <c r="X79">
        <v>0</v>
      </c>
      <c r="Y79">
        <v>12.51</v>
      </c>
      <c r="Z79">
        <v>4.05</v>
      </c>
      <c r="AA79">
        <v>1.91</v>
      </c>
      <c r="AB79">
        <v>0</v>
      </c>
    </row>
    <row r="80" spans="7:28">
      <c r="G80" t="s">
        <v>122</v>
      </c>
      <c r="H80" s="115">
        <v>0</v>
      </c>
      <c r="I80" s="88">
        <v>0</v>
      </c>
      <c r="J80" s="88">
        <v>0</v>
      </c>
      <c r="K80" s="88">
        <v>26.2</v>
      </c>
      <c r="L80" s="88">
        <v>0</v>
      </c>
      <c r="M80" s="116">
        <v>2.93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29.13</v>
      </c>
      <c r="W80">
        <v>0</v>
      </c>
      <c r="X80">
        <v>0</v>
      </c>
      <c r="Y80">
        <v>0</v>
      </c>
      <c r="Z80">
        <v>26.2</v>
      </c>
      <c r="AA80">
        <v>2.93</v>
      </c>
      <c r="AB80">
        <v>0</v>
      </c>
    </row>
    <row r="81" spans="7:28">
      <c r="G81" t="s">
        <v>123</v>
      </c>
      <c r="H81" s="115">
        <v>0</v>
      </c>
      <c r="I81" s="88">
        <v>0</v>
      </c>
      <c r="J81" s="88">
        <v>0</v>
      </c>
      <c r="K81" s="88">
        <v>23.96</v>
      </c>
      <c r="L81" s="88">
        <v>0</v>
      </c>
      <c r="M81" s="116">
        <v>6.41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30.37</v>
      </c>
      <c r="W81">
        <v>0</v>
      </c>
      <c r="X81">
        <v>0</v>
      </c>
      <c r="Y81">
        <v>0</v>
      </c>
      <c r="Z81">
        <v>23.96</v>
      </c>
      <c r="AA81">
        <v>6.41</v>
      </c>
      <c r="AB81">
        <v>0</v>
      </c>
    </row>
    <row r="82" spans="7:28">
      <c r="G82" t="s">
        <v>124</v>
      </c>
      <c r="H82" s="115">
        <v>0</v>
      </c>
      <c r="I82" s="88">
        <v>0</v>
      </c>
      <c r="J82" s="88">
        <v>0</v>
      </c>
      <c r="K82" s="88">
        <v>24.86</v>
      </c>
      <c r="L82" s="88">
        <v>0</v>
      </c>
      <c r="M82" s="116">
        <v>2.76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27.62</v>
      </c>
      <c r="W82">
        <v>0</v>
      </c>
      <c r="X82">
        <v>0</v>
      </c>
      <c r="Y82">
        <v>0</v>
      </c>
      <c r="Z82">
        <v>24.86</v>
      </c>
      <c r="AA82">
        <v>2.76</v>
      </c>
      <c r="AB82">
        <v>0</v>
      </c>
    </row>
    <row r="83" spans="7:28">
      <c r="G83" t="s">
        <v>125</v>
      </c>
      <c r="H83" s="115">
        <v>0</v>
      </c>
      <c r="I83" s="88">
        <v>0</v>
      </c>
      <c r="J83" s="88">
        <v>0</v>
      </c>
      <c r="K83" s="88">
        <v>4.84</v>
      </c>
      <c r="L83" s="88">
        <v>0</v>
      </c>
      <c r="M83" s="116">
        <v>5.38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10.220000000000001</v>
      </c>
      <c r="W83">
        <v>0</v>
      </c>
      <c r="X83">
        <v>0</v>
      </c>
      <c r="Y83">
        <v>0</v>
      </c>
      <c r="Z83">
        <v>4.84</v>
      </c>
      <c r="AA83">
        <v>5.38</v>
      </c>
      <c r="AB83">
        <v>0</v>
      </c>
    </row>
    <row r="84" spans="7:28">
      <c r="G84" t="s">
        <v>126</v>
      </c>
      <c r="H84" s="115">
        <v>0</v>
      </c>
      <c r="I84" s="88">
        <v>0</v>
      </c>
      <c r="J84" s="88">
        <v>0</v>
      </c>
      <c r="K84" s="88">
        <v>25.23</v>
      </c>
      <c r="L84" s="88">
        <v>0</v>
      </c>
      <c r="M84" s="116">
        <v>5.52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30.75</v>
      </c>
      <c r="W84">
        <v>0</v>
      </c>
      <c r="X84">
        <v>0</v>
      </c>
      <c r="Y84">
        <v>0</v>
      </c>
      <c r="Z84">
        <v>25.23</v>
      </c>
      <c r="AA84">
        <v>5.52</v>
      </c>
      <c r="AB84">
        <v>0</v>
      </c>
    </row>
    <row r="85" spans="7:28">
      <c r="G85" t="s">
        <v>127</v>
      </c>
      <c r="H85" s="115">
        <v>0</v>
      </c>
      <c r="I85" s="88">
        <v>0</v>
      </c>
      <c r="J85" s="88">
        <v>0</v>
      </c>
      <c r="K85" s="88">
        <v>25.22</v>
      </c>
      <c r="L85" s="88">
        <v>15.16</v>
      </c>
      <c r="M85" s="116">
        <v>2.2000000000000002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42.58</v>
      </c>
      <c r="W85">
        <v>0</v>
      </c>
      <c r="X85">
        <v>0</v>
      </c>
      <c r="Y85">
        <v>15.16</v>
      </c>
      <c r="Z85">
        <v>25.22</v>
      </c>
      <c r="AA85">
        <v>2.2000000000000002</v>
      </c>
      <c r="AB85">
        <v>0</v>
      </c>
    </row>
    <row r="86" spans="7:28">
      <c r="G86" t="s">
        <v>128</v>
      </c>
      <c r="H86" s="115">
        <v>19</v>
      </c>
      <c r="I86" s="88">
        <v>0</v>
      </c>
      <c r="J86" s="88">
        <v>0</v>
      </c>
      <c r="K86" s="88">
        <v>22.46</v>
      </c>
      <c r="L86" s="88">
        <v>0</v>
      </c>
      <c r="M86" s="116">
        <v>6.62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48.08</v>
      </c>
      <c r="W86">
        <v>19</v>
      </c>
      <c r="X86">
        <v>0</v>
      </c>
      <c r="Y86">
        <v>0</v>
      </c>
      <c r="Z86">
        <v>22.46</v>
      </c>
      <c r="AA86">
        <v>6.62</v>
      </c>
      <c r="AB86">
        <v>0</v>
      </c>
    </row>
    <row r="87" spans="7:28">
      <c r="G87" t="s">
        <v>129</v>
      </c>
      <c r="H87" s="115">
        <v>68.12</v>
      </c>
      <c r="I87" s="88">
        <v>0</v>
      </c>
      <c r="J87" s="88">
        <v>0</v>
      </c>
      <c r="K87" s="88">
        <v>0</v>
      </c>
      <c r="L87" s="88">
        <v>0</v>
      </c>
      <c r="M87" s="116">
        <v>3.41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71.53</v>
      </c>
      <c r="W87">
        <v>68.12</v>
      </c>
      <c r="X87">
        <v>0</v>
      </c>
      <c r="Y87">
        <v>0</v>
      </c>
      <c r="Z87">
        <v>0</v>
      </c>
      <c r="AA87">
        <v>3.41</v>
      </c>
      <c r="AB87">
        <v>0</v>
      </c>
    </row>
    <row r="88" spans="7:28">
      <c r="G88" t="s">
        <v>130</v>
      </c>
      <c r="H88" s="115">
        <v>110.22</v>
      </c>
      <c r="I88" s="88">
        <v>0</v>
      </c>
      <c r="J88" s="88">
        <v>48.03</v>
      </c>
      <c r="K88" s="88">
        <v>20.86</v>
      </c>
      <c r="L88" s="88">
        <v>0</v>
      </c>
      <c r="M88" s="116">
        <v>6.32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185.43</v>
      </c>
      <c r="W88">
        <v>110.22</v>
      </c>
      <c r="X88">
        <v>0</v>
      </c>
      <c r="Y88">
        <v>0</v>
      </c>
      <c r="Z88">
        <v>20.86</v>
      </c>
      <c r="AA88">
        <v>6.32</v>
      </c>
      <c r="AB88">
        <v>48.03</v>
      </c>
    </row>
    <row r="89" spans="7:28">
      <c r="G89" t="s">
        <v>131</v>
      </c>
      <c r="H89" s="115">
        <v>122.02</v>
      </c>
      <c r="I89" s="88">
        <v>0</v>
      </c>
      <c r="J89" s="88">
        <v>75.98</v>
      </c>
      <c r="K89" s="88">
        <v>21.26</v>
      </c>
      <c r="L89" s="88">
        <v>0</v>
      </c>
      <c r="M89" s="116">
        <v>4.72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223.98</v>
      </c>
      <c r="W89">
        <v>122.02</v>
      </c>
      <c r="X89">
        <v>0</v>
      </c>
      <c r="Y89">
        <v>0</v>
      </c>
      <c r="Z89">
        <v>21.26</v>
      </c>
      <c r="AA89">
        <v>4.72</v>
      </c>
      <c r="AB89">
        <v>75.98</v>
      </c>
    </row>
    <row r="90" spans="7:28">
      <c r="G90" t="s">
        <v>132</v>
      </c>
      <c r="H90" s="115">
        <v>179.13</v>
      </c>
      <c r="I90" s="88">
        <v>0</v>
      </c>
      <c r="J90" s="88">
        <v>105.95</v>
      </c>
      <c r="K90" s="88">
        <v>19.57</v>
      </c>
      <c r="L90" s="88">
        <v>0</v>
      </c>
      <c r="M90" s="116">
        <v>3.05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307.7</v>
      </c>
      <c r="W90">
        <v>179.13</v>
      </c>
      <c r="X90">
        <v>0</v>
      </c>
      <c r="Y90">
        <v>0</v>
      </c>
      <c r="Z90">
        <v>19.57</v>
      </c>
      <c r="AA90">
        <v>3.05</v>
      </c>
      <c r="AB90">
        <v>105.95</v>
      </c>
    </row>
    <row r="91" spans="7:28">
      <c r="G91" t="s">
        <v>133</v>
      </c>
      <c r="H91" s="115">
        <v>2.64</v>
      </c>
      <c r="I91" s="88">
        <v>0</v>
      </c>
      <c r="J91" s="88">
        <v>123.48</v>
      </c>
      <c r="K91" s="88">
        <v>0</v>
      </c>
      <c r="L91" s="88">
        <v>15.71</v>
      </c>
      <c r="M91" s="116">
        <v>2.71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144.54</v>
      </c>
      <c r="W91">
        <v>2.64</v>
      </c>
      <c r="X91">
        <v>0</v>
      </c>
      <c r="Y91">
        <v>15.71</v>
      </c>
      <c r="Z91">
        <v>0</v>
      </c>
      <c r="AA91">
        <v>2.71</v>
      </c>
      <c r="AB91">
        <v>123.48</v>
      </c>
    </row>
    <row r="92" spans="7:28">
      <c r="G92" t="s">
        <v>134</v>
      </c>
      <c r="H92" s="115">
        <v>42.21</v>
      </c>
      <c r="I92" s="88">
        <v>0</v>
      </c>
      <c r="J92" s="88">
        <v>154.97</v>
      </c>
      <c r="K92" s="88">
        <v>17.57</v>
      </c>
      <c r="L92" s="88">
        <v>0</v>
      </c>
      <c r="M92" s="116">
        <v>1.78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216.53</v>
      </c>
      <c r="W92">
        <v>42.21</v>
      </c>
      <c r="X92">
        <v>0</v>
      </c>
      <c r="Y92">
        <v>0</v>
      </c>
      <c r="Z92">
        <v>17.57</v>
      </c>
      <c r="AA92">
        <v>1.78</v>
      </c>
      <c r="AB92">
        <v>154.97</v>
      </c>
    </row>
    <row r="93" spans="7:28">
      <c r="G93" t="s">
        <v>135</v>
      </c>
      <c r="H93" s="115">
        <v>83.49</v>
      </c>
      <c r="I93" s="88">
        <v>0</v>
      </c>
      <c r="J93" s="88">
        <v>169.1</v>
      </c>
      <c r="K93" s="88">
        <v>18.670000000000002</v>
      </c>
      <c r="L93" s="88">
        <v>0</v>
      </c>
      <c r="M93" s="116">
        <v>3.52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274.77999999999997</v>
      </c>
      <c r="W93">
        <v>83.49</v>
      </c>
      <c r="X93">
        <v>0</v>
      </c>
      <c r="Y93">
        <v>0</v>
      </c>
      <c r="Z93">
        <v>18.670000000000002</v>
      </c>
      <c r="AA93">
        <v>3.52</v>
      </c>
      <c r="AB93">
        <v>169.1</v>
      </c>
    </row>
    <row r="94" spans="7:28">
      <c r="G94" t="s">
        <v>136</v>
      </c>
      <c r="H94" s="115">
        <v>79.97</v>
      </c>
      <c r="I94" s="88">
        <v>0</v>
      </c>
      <c r="J94" s="88">
        <v>188.72</v>
      </c>
      <c r="K94" s="88">
        <v>15.83</v>
      </c>
      <c r="L94" s="88">
        <v>0</v>
      </c>
      <c r="M94" s="116">
        <v>3.98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288.5</v>
      </c>
      <c r="W94">
        <v>79.97</v>
      </c>
      <c r="X94">
        <v>0</v>
      </c>
      <c r="Y94">
        <v>0</v>
      </c>
      <c r="Z94">
        <v>15.83</v>
      </c>
      <c r="AA94">
        <v>3.98</v>
      </c>
      <c r="AB94">
        <v>188.72</v>
      </c>
    </row>
    <row r="95" spans="7:28">
      <c r="G95" t="s">
        <v>137</v>
      </c>
      <c r="H95" s="115">
        <v>0</v>
      </c>
      <c r="I95" s="88">
        <v>0</v>
      </c>
      <c r="J95" s="88">
        <v>224.96</v>
      </c>
      <c r="K95" s="88">
        <v>0</v>
      </c>
      <c r="L95" s="88">
        <v>0</v>
      </c>
      <c r="M95" s="116">
        <v>5.08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230.04</v>
      </c>
      <c r="W95">
        <v>0</v>
      </c>
      <c r="X95">
        <v>0</v>
      </c>
      <c r="Y95">
        <v>0</v>
      </c>
      <c r="Z95">
        <v>0</v>
      </c>
      <c r="AA95">
        <v>5.08</v>
      </c>
      <c r="AB95">
        <v>224.96</v>
      </c>
    </row>
    <row r="96" spans="7:28">
      <c r="G96" t="s">
        <v>138</v>
      </c>
      <c r="H96" s="115">
        <v>0</v>
      </c>
      <c r="I96" s="88">
        <v>0</v>
      </c>
      <c r="J96" s="88">
        <v>237.68</v>
      </c>
      <c r="K96" s="88">
        <v>0</v>
      </c>
      <c r="L96" s="88">
        <v>0</v>
      </c>
      <c r="M96" s="116">
        <v>2.92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240.6</v>
      </c>
      <c r="W96">
        <v>0</v>
      </c>
      <c r="X96">
        <v>0</v>
      </c>
      <c r="Y96">
        <v>0</v>
      </c>
      <c r="Z96">
        <v>0</v>
      </c>
      <c r="AA96">
        <v>2.92</v>
      </c>
      <c r="AB96">
        <v>237.68</v>
      </c>
    </row>
    <row r="97" spans="1:83">
      <c r="G97" t="s">
        <v>139</v>
      </c>
      <c r="H97" s="115">
        <v>0</v>
      </c>
      <c r="I97" s="88">
        <v>0</v>
      </c>
      <c r="J97" s="88">
        <v>249.78</v>
      </c>
      <c r="K97" s="88">
        <v>0</v>
      </c>
      <c r="L97" s="88">
        <v>17.899999999999999</v>
      </c>
      <c r="M97" s="116">
        <v>3.67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271.35000000000002</v>
      </c>
      <c r="W97">
        <v>0</v>
      </c>
      <c r="X97">
        <v>0</v>
      </c>
      <c r="Y97">
        <v>17.899999999999999</v>
      </c>
      <c r="Z97">
        <v>0</v>
      </c>
      <c r="AA97">
        <v>3.67</v>
      </c>
      <c r="AB97">
        <v>249.78</v>
      </c>
    </row>
    <row r="98" spans="1:83">
      <c r="G98" t="s">
        <v>140</v>
      </c>
      <c r="H98" s="115">
        <v>0</v>
      </c>
      <c r="I98" s="88">
        <v>0</v>
      </c>
      <c r="J98" s="88">
        <v>254.29</v>
      </c>
      <c r="K98" s="88">
        <v>0</v>
      </c>
      <c r="L98" s="88">
        <v>0</v>
      </c>
      <c r="M98" s="116">
        <v>5.22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259.51</v>
      </c>
      <c r="W98">
        <v>0</v>
      </c>
      <c r="X98">
        <v>0</v>
      </c>
      <c r="Y98">
        <v>0</v>
      </c>
      <c r="Z98">
        <v>0</v>
      </c>
      <c r="AA98">
        <v>5.22</v>
      </c>
      <c r="AB98">
        <v>254.29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1.3676225000000004</v>
      </c>
      <c r="I99" s="111">
        <f t="shared" ref="I99:BQ99" si="1">SUM(I3:I98)/4000</f>
        <v>0</v>
      </c>
      <c r="J99" s="111">
        <f t="shared" si="1"/>
        <v>1.2566949999999997</v>
      </c>
      <c r="K99" s="111">
        <f t="shared" si="1"/>
        <v>8.2174999999999998E-2</v>
      </c>
      <c r="L99" s="111">
        <f t="shared" si="1"/>
        <v>8.0037499999999998E-2</v>
      </c>
      <c r="M99" s="111">
        <f t="shared" si="1"/>
        <v>0.10941749999999999</v>
      </c>
      <c r="N99" s="110">
        <f t="shared" si="1"/>
        <v>0</v>
      </c>
      <c r="O99" s="111">
        <f t="shared" si="1"/>
        <v>-0.38897500000000002</v>
      </c>
      <c r="P99" s="111">
        <f t="shared" si="1"/>
        <v>-0.52175000000000005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-0.91072500000000001</v>
      </c>
      <c r="V99" s="112">
        <f t="shared" si="1"/>
        <v>2.8959475000000006</v>
      </c>
      <c r="W99">
        <f t="shared" si="1"/>
        <v>1.3676225000000004</v>
      </c>
      <c r="X99">
        <f t="shared" si="1"/>
        <v>-0.38897500000000002</v>
      </c>
      <c r="Y99">
        <f t="shared" si="1"/>
        <v>8.0037499999999998E-2</v>
      </c>
      <c r="Z99">
        <f t="shared" si="1"/>
        <v>8.2174999999999998E-2</v>
      </c>
      <c r="AA99">
        <f t="shared" si="1"/>
        <v>0.10941749999999999</v>
      </c>
      <c r="AB99">
        <f t="shared" si="1"/>
        <v>0.73494500000000007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42" activePane="bottomRight" state="frozen"/>
      <selection sqref="A1:D35"/>
      <selection pane="topRight" sqref="A1:D35"/>
      <selection pane="bottomLeft" sqref="A1:D35"/>
      <selection pane="bottomRight" activeCell="A56" sqref="A56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82" ht="15" customHeight="1">
      <c r="A1" s="217" t="s">
        <v>229</v>
      </c>
      <c r="B1" s="217"/>
      <c r="C1" s="217"/>
      <c r="D1" s="217"/>
      <c r="E1" s="109"/>
      <c r="F1" s="109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6</v>
      </c>
      <c r="W1" t="s">
        <v>475</v>
      </c>
      <c r="X1" t="s">
        <v>476</v>
      </c>
      <c r="Y1" t="s">
        <v>477</v>
      </c>
      <c r="Z1" t="s">
        <v>478</v>
      </c>
      <c r="AA1" t="s">
        <v>478</v>
      </c>
      <c r="AB1" t="s">
        <v>479</v>
      </c>
      <c r="AC1" t="s">
        <v>480</v>
      </c>
      <c r="AD1" t="s">
        <v>481</v>
      </c>
      <c r="AE1" t="s">
        <v>481</v>
      </c>
      <c r="AF1" t="s">
        <v>482</v>
      </c>
      <c r="AG1" t="s">
        <v>482</v>
      </c>
      <c r="AH1" t="s">
        <v>482</v>
      </c>
      <c r="AI1" t="s">
        <v>482</v>
      </c>
      <c r="AJ1" t="s">
        <v>482</v>
      </c>
      <c r="AK1" t="s">
        <v>482</v>
      </c>
      <c r="AL1" t="s">
        <v>483</v>
      </c>
      <c r="AM1" t="s">
        <v>484</v>
      </c>
      <c r="AN1" t="s">
        <v>485</v>
      </c>
      <c r="AO1" t="s">
        <v>486</v>
      </c>
      <c r="AP1" t="s">
        <v>487</v>
      </c>
      <c r="AQ1" t="s">
        <v>487</v>
      </c>
      <c r="AR1" t="s">
        <v>488</v>
      </c>
      <c r="AS1" t="s">
        <v>488</v>
      </c>
      <c r="AT1" t="s">
        <v>489</v>
      </c>
      <c r="AU1" t="s">
        <v>489</v>
      </c>
      <c r="AV1" t="s">
        <v>490</v>
      </c>
      <c r="AW1" t="s">
        <v>490</v>
      </c>
      <c r="AX1" t="s">
        <v>491</v>
      </c>
      <c r="AY1" t="s">
        <v>491</v>
      </c>
      <c r="AZ1" t="s">
        <v>492</v>
      </c>
      <c r="BA1" t="s">
        <v>493</v>
      </c>
      <c r="BB1" t="s">
        <v>493</v>
      </c>
      <c r="BC1" t="s">
        <v>493</v>
      </c>
      <c r="BD1" t="s">
        <v>493</v>
      </c>
      <c r="BE1" t="s">
        <v>493</v>
      </c>
      <c r="BF1" t="s">
        <v>493</v>
      </c>
      <c r="BG1" t="s">
        <v>493</v>
      </c>
      <c r="BH1" t="s">
        <v>493</v>
      </c>
      <c r="BI1" t="s">
        <v>493</v>
      </c>
      <c r="BJ1" t="s">
        <v>494</v>
      </c>
      <c r="BK1" t="s">
        <v>494</v>
      </c>
      <c r="BL1" t="s">
        <v>494</v>
      </c>
      <c r="BM1" t="s">
        <v>494</v>
      </c>
      <c r="BN1" t="s">
        <v>494</v>
      </c>
      <c r="BO1" t="s">
        <v>494</v>
      </c>
      <c r="BP1" t="s">
        <v>494</v>
      </c>
      <c r="BQ1" t="s">
        <v>494</v>
      </c>
      <c r="BR1" t="s">
        <v>494</v>
      </c>
      <c r="BS1" t="s">
        <v>494</v>
      </c>
      <c r="BT1" t="s">
        <v>494</v>
      </c>
      <c r="BU1" t="s">
        <v>494</v>
      </c>
      <c r="BV1" t="s">
        <v>495</v>
      </c>
      <c r="BW1" t="s">
        <v>496</v>
      </c>
      <c r="BX1" t="s">
        <v>497</v>
      </c>
      <c r="BY1" t="s">
        <v>497</v>
      </c>
      <c r="BZ1" t="s">
        <v>497</v>
      </c>
      <c r="CA1" t="s">
        <v>498</v>
      </c>
      <c r="CB1" t="s">
        <v>499</v>
      </c>
      <c r="CC1" t="s">
        <v>501</v>
      </c>
      <c r="CD1" t="s">
        <v>501</v>
      </c>
    </row>
    <row r="2" spans="1:82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44814</v>
      </c>
      <c r="W2" s="30" t="s">
        <v>149</v>
      </c>
      <c r="X2" t="s">
        <v>153</v>
      </c>
      <c r="Y2" t="s">
        <v>149</v>
      </c>
      <c r="Z2" t="s">
        <v>246</v>
      </c>
      <c r="AA2" t="s">
        <v>246</v>
      </c>
      <c r="AB2" t="s">
        <v>152</v>
      </c>
      <c r="AC2" t="s">
        <v>150</v>
      </c>
      <c r="AD2" t="s">
        <v>149</v>
      </c>
      <c r="AE2" t="s">
        <v>150</v>
      </c>
      <c r="AF2" t="s">
        <v>149</v>
      </c>
      <c r="AG2" t="s">
        <v>149</v>
      </c>
      <c r="AH2" t="s">
        <v>149</v>
      </c>
      <c r="AI2" t="s">
        <v>150</v>
      </c>
      <c r="AJ2" t="s">
        <v>150</v>
      </c>
      <c r="AK2" t="s">
        <v>150</v>
      </c>
      <c r="AL2" t="s">
        <v>152</v>
      </c>
      <c r="AM2" t="s">
        <v>149</v>
      </c>
      <c r="AN2" t="s">
        <v>149</v>
      </c>
      <c r="AO2" t="s">
        <v>149</v>
      </c>
      <c r="AP2" t="s">
        <v>149</v>
      </c>
      <c r="AQ2" t="s">
        <v>150</v>
      </c>
      <c r="AR2" t="s">
        <v>150</v>
      </c>
      <c r="AS2" t="s">
        <v>150</v>
      </c>
      <c r="AT2" t="s">
        <v>150</v>
      </c>
      <c r="AU2" t="s">
        <v>150</v>
      </c>
      <c r="AV2" t="s">
        <v>149</v>
      </c>
      <c r="AW2" t="s">
        <v>153</v>
      </c>
      <c r="AX2" t="s">
        <v>149</v>
      </c>
      <c r="AY2" t="s">
        <v>152</v>
      </c>
      <c r="AZ2" t="s">
        <v>149</v>
      </c>
      <c r="BA2" t="s">
        <v>240</v>
      </c>
      <c r="BB2" t="s">
        <v>283</v>
      </c>
      <c r="BC2" t="s">
        <v>281</v>
      </c>
      <c r="BD2" t="s">
        <v>282</v>
      </c>
      <c r="BE2" t="s">
        <v>232</v>
      </c>
      <c r="BF2" t="s">
        <v>268</v>
      </c>
      <c r="BG2" t="s">
        <v>270</v>
      </c>
      <c r="BH2" t="s">
        <v>237</v>
      </c>
      <c r="BI2" t="s">
        <v>269</v>
      </c>
      <c r="BJ2" t="s">
        <v>241</v>
      </c>
      <c r="BK2" t="s">
        <v>244</v>
      </c>
      <c r="BL2" t="s">
        <v>360</v>
      </c>
      <c r="BM2" t="s">
        <v>233</v>
      </c>
      <c r="BN2" t="s">
        <v>264</v>
      </c>
      <c r="BO2" t="s">
        <v>399</v>
      </c>
      <c r="BP2" t="s">
        <v>446</v>
      </c>
      <c r="BQ2" t="s">
        <v>256</v>
      </c>
      <c r="BR2" t="s">
        <v>390</v>
      </c>
      <c r="BS2" t="s">
        <v>258</v>
      </c>
      <c r="BT2" t="s">
        <v>448</v>
      </c>
      <c r="BU2" t="s">
        <v>261</v>
      </c>
      <c r="BV2" t="s">
        <v>149</v>
      </c>
      <c r="BW2" t="s">
        <v>149</v>
      </c>
      <c r="BX2" t="s">
        <v>149</v>
      </c>
      <c r="BY2" t="s">
        <v>149</v>
      </c>
      <c r="BZ2" t="s">
        <v>150</v>
      </c>
      <c r="CA2" t="s">
        <v>149</v>
      </c>
      <c r="CB2" t="s">
        <v>500</v>
      </c>
      <c r="CC2" t="s">
        <v>149</v>
      </c>
      <c r="CD2" t="s">
        <v>150</v>
      </c>
    </row>
    <row r="3" spans="1:82">
      <c r="A3" t="s">
        <v>149</v>
      </c>
      <c r="B3" t="s">
        <v>150</v>
      </c>
      <c r="C3" t="s">
        <v>153</v>
      </c>
      <c r="D3" t="s">
        <v>152</v>
      </c>
      <c r="E3" t="s">
        <v>404</v>
      </c>
      <c r="G3" t="s">
        <v>45</v>
      </c>
      <c r="H3" s="113">
        <v>949.93000000000006</v>
      </c>
      <c r="I3" s="95">
        <v>505.82000000000005</v>
      </c>
      <c r="J3" s="95">
        <v>201.98</v>
      </c>
      <c r="K3" s="95">
        <v>0.97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T3" t="s">
        <v>502</v>
      </c>
      <c r="W3">
        <v>38.78</v>
      </c>
      <c r="X3">
        <v>9.93</v>
      </c>
      <c r="Y3">
        <v>17.649999999999999</v>
      </c>
      <c r="Z3">
        <v>6.94</v>
      </c>
      <c r="AA3">
        <v>26.69</v>
      </c>
      <c r="AB3">
        <v>0.97</v>
      </c>
      <c r="AC3">
        <v>43.63</v>
      </c>
      <c r="AD3">
        <v>29.09</v>
      </c>
      <c r="AE3">
        <v>17.45</v>
      </c>
      <c r="AF3">
        <v>93.08</v>
      </c>
      <c r="AG3">
        <v>123.62</v>
      </c>
      <c r="AH3">
        <v>142.53</v>
      </c>
      <c r="AI3">
        <v>31.03</v>
      </c>
      <c r="AJ3">
        <v>41.21</v>
      </c>
      <c r="AK3">
        <v>50.9</v>
      </c>
      <c r="AL3">
        <v>0</v>
      </c>
      <c r="AM3">
        <v>24.97</v>
      </c>
      <c r="AN3">
        <v>81.45</v>
      </c>
      <c r="AO3">
        <v>0</v>
      </c>
      <c r="AP3">
        <v>4.8499999999999996</v>
      </c>
      <c r="AQ3">
        <v>63.02</v>
      </c>
      <c r="AR3">
        <v>14.54</v>
      </c>
      <c r="AS3">
        <v>14.54</v>
      </c>
      <c r="AT3">
        <v>22.27</v>
      </c>
      <c r="AU3">
        <v>49.67</v>
      </c>
      <c r="AV3">
        <v>88.23</v>
      </c>
      <c r="AW3">
        <v>191.6</v>
      </c>
      <c r="AX3">
        <v>23.27</v>
      </c>
      <c r="AY3">
        <v>0</v>
      </c>
      <c r="AZ3">
        <v>24.97</v>
      </c>
      <c r="BA3">
        <v>0.56000000000000005</v>
      </c>
      <c r="BB3">
        <v>0.28999999999999998</v>
      </c>
      <c r="BC3">
        <v>0.37</v>
      </c>
      <c r="BD3">
        <v>0.67</v>
      </c>
      <c r="BE3">
        <v>0.67</v>
      </c>
      <c r="BF3">
        <v>0.74</v>
      </c>
      <c r="BG3">
        <v>0.63</v>
      </c>
      <c r="BH3">
        <v>0.45</v>
      </c>
      <c r="BI3">
        <v>0.45</v>
      </c>
      <c r="BJ3">
        <v>1.36</v>
      </c>
      <c r="BK3">
        <v>0.39</v>
      </c>
      <c r="BL3">
        <v>0.97</v>
      </c>
      <c r="BM3">
        <v>0.39</v>
      </c>
      <c r="BN3">
        <v>0.39</v>
      </c>
      <c r="BO3">
        <v>0.39</v>
      </c>
      <c r="BP3">
        <v>0.78</v>
      </c>
      <c r="BQ3">
        <v>0.48</v>
      </c>
      <c r="BR3">
        <v>2.91</v>
      </c>
      <c r="BS3">
        <v>0.68</v>
      </c>
      <c r="BT3">
        <v>0.57999999999999996</v>
      </c>
      <c r="BU3">
        <v>0.39</v>
      </c>
      <c r="BV3">
        <v>24.97</v>
      </c>
      <c r="BW3">
        <v>0.51</v>
      </c>
      <c r="BX3">
        <v>76.11</v>
      </c>
      <c r="BY3">
        <v>10.220000000000001</v>
      </c>
      <c r="BZ3">
        <v>155.13999999999999</v>
      </c>
      <c r="CA3">
        <v>100.33</v>
      </c>
      <c r="CB3">
        <v>4</v>
      </c>
      <c r="CC3">
        <v>0</v>
      </c>
      <c r="CD3">
        <v>0</v>
      </c>
    </row>
    <row r="4" spans="1:82">
      <c r="A4" t="s">
        <v>240</v>
      </c>
      <c r="B4" t="s">
        <v>232</v>
      </c>
      <c r="C4" t="s">
        <v>234</v>
      </c>
      <c r="G4" t="s">
        <v>46</v>
      </c>
      <c r="H4" s="115">
        <v>1027.1500000000001</v>
      </c>
      <c r="I4" s="88">
        <v>486.43</v>
      </c>
      <c r="J4" s="88">
        <v>201.98</v>
      </c>
      <c r="K4" s="88">
        <v>0.97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T4" t="s">
        <v>502</v>
      </c>
      <c r="W4">
        <v>38.78</v>
      </c>
      <c r="X4">
        <v>9.93</v>
      </c>
      <c r="Y4">
        <v>75.48</v>
      </c>
      <c r="Z4">
        <v>6.94</v>
      </c>
      <c r="AA4">
        <v>26.69</v>
      </c>
      <c r="AB4">
        <v>0.97</v>
      </c>
      <c r="AC4">
        <v>43.63</v>
      </c>
      <c r="AD4">
        <v>29.09</v>
      </c>
      <c r="AE4">
        <v>17.45</v>
      </c>
      <c r="AF4">
        <v>93.08</v>
      </c>
      <c r="AG4">
        <v>123.62</v>
      </c>
      <c r="AH4">
        <v>142.53</v>
      </c>
      <c r="AI4">
        <v>31.03</v>
      </c>
      <c r="AJ4">
        <v>41.21</v>
      </c>
      <c r="AK4">
        <v>50.9</v>
      </c>
      <c r="AL4">
        <v>0</v>
      </c>
      <c r="AM4">
        <v>24.97</v>
      </c>
      <c r="AN4">
        <v>81.45</v>
      </c>
      <c r="AO4">
        <v>0</v>
      </c>
      <c r="AP4">
        <v>24.24</v>
      </c>
      <c r="AQ4">
        <v>43.63</v>
      </c>
      <c r="AR4">
        <v>14.54</v>
      </c>
      <c r="AS4">
        <v>14.54</v>
      </c>
      <c r="AT4">
        <v>22.27</v>
      </c>
      <c r="AU4">
        <v>49.67</v>
      </c>
      <c r="AV4">
        <v>88.23</v>
      </c>
      <c r="AW4">
        <v>191.6</v>
      </c>
      <c r="AX4">
        <v>23.27</v>
      </c>
      <c r="AY4">
        <v>0</v>
      </c>
      <c r="AZ4">
        <v>24.97</v>
      </c>
      <c r="BA4">
        <v>0.56000000000000005</v>
      </c>
      <c r="BB4">
        <v>0.28999999999999998</v>
      </c>
      <c r="BC4">
        <v>0.37</v>
      </c>
      <c r="BD4">
        <v>0.67</v>
      </c>
      <c r="BE4">
        <v>0.67</v>
      </c>
      <c r="BF4">
        <v>0.74</v>
      </c>
      <c r="BG4">
        <v>0.63</v>
      </c>
      <c r="BH4">
        <v>0.45</v>
      </c>
      <c r="BI4">
        <v>0.45</v>
      </c>
      <c r="BJ4">
        <v>1.36</v>
      </c>
      <c r="BK4">
        <v>0.39</v>
      </c>
      <c r="BL4">
        <v>0.97</v>
      </c>
      <c r="BM4">
        <v>0.39</v>
      </c>
      <c r="BN4">
        <v>0.39</v>
      </c>
      <c r="BO4">
        <v>0.39</v>
      </c>
      <c r="BP4">
        <v>0.78</v>
      </c>
      <c r="BQ4">
        <v>0.48</v>
      </c>
      <c r="BR4">
        <v>2.91</v>
      </c>
      <c r="BS4">
        <v>0.68</v>
      </c>
      <c r="BT4">
        <v>0.57999999999999996</v>
      </c>
      <c r="BU4">
        <v>0.39</v>
      </c>
      <c r="BV4">
        <v>24.97</v>
      </c>
      <c r="BW4">
        <v>0.51</v>
      </c>
      <c r="BX4">
        <v>76.11</v>
      </c>
      <c r="BY4">
        <v>10.220000000000001</v>
      </c>
      <c r="BZ4">
        <v>155.13999999999999</v>
      </c>
      <c r="CA4">
        <v>100.33</v>
      </c>
      <c r="CB4">
        <v>4</v>
      </c>
      <c r="CC4">
        <v>0</v>
      </c>
      <c r="CD4">
        <v>0</v>
      </c>
    </row>
    <row r="5" spans="1:82">
      <c r="A5" t="s">
        <v>241</v>
      </c>
      <c r="B5" t="s">
        <v>233</v>
      </c>
      <c r="C5" t="s">
        <v>235</v>
      </c>
      <c r="G5" t="s">
        <v>47</v>
      </c>
      <c r="H5" s="115">
        <v>1186.05</v>
      </c>
      <c r="I5" s="88">
        <v>462.19</v>
      </c>
      <c r="J5" s="88">
        <v>201.98</v>
      </c>
      <c r="K5" s="88">
        <v>0.97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T5" t="s">
        <v>502</v>
      </c>
      <c r="W5">
        <v>38.78</v>
      </c>
      <c r="X5">
        <v>9.93</v>
      </c>
      <c r="Y5">
        <v>96.96</v>
      </c>
      <c r="Z5">
        <v>6.94</v>
      </c>
      <c r="AA5">
        <v>26.69</v>
      </c>
      <c r="AB5">
        <v>0.97</v>
      </c>
      <c r="AC5">
        <v>43.63</v>
      </c>
      <c r="AD5">
        <v>29.09</v>
      </c>
      <c r="AE5">
        <v>17.45</v>
      </c>
      <c r="AF5">
        <v>93.08</v>
      </c>
      <c r="AG5">
        <v>123.62</v>
      </c>
      <c r="AH5">
        <v>142.53</v>
      </c>
      <c r="AI5">
        <v>31.03</v>
      </c>
      <c r="AJ5">
        <v>41.21</v>
      </c>
      <c r="AK5">
        <v>50.9</v>
      </c>
      <c r="AL5">
        <v>0</v>
      </c>
      <c r="AM5">
        <v>24.97</v>
      </c>
      <c r="AN5">
        <v>81.45</v>
      </c>
      <c r="AO5">
        <v>0</v>
      </c>
      <c r="AP5">
        <v>48.48</v>
      </c>
      <c r="AQ5">
        <v>19.39</v>
      </c>
      <c r="AR5">
        <v>14.54</v>
      </c>
      <c r="AS5">
        <v>14.54</v>
      </c>
      <c r="AT5">
        <v>22.27</v>
      </c>
      <c r="AU5">
        <v>49.67</v>
      </c>
      <c r="AV5">
        <v>88.23</v>
      </c>
      <c r="AW5">
        <v>191.6</v>
      </c>
      <c r="AX5">
        <v>23.27</v>
      </c>
      <c r="AY5">
        <v>0</v>
      </c>
      <c r="AZ5">
        <v>24.97</v>
      </c>
      <c r="BA5">
        <v>0.56000000000000005</v>
      </c>
      <c r="BB5">
        <v>0.28999999999999998</v>
      </c>
      <c r="BC5">
        <v>0.37</v>
      </c>
      <c r="BD5">
        <v>0.67</v>
      </c>
      <c r="BE5">
        <v>0.67</v>
      </c>
      <c r="BF5">
        <v>0.74</v>
      </c>
      <c r="BG5">
        <v>0.63</v>
      </c>
      <c r="BH5">
        <v>0.45</v>
      </c>
      <c r="BI5">
        <v>0.45</v>
      </c>
      <c r="BJ5">
        <v>1.36</v>
      </c>
      <c r="BK5">
        <v>0.39</v>
      </c>
      <c r="BL5">
        <v>0.97</v>
      </c>
      <c r="BM5">
        <v>0.39</v>
      </c>
      <c r="BN5">
        <v>0.39</v>
      </c>
      <c r="BO5">
        <v>0.39</v>
      </c>
      <c r="BP5">
        <v>0.78</v>
      </c>
      <c r="BQ5">
        <v>0.48</v>
      </c>
      <c r="BR5">
        <v>2.91</v>
      </c>
      <c r="BS5">
        <v>0.68</v>
      </c>
      <c r="BT5">
        <v>0.57999999999999996</v>
      </c>
      <c r="BU5">
        <v>0.39</v>
      </c>
      <c r="BV5">
        <v>24.97</v>
      </c>
      <c r="BW5">
        <v>5.9</v>
      </c>
      <c r="BX5">
        <v>76.11</v>
      </c>
      <c r="BY5">
        <v>118.01</v>
      </c>
      <c r="BZ5">
        <v>155.13999999999999</v>
      </c>
      <c r="CA5">
        <v>100.33</v>
      </c>
      <c r="CB5">
        <v>4</v>
      </c>
      <c r="CC5">
        <v>0</v>
      </c>
      <c r="CD5">
        <v>0</v>
      </c>
    </row>
    <row r="6" spans="1:82">
      <c r="A6" t="s">
        <v>242</v>
      </c>
      <c r="B6" t="s">
        <v>264</v>
      </c>
      <c r="C6" t="s">
        <v>236</v>
      </c>
      <c r="G6" t="s">
        <v>48</v>
      </c>
      <c r="H6" s="115">
        <v>1386.9499999999998</v>
      </c>
      <c r="I6" s="88">
        <v>442.79999999999995</v>
      </c>
      <c r="J6" s="88">
        <v>201.98</v>
      </c>
      <c r="K6" s="88">
        <v>0.97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38.78</v>
      </c>
      <c r="X6">
        <v>9.93</v>
      </c>
      <c r="Y6">
        <v>96.96</v>
      </c>
      <c r="Z6">
        <v>6.94</v>
      </c>
      <c r="AA6">
        <v>26.69</v>
      </c>
      <c r="AB6">
        <v>0.97</v>
      </c>
      <c r="AC6">
        <v>43.63</v>
      </c>
      <c r="AD6">
        <v>29.09</v>
      </c>
      <c r="AE6">
        <v>17.45</v>
      </c>
      <c r="AF6">
        <v>93.08</v>
      </c>
      <c r="AG6">
        <v>123.62</v>
      </c>
      <c r="AH6">
        <v>142.53</v>
      </c>
      <c r="AI6">
        <v>31.03</v>
      </c>
      <c r="AJ6">
        <v>41.21</v>
      </c>
      <c r="AK6">
        <v>50.9</v>
      </c>
      <c r="AL6">
        <v>0</v>
      </c>
      <c r="AM6">
        <v>24.97</v>
      </c>
      <c r="AN6">
        <v>81.45</v>
      </c>
      <c r="AO6">
        <v>0</v>
      </c>
      <c r="AP6">
        <v>67.87</v>
      </c>
      <c r="AQ6">
        <v>0</v>
      </c>
      <c r="AR6">
        <v>14.54</v>
      </c>
      <c r="AS6">
        <v>14.54</v>
      </c>
      <c r="AT6">
        <v>22.27</v>
      </c>
      <c r="AU6">
        <v>49.67</v>
      </c>
      <c r="AV6">
        <v>88.23</v>
      </c>
      <c r="AW6">
        <v>191.6</v>
      </c>
      <c r="AX6">
        <v>23.27</v>
      </c>
      <c r="AY6">
        <v>0</v>
      </c>
      <c r="AZ6">
        <v>24.97</v>
      </c>
      <c r="BA6">
        <v>0.56000000000000005</v>
      </c>
      <c r="BB6">
        <v>0.28999999999999998</v>
      </c>
      <c r="BC6">
        <v>0.37</v>
      </c>
      <c r="BD6">
        <v>0.67</v>
      </c>
      <c r="BE6">
        <v>0.67</v>
      </c>
      <c r="BF6">
        <v>0.74</v>
      </c>
      <c r="BG6">
        <v>0.63</v>
      </c>
      <c r="BH6">
        <v>0.45</v>
      </c>
      <c r="BI6">
        <v>0.45</v>
      </c>
      <c r="BJ6">
        <v>1.36</v>
      </c>
      <c r="BK6">
        <v>0.39</v>
      </c>
      <c r="BL6">
        <v>0.97</v>
      </c>
      <c r="BM6">
        <v>0.39</v>
      </c>
      <c r="BN6">
        <v>0.39</v>
      </c>
      <c r="BO6">
        <v>0.39</v>
      </c>
      <c r="BP6">
        <v>0.78</v>
      </c>
      <c r="BQ6">
        <v>0.48</v>
      </c>
      <c r="BR6">
        <v>2.91</v>
      </c>
      <c r="BS6">
        <v>0.68</v>
      </c>
      <c r="BT6">
        <v>0.57999999999999996</v>
      </c>
      <c r="BU6">
        <v>0.39</v>
      </c>
      <c r="BV6">
        <v>24.97</v>
      </c>
      <c r="BW6">
        <v>14.54</v>
      </c>
      <c r="BX6">
        <v>76.11</v>
      </c>
      <c r="BY6">
        <v>290.88</v>
      </c>
      <c r="BZ6">
        <v>155.13999999999999</v>
      </c>
      <c r="CA6">
        <v>100.33</v>
      </c>
      <c r="CB6">
        <v>4</v>
      </c>
      <c r="CC6">
        <v>0</v>
      </c>
      <c r="CD6">
        <v>0</v>
      </c>
    </row>
    <row r="7" spans="1:82">
      <c r="A7" t="s">
        <v>243</v>
      </c>
      <c r="B7" t="s">
        <v>298</v>
      </c>
      <c r="C7" t="s">
        <v>265</v>
      </c>
      <c r="G7" t="s">
        <v>49</v>
      </c>
      <c r="H7" s="115">
        <v>1150.3699999999999</v>
      </c>
      <c r="I7" s="88">
        <v>355.53000000000003</v>
      </c>
      <c r="J7" s="88">
        <v>201.88</v>
      </c>
      <c r="K7" s="88">
        <v>0.97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38.78</v>
      </c>
      <c r="X7">
        <v>9.83</v>
      </c>
      <c r="Y7">
        <v>96.96</v>
      </c>
      <c r="Z7">
        <v>6.94</v>
      </c>
      <c r="AA7">
        <v>26.69</v>
      </c>
      <c r="AB7">
        <v>0.97</v>
      </c>
      <c r="AC7">
        <v>43.63</v>
      </c>
      <c r="AD7">
        <v>29.09</v>
      </c>
      <c r="AE7">
        <v>17.45</v>
      </c>
      <c r="AF7">
        <v>93.08</v>
      </c>
      <c r="AG7">
        <v>123.62</v>
      </c>
      <c r="AH7">
        <v>142.53</v>
      </c>
      <c r="AI7">
        <v>31.03</v>
      </c>
      <c r="AJ7">
        <v>41.21</v>
      </c>
      <c r="AK7">
        <v>50.9</v>
      </c>
      <c r="AL7">
        <v>0</v>
      </c>
      <c r="AM7">
        <v>24.97</v>
      </c>
      <c r="AN7">
        <v>81.45</v>
      </c>
      <c r="AO7">
        <v>0</v>
      </c>
      <c r="AP7">
        <v>0</v>
      </c>
      <c r="AQ7">
        <v>67.87</v>
      </c>
      <c r="AR7">
        <v>14.54</v>
      </c>
      <c r="AS7">
        <v>14.54</v>
      </c>
      <c r="AT7">
        <v>22.27</v>
      </c>
      <c r="AU7">
        <v>49.67</v>
      </c>
      <c r="AV7">
        <v>88.23</v>
      </c>
      <c r="AW7">
        <v>191.6</v>
      </c>
      <c r="AX7">
        <v>0</v>
      </c>
      <c r="AY7">
        <v>0</v>
      </c>
      <c r="AZ7">
        <v>24.97</v>
      </c>
      <c r="BA7">
        <v>0.56000000000000005</v>
      </c>
      <c r="BB7">
        <v>0.28999999999999998</v>
      </c>
      <c r="BC7">
        <v>0.37</v>
      </c>
      <c r="BD7">
        <v>0.78</v>
      </c>
      <c r="BE7">
        <v>0.67</v>
      </c>
      <c r="BF7">
        <v>0.74</v>
      </c>
      <c r="BG7">
        <v>0.63</v>
      </c>
      <c r="BH7">
        <v>0.45</v>
      </c>
      <c r="BI7">
        <v>0.34</v>
      </c>
      <c r="BJ7">
        <v>1.36</v>
      </c>
      <c r="BK7">
        <v>0.39</v>
      </c>
      <c r="BL7">
        <v>0.97</v>
      </c>
      <c r="BM7">
        <v>0.39</v>
      </c>
      <c r="BN7">
        <v>0.39</v>
      </c>
      <c r="BO7">
        <v>0.39</v>
      </c>
      <c r="BP7">
        <v>0.78</v>
      </c>
      <c r="BQ7">
        <v>0.48</v>
      </c>
      <c r="BR7">
        <v>2.91</v>
      </c>
      <c r="BS7">
        <v>0.68</v>
      </c>
      <c r="BT7">
        <v>0.57999999999999996</v>
      </c>
      <c r="BU7">
        <v>0.39</v>
      </c>
      <c r="BV7">
        <v>24.97</v>
      </c>
      <c r="BW7">
        <v>14.54</v>
      </c>
      <c r="BX7">
        <v>76.11</v>
      </c>
      <c r="BY7">
        <v>145.44</v>
      </c>
      <c r="BZ7">
        <v>0</v>
      </c>
      <c r="CA7">
        <v>100.33</v>
      </c>
      <c r="CB7">
        <v>4</v>
      </c>
      <c r="CC7">
        <v>0</v>
      </c>
      <c r="CD7">
        <v>0</v>
      </c>
    </row>
    <row r="8" spans="1:82">
      <c r="A8" t="s">
        <v>244</v>
      </c>
      <c r="B8" t="s">
        <v>340</v>
      </c>
      <c r="C8" t="s">
        <v>237</v>
      </c>
      <c r="G8" t="s">
        <v>50</v>
      </c>
      <c r="H8" s="115">
        <v>1160.07</v>
      </c>
      <c r="I8" s="88">
        <v>345.84000000000003</v>
      </c>
      <c r="J8" s="88">
        <v>201.88</v>
      </c>
      <c r="K8" s="88">
        <v>0.97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38.78</v>
      </c>
      <c r="X8">
        <v>9.83</v>
      </c>
      <c r="Y8">
        <v>96.96</v>
      </c>
      <c r="Z8">
        <v>6.94</v>
      </c>
      <c r="AA8">
        <v>26.69</v>
      </c>
      <c r="AB8">
        <v>0.97</v>
      </c>
      <c r="AC8">
        <v>43.63</v>
      </c>
      <c r="AD8">
        <v>29.09</v>
      </c>
      <c r="AE8">
        <v>17.45</v>
      </c>
      <c r="AF8">
        <v>93.08</v>
      </c>
      <c r="AG8">
        <v>123.62</v>
      </c>
      <c r="AH8">
        <v>142.53</v>
      </c>
      <c r="AI8">
        <v>31.03</v>
      </c>
      <c r="AJ8">
        <v>41.21</v>
      </c>
      <c r="AK8">
        <v>50.9</v>
      </c>
      <c r="AL8">
        <v>0</v>
      </c>
      <c r="AM8">
        <v>24.97</v>
      </c>
      <c r="AN8">
        <v>81.45</v>
      </c>
      <c r="AO8">
        <v>0</v>
      </c>
      <c r="AP8">
        <v>9.6999999999999993</v>
      </c>
      <c r="AQ8">
        <v>58.18</v>
      </c>
      <c r="AR8">
        <v>14.54</v>
      </c>
      <c r="AS8">
        <v>14.54</v>
      </c>
      <c r="AT8">
        <v>22.27</v>
      </c>
      <c r="AU8">
        <v>49.67</v>
      </c>
      <c r="AV8">
        <v>88.23</v>
      </c>
      <c r="AW8">
        <v>191.6</v>
      </c>
      <c r="AX8">
        <v>0</v>
      </c>
      <c r="AY8">
        <v>0</v>
      </c>
      <c r="AZ8">
        <v>24.97</v>
      </c>
      <c r="BA8">
        <v>0.56000000000000005</v>
      </c>
      <c r="BB8">
        <v>0.28999999999999998</v>
      </c>
      <c r="BC8">
        <v>0.37</v>
      </c>
      <c r="BD8">
        <v>0.78</v>
      </c>
      <c r="BE8">
        <v>0.67</v>
      </c>
      <c r="BF8">
        <v>0.74</v>
      </c>
      <c r="BG8">
        <v>0.63</v>
      </c>
      <c r="BH8">
        <v>0.45</v>
      </c>
      <c r="BI8">
        <v>0.34</v>
      </c>
      <c r="BJ8">
        <v>1.36</v>
      </c>
      <c r="BK8">
        <v>0.39</v>
      </c>
      <c r="BL8">
        <v>0.97</v>
      </c>
      <c r="BM8">
        <v>0.39</v>
      </c>
      <c r="BN8">
        <v>0.39</v>
      </c>
      <c r="BO8">
        <v>0.39</v>
      </c>
      <c r="BP8">
        <v>0.78</v>
      </c>
      <c r="BQ8">
        <v>0.48</v>
      </c>
      <c r="BR8">
        <v>2.91</v>
      </c>
      <c r="BS8">
        <v>0.68</v>
      </c>
      <c r="BT8">
        <v>0.57999999999999996</v>
      </c>
      <c r="BU8">
        <v>0.39</v>
      </c>
      <c r="BV8">
        <v>24.97</v>
      </c>
      <c r="BW8">
        <v>14.54</v>
      </c>
      <c r="BX8">
        <v>76.11</v>
      </c>
      <c r="BY8">
        <v>145.44</v>
      </c>
      <c r="BZ8">
        <v>0</v>
      </c>
      <c r="CA8">
        <v>100.33</v>
      </c>
      <c r="CB8">
        <v>4</v>
      </c>
      <c r="CC8">
        <v>0</v>
      </c>
      <c r="CD8">
        <v>0</v>
      </c>
    </row>
    <row r="9" spans="1:82">
      <c r="A9" t="s">
        <v>245</v>
      </c>
      <c r="B9" t="s">
        <v>360</v>
      </c>
      <c r="C9" t="s">
        <v>238</v>
      </c>
      <c r="G9" t="s">
        <v>51</v>
      </c>
      <c r="H9" s="115">
        <v>1169.76</v>
      </c>
      <c r="I9" s="88">
        <v>336.14</v>
      </c>
      <c r="J9" s="88">
        <v>201.88</v>
      </c>
      <c r="K9" s="88">
        <v>0.97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38.78</v>
      </c>
      <c r="X9">
        <v>9.83</v>
      </c>
      <c r="Y9">
        <v>96.96</v>
      </c>
      <c r="Z9">
        <v>6.94</v>
      </c>
      <c r="AA9">
        <v>26.69</v>
      </c>
      <c r="AB9">
        <v>0.97</v>
      </c>
      <c r="AC9">
        <v>43.63</v>
      </c>
      <c r="AD9">
        <v>29.09</v>
      </c>
      <c r="AE9">
        <v>17.45</v>
      </c>
      <c r="AF9">
        <v>93.08</v>
      </c>
      <c r="AG9">
        <v>123.62</v>
      </c>
      <c r="AH9">
        <v>142.53</v>
      </c>
      <c r="AI9">
        <v>31.03</v>
      </c>
      <c r="AJ9">
        <v>41.21</v>
      </c>
      <c r="AK9">
        <v>50.9</v>
      </c>
      <c r="AL9">
        <v>0</v>
      </c>
      <c r="AM9">
        <v>24.97</v>
      </c>
      <c r="AN9">
        <v>81.45</v>
      </c>
      <c r="AO9">
        <v>0</v>
      </c>
      <c r="AP9">
        <v>19.39</v>
      </c>
      <c r="AQ9">
        <v>48.48</v>
      </c>
      <c r="AR9">
        <v>14.54</v>
      </c>
      <c r="AS9">
        <v>14.54</v>
      </c>
      <c r="AT9">
        <v>22.27</v>
      </c>
      <c r="AU9">
        <v>49.67</v>
      </c>
      <c r="AV9">
        <v>88.23</v>
      </c>
      <c r="AW9">
        <v>191.6</v>
      </c>
      <c r="AX9">
        <v>0</v>
      </c>
      <c r="AY9">
        <v>0</v>
      </c>
      <c r="AZ9">
        <v>24.97</v>
      </c>
      <c r="BA9">
        <v>0.56000000000000005</v>
      </c>
      <c r="BB9">
        <v>0.28999999999999998</v>
      </c>
      <c r="BC9">
        <v>0.37</v>
      </c>
      <c r="BD9">
        <v>0.78</v>
      </c>
      <c r="BE9">
        <v>0.67</v>
      </c>
      <c r="BF9">
        <v>0.74</v>
      </c>
      <c r="BG9">
        <v>0.63</v>
      </c>
      <c r="BH9">
        <v>0.45</v>
      </c>
      <c r="BI9">
        <v>0.34</v>
      </c>
      <c r="BJ9">
        <v>1.36</v>
      </c>
      <c r="BK9">
        <v>0.39</v>
      </c>
      <c r="BL9">
        <v>0.97</v>
      </c>
      <c r="BM9">
        <v>0.39</v>
      </c>
      <c r="BN9">
        <v>0.39</v>
      </c>
      <c r="BO9">
        <v>0.39</v>
      </c>
      <c r="BP9">
        <v>0.78</v>
      </c>
      <c r="BQ9">
        <v>0.48</v>
      </c>
      <c r="BR9">
        <v>2.91</v>
      </c>
      <c r="BS9">
        <v>0.68</v>
      </c>
      <c r="BT9">
        <v>0.57999999999999996</v>
      </c>
      <c r="BU9">
        <v>0.39</v>
      </c>
      <c r="BV9">
        <v>24.97</v>
      </c>
      <c r="BW9">
        <v>14.54</v>
      </c>
      <c r="BX9">
        <v>76.11</v>
      </c>
      <c r="BY9">
        <v>145.44</v>
      </c>
      <c r="BZ9">
        <v>0</v>
      </c>
      <c r="CA9">
        <v>100.33</v>
      </c>
      <c r="CB9">
        <v>4</v>
      </c>
      <c r="CC9">
        <v>0</v>
      </c>
      <c r="CD9">
        <v>0</v>
      </c>
    </row>
    <row r="10" spans="1:82">
      <c r="A10" t="s">
        <v>266</v>
      </c>
      <c r="C10" t="s">
        <v>239</v>
      </c>
      <c r="G10" t="s">
        <v>52</v>
      </c>
      <c r="H10" s="115">
        <v>1194</v>
      </c>
      <c r="I10" s="88">
        <v>311.89999999999998</v>
      </c>
      <c r="J10" s="88">
        <v>201.88</v>
      </c>
      <c r="K10" s="88">
        <v>0.97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38.78</v>
      </c>
      <c r="X10">
        <v>9.83</v>
      </c>
      <c r="Y10">
        <v>96.96</v>
      </c>
      <c r="Z10">
        <v>6.94</v>
      </c>
      <c r="AA10">
        <v>26.69</v>
      </c>
      <c r="AB10">
        <v>0.97</v>
      </c>
      <c r="AC10">
        <v>43.63</v>
      </c>
      <c r="AD10">
        <v>29.09</v>
      </c>
      <c r="AE10">
        <v>17.45</v>
      </c>
      <c r="AF10">
        <v>93.08</v>
      </c>
      <c r="AG10">
        <v>123.62</v>
      </c>
      <c r="AH10">
        <v>142.53</v>
      </c>
      <c r="AI10">
        <v>31.03</v>
      </c>
      <c r="AJ10">
        <v>41.21</v>
      </c>
      <c r="AK10">
        <v>50.9</v>
      </c>
      <c r="AL10">
        <v>0</v>
      </c>
      <c r="AM10">
        <v>24.97</v>
      </c>
      <c r="AN10">
        <v>81.45</v>
      </c>
      <c r="AO10">
        <v>0</v>
      </c>
      <c r="AP10">
        <v>43.63</v>
      </c>
      <c r="AQ10">
        <v>24.24</v>
      </c>
      <c r="AR10">
        <v>14.54</v>
      </c>
      <c r="AS10">
        <v>14.54</v>
      </c>
      <c r="AT10">
        <v>22.27</v>
      </c>
      <c r="AU10">
        <v>49.67</v>
      </c>
      <c r="AV10">
        <v>88.23</v>
      </c>
      <c r="AW10">
        <v>191.6</v>
      </c>
      <c r="AX10">
        <v>0</v>
      </c>
      <c r="AY10">
        <v>0</v>
      </c>
      <c r="AZ10">
        <v>24.97</v>
      </c>
      <c r="BA10">
        <v>0.56000000000000005</v>
      </c>
      <c r="BB10">
        <v>0.28999999999999998</v>
      </c>
      <c r="BC10">
        <v>0.37</v>
      </c>
      <c r="BD10">
        <v>0.78</v>
      </c>
      <c r="BE10">
        <v>0.67</v>
      </c>
      <c r="BF10">
        <v>0.74</v>
      </c>
      <c r="BG10">
        <v>0.63</v>
      </c>
      <c r="BH10">
        <v>0.45</v>
      </c>
      <c r="BI10">
        <v>0.34</v>
      </c>
      <c r="BJ10">
        <v>1.36</v>
      </c>
      <c r="BK10">
        <v>0.39</v>
      </c>
      <c r="BL10">
        <v>0.97</v>
      </c>
      <c r="BM10">
        <v>0.39</v>
      </c>
      <c r="BN10">
        <v>0.39</v>
      </c>
      <c r="BO10">
        <v>0.39</v>
      </c>
      <c r="BP10">
        <v>0.78</v>
      </c>
      <c r="BQ10">
        <v>0.48</v>
      </c>
      <c r="BR10">
        <v>2.91</v>
      </c>
      <c r="BS10">
        <v>0.68</v>
      </c>
      <c r="BT10">
        <v>0.57999999999999996</v>
      </c>
      <c r="BU10">
        <v>0.39</v>
      </c>
      <c r="BV10">
        <v>24.97</v>
      </c>
      <c r="BW10">
        <v>14.54</v>
      </c>
      <c r="BX10">
        <v>76.11</v>
      </c>
      <c r="BY10">
        <v>145.44</v>
      </c>
      <c r="BZ10">
        <v>0</v>
      </c>
      <c r="CA10">
        <v>100.33</v>
      </c>
      <c r="CB10">
        <v>4</v>
      </c>
      <c r="CC10">
        <v>0</v>
      </c>
      <c r="CD10">
        <v>0</v>
      </c>
    </row>
    <row r="11" spans="1:82">
      <c r="A11" t="s">
        <v>246</v>
      </c>
      <c r="C11" t="s">
        <v>341</v>
      </c>
      <c r="G11" t="s">
        <v>53</v>
      </c>
      <c r="H11" s="115">
        <v>1072.8</v>
      </c>
      <c r="I11" s="88">
        <v>287.65999999999997</v>
      </c>
      <c r="J11" s="88">
        <v>201.88</v>
      </c>
      <c r="K11" s="88">
        <v>0.97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38.78</v>
      </c>
      <c r="X11">
        <v>9.83</v>
      </c>
      <c r="Y11">
        <v>96.96</v>
      </c>
      <c r="Z11">
        <v>6.94</v>
      </c>
      <c r="AA11">
        <v>26.69</v>
      </c>
      <c r="AB11">
        <v>0.97</v>
      </c>
      <c r="AC11">
        <v>43.63</v>
      </c>
      <c r="AD11">
        <v>29.09</v>
      </c>
      <c r="AE11">
        <v>17.45</v>
      </c>
      <c r="AF11">
        <v>93.08</v>
      </c>
      <c r="AG11">
        <v>123.62</v>
      </c>
      <c r="AH11">
        <v>142.53</v>
      </c>
      <c r="AI11">
        <v>31.03</v>
      </c>
      <c r="AJ11">
        <v>41.21</v>
      </c>
      <c r="AK11">
        <v>50.9</v>
      </c>
      <c r="AL11">
        <v>0</v>
      </c>
      <c r="AM11">
        <v>24.97</v>
      </c>
      <c r="AN11">
        <v>81.45</v>
      </c>
      <c r="AO11">
        <v>0</v>
      </c>
      <c r="AP11">
        <v>67.87</v>
      </c>
      <c r="AQ11">
        <v>0</v>
      </c>
      <c r="AR11">
        <v>14.54</v>
      </c>
      <c r="AS11">
        <v>14.54</v>
      </c>
      <c r="AT11">
        <v>22.27</v>
      </c>
      <c r="AU11">
        <v>49.67</v>
      </c>
      <c r="AV11">
        <v>88.23</v>
      </c>
      <c r="AW11">
        <v>191.6</v>
      </c>
      <c r="AX11">
        <v>0</v>
      </c>
      <c r="AY11">
        <v>0</v>
      </c>
      <c r="AZ11">
        <v>24.97</v>
      </c>
      <c r="BA11">
        <v>0.56000000000000005</v>
      </c>
      <c r="BB11">
        <v>0.28999999999999998</v>
      </c>
      <c r="BC11">
        <v>0.37</v>
      </c>
      <c r="BD11">
        <v>0.67</v>
      </c>
      <c r="BE11">
        <v>0.67</v>
      </c>
      <c r="BF11">
        <v>0.74</v>
      </c>
      <c r="BG11">
        <v>0.63</v>
      </c>
      <c r="BH11">
        <v>0.45</v>
      </c>
      <c r="BI11">
        <v>0.45</v>
      </c>
      <c r="BJ11">
        <v>1.36</v>
      </c>
      <c r="BK11">
        <v>0.39</v>
      </c>
      <c r="BL11">
        <v>0.97</v>
      </c>
      <c r="BM11">
        <v>0.39</v>
      </c>
      <c r="BN11">
        <v>0.39</v>
      </c>
      <c r="BO11">
        <v>0.39</v>
      </c>
      <c r="BP11">
        <v>0.78</v>
      </c>
      <c r="BQ11">
        <v>0.48</v>
      </c>
      <c r="BR11">
        <v>2.91</v>
      </c>
      <c r="BS11">
        <v>0.68</v>
      </c>
      <c r="BT11">
        <v>0.57999999999999996</v>
      </c>
      <c r="BU11">
        <v>0.39</v>
      </c>
      <c r="BV11">
        <v>24.97</v>
      </c>
      <c r="BW11">
        <v>14.54</v>
      </c>
      <c r="BX11">
        <v>76.11</v>
      </c>
      <c r="BY11">
        <v>0</v>
      </c>
      <c r="BZ11">
        <v>0</v>
      </c>
      <c r="CA11">
        <v>100.33</v>
      </c>
      <c r="CB11">
        <v>4</v>
      </c>
      <c r="CC11">
        <v>0</v>
      </c>
      <c r="CD11">
        <v>0</v>
      </c>
    </row>
    <row r="12" spans="1:82">
      <c r="A12" t="s">
        <v>247</v>
      </c>
      <c r="C12" t="s">
        <v>361</v>
      </c>
      <c r="G12" t="s">
        <v>54</v>
      </c>
      <c r="H12" s="115">
        <v>1072.8</v>
      </c>
      <c r="I12" s="88">
        <v>287.65999999999997</v>
      </c>
      <c r="J12" s="88">
        <v>201.88</v>
      </c>
      <c r="K12" s="88">
        <v>0.97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38.78</v>
      </c>
      <c r="X12">
        <v>9.83</v>
      </c>
      <c r="Y12">
        <v>96.96</v>
      </c>
      <c r="Z12">
        <v>6.94</v>
      </c>
      <c r="AA12">
        <v>26.69</v>
      </c>
      <c r="AB12">
        <v>0.97</v>
      </c>
      <c r="AC12">
        <v>43.63</v>
      </c>
      <c r="AD12">
        <v>29.09</v>
      </c>
      <c r="AE12">
        <v>17.45</v>
      </c>
      <c r="AF12">
        <v>93.08</v>
      </c>
      <c r="AG12">
        <v>123.62</v>
      </c>
      <c r="AH12">
        <v>142.53</v>
      </c>
      <c r="AI12">
        <v>31.03</v>
      </c>
      <c r="AJ12">
        <v>41.21</v>
      </c>
      <c r="AK12">
        <v>50.9</v>
      </c>
      <c r="AL12">
        <v>0</v>
      </c>
      <c r="AM12">
        <v>24.97</v>
      </c>
      <c r="AN12">
        <v>81.45</v>
      </c>
      <c r="AO12">
        <v>0</v>
      </c>
      <c r="AP12">
        <v>67.87</v>
      </c>
      <c r="AQ12">
        <v>0</v>
      </c>
      <c r="AR12">
        <v>14.54</v>
      </c>
      <c r="AS12">
        <v>14.54</v>
      </c>
      <c r="AT12">
        <v>22.27</v>
      </c>
      <c r="AU12">
        <v>49.67</v>
      </c>
      <c r="AV12">
        <v>88.23</v>
      </c>
      <c r="AW12">
        <v>191.6</v>
      </c>
      <c r="AX12">
        <v>0</v>
      </c>
      <c r="AY12">
        <v>0</v>
      </c>
      <c r="AZ12">
        <v>24.97</v>
      </c>
      <c r="BA12">
        <v>0.56000000000000005</v>
      </c>
      <c r="BB12">
        <v>0.28999999999999998</v>
      </c>
      <c r="BC12">
        <v>0.37</v>
      </c>
      <c r="BD12">
        <v>0.67</v>
      </c>
      <c r="BE12">
        <v>0.67</v>
      </c>
      <c r="BF12">
        <v>0.74</v>
      </c>
      <c r="BG12">
        <v>0.63</v>
      </c>
      <c r="BH12">
        <v>0.45</v>
      </c>
      <c r="BI12">
        <v>0.45</v>
      </c>
      <c r="BJ12">
        <v>1.36</v>
      </c>
      <c r="BK12">
        <v>0.39</v>
      </c>
      <c r="BL12">
        <v>0.97</v>
      </c>
      <c r="BM12">
        <v>0.39</v>
      </c>
      <c r="BN12">
        <v>0.39</v>
      </c>
      <c r="BO12">
        <v>0.39</v>
      </c>
      <c r="BP12">
        <v>0.78</v>
      </c>
      <c r="BQ12">
        <v>0.48</v>
      </c>
      <c r="BR12">
        <v>2.91</v>
      </c>
      <c r="BS12">
        <v>0.68</v>
      </c>
      <c r="BT12">
        <v>0.57999999999999996</v>
      </c>
      <c r="BU12">
        <v>0.39</v>
      </c>
      <c r="BV12">
        <v>24.97</v>
      </c>
      <c r="BW12">
        <v>14.54</v>
      </c>
      <c r="BX12">
        <v>76.11</v>
      </c>
      <c r="BY12">
        <v>0</v>
      </c>
      <c r="BZ12">
        <v>0</v>
      </c>
      <c r="CA12">
        <v>100.33</v>
      </c>
      <c r="CB12">
        <v>4</v>
      </c>
      <c r="CC12">
        <v>0</v>
      </c>
      <c r="CD12">
        <v>0</v>
      </c>
    </row>
    <row r="13" spans="1:82">
      <c r="A13" t="s">
        <v>248</v>
      </c>
      <c r="G13" t="s">
        <v>55</v>
      </c>
      <c r="H13" s="115">
        <v>1072.8</v>
      </c>
      <c r="I13" s="88">
        <v>287.65999999999997</v>
      </c>
      <c r="J13" s="88">
        <v>201.88</v>
      </c>
      <c r="K13" s="88">
        <v>0.97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38.78</v>
      </c>
      <c r="X13">
        <v>9.83</v>
      </c>
      <c r="Y13">
        <v>96.96</v>
      </c>
      <c r="Z13">
        <v>6.94</v>
      </c>
      <c r="AA13">
        <v>26.69</v>
      </c>
      <c r="AB13">
        <v>0.97</v>
      </c>
      <c r="AC13">
        <v>43.63</v>
      </c>
      <c r="AD13">
        <v>29.09</v>
      </c>
      <c r="AE13">
        <v>17.45</v>
      </c>
      <c r="AF13">
        <v>93.08</v>
      </c>
      <c r="AG13">
        <v>123.62</v>
      </c>
      <c r="AH13">
        <v>142.53</v>
      </c>
      <c r="AI13">
        <v>31.03</v>
      </c>
      <c r="AJ13">
        <v>41.21</v>
      </c>
      <c r="AK13">
        <v>50.9</v>
      </c>
      <c r="AL13">
        <v>0</v>
      </c>
      <c r="AM13">
        <v>24.97</v>
      </c>
      <c r="AN13">
        <v>81.45</v>
      </c>
      <c r="AO13">
        <v>0</v>
      </c>
      <c r="AP13">
        <v>67.87</v>
      </c>
      <c r="AQ13">
        <v>0</v>
      </c>
      <c r="AR13">
        <v>14.54</v>
      </c>
      <c r="AS13">
        <v>14.54</v>
      </c>
      <c r="AT13">
        <v>22.27</v>
      </c>
      <c r="AU13">
        <v>49.67</v>
      </c>
      <c r="AV13">
        <v>88.23</v>
      </c>
      <c r="AW13">
        <v>191.6</v>
      </c>
      <c r="AX13">
        <v>0</v>
      </c>
      <c r="AY13">
        <v>0</v>
      </c>
      <c r="AZ13">
        <v>24.97</v>
      </c>
      <c r="BA13">
        <v>0.56000000000000005</v>
      </c>
      <c r="BB13">
        <v>0.28999999999999998</v>
      </c>
      <c r="BC13">
        <v>0.37</v>
      </c>
      <c r="BD13">
        <v>0.67</v>
      </c>
      <c r="BE13">
        <v>0.67</v>
      </c>
      <c r="BF13">
        <v>0.74</v>
      </c>
      <c r="BG13">
        <v>0.63</v>
      </c>
      <c r="BH13">
        <v>0.45</v>
      </c>
      <c r="BI13">
        <v>0.45</v>
      </c>
      <c r="BJ13">
        <v>1.36</v>
      </c>
      <c r="BK13">
        <v>0.39</v>
      </c>
      <c r="BL13">
        <v>0.97</v>
      </c>
      <c r="BM13">
        <v>0.39</v>
      </c>
      <c r="BN13">
        <v>0.39</v>
      </c>
      <c r="BO13">
        <v>0.39</v>
      </c>
      <c r="BP13">
        <v>0.78</v>
      </c>
      <c r="BQ13">
        <v>0.48</v>
      </c>
      <c r="BR13">
        <v>2.91</v>
      </c>
      <c r="BS13">
        <v>0.68</v>
      </c>
      <c r="BT13">
        <v>0.57999999999999996</v>
      </c>
      <c r="BU13">
        <v>0.39</v>
      </c>
      <c r="BV13">
        <v>24.97</v>
      </c>
      <c r="BW13">
        <v>14.54</v>
      </c>
      <c r="BX13">
        <v>76.11</v>
      </c>
      <c r="BY13">
        <v>0</v>
      </c>
      <c r="BZ13">
        <v>0</v>
      </c>
      <c r="CA13">
        <v>100.33</v>
      </c>
      <c r="CB13">
        <v>4</v>
      </c>
      <c r="CC13">
        <v>0</v>
      </c>
      <c r="CD13">
        <v>0</v>
      </c>
    </row>
    <row r="14" spans="1:82">
      <c r="A14" t="s">
        <v>249</v>
      </c>
      <c r="G14" t="s">
        <v>56</v>
      </c>
      <c r="H14" s="115">
        <v>1072.8</v>
      </c>
      <c r="I14" s="88">
        <v>287.65999999999997</v>
      </c>
      <c r="J14" s="88">
        <v>201.88</v>
      </c>
      <c r="K14" s="88">
        <v>0.97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38.78</v>
      </c>
      <c r="X14">
        <v>9.83</v>
      </c>
      <c r="Y14">
        <v>96.96</v>
      </c>
      <c r="Z14">
        <v>6.94</v>
      </c>
      <c r="AA14">
        <v>26.69</v>
      </c>
      <c r="AB14">
        <v>0.97</v>
      </c>
      <c r="AC14">
        <v>43.63</v>
      </c>
      <c r="AD14">
        <v>29.09</v>
      </c>
      <c r="AE14">
        <v>17.45</v>
      </c>
      <c r="AF14">
        <v>93.08</v>
      </c>
      <c r="AG14">
        <v>123.62</v>
      </c>
      <c r="AH14">
        <v>142.53</v>
      </c>
      <c r="AI14">
        <v>31.03</v>
      </c>
      <c r="AJ14">
        <v>41.21</v>
      </c>
      <c r="AK14">
        <v>50.9</v>
      </c>
      <c r="AL14">
        <v>0</v>
      </c>
      <c r="AM14">
        <v>24.97</v>
      </c>
      <c r="AN14">
        <v>81.45</v>
      </c>
      <c r="AO14">
        <v>0</v>
      </c>
      <c r="AP14">
        <v>67.87</v>
      </c>
      <c r="AQ14">
        <v>0</v>
      </c>
      <c r="AR14">
        <v>14.54</v>
      </c>
      <c r="AS14">
        <v>14.54</v>
      </c>
      <c r="AT14">
        <v>22.27</v>
      </c>
      <c r="AU14">
        <v>49.67</v>
      </c>
      <c r="AV14">
        <v>88.23</v>
      </c>
      <c r="AW14">
        <v>191.6</v>
      </c>
      <c r="AX14">
        <v>0</v>
      </c>
      <c r="AY14">
        <v>0</v>
      </c>
      <c r="AZ14">
        <v>24.97</v>
      </c>
      <c r="BA14">
        <v>0.56000000000000005</v>
      </c>
      <c r="BB14">
        <v>0.28999999999999998</v>
      </c>
      <c r="BC14">
        <v>0.37</v>
      </c>
      <c r="BD14">
        <v>0.67</v>
      </c>
      <c r="BE14">
        <v>0.67</v>
      </c>
      <c r="BF14">
        <v>0.74</v>
      </c>
      <c r="BG14">
        <v>0.63</v>
      </c>
      <c r="BH14">
        <v>0.45</v>
      </c>
      <c r="BI14">
        <v>0.45</v>
      </c>
      <c r="BJ14">
        <v>1.36</v>
      </c>
      <c r="BK14">
        <v>0.39</v>
      </c>
      <c r="BL14">
        <v>0.97</v>
      </c>
      <c r="BM14">
        <v>0.39</v>
      </c>
      <c r="BN14">
        <v>0.39</v>
      </c>
      <c r="BO14">
        <v>0.39</v>
      </c>
      <c r="BP14">
        <v>0.78</v>
      </c>
      <c r="BQ14">
        <v>0.48</v>
      </c>
      <c r="BR14">
        <v>2.91</v>
      </c>
      <c r="BS14">
        <v>0.68</v>
      </c>
      <c r="BT14">
        <v>0.57999999999999996</v>
      </c>
      <c r="BU14">
        <v>0.39</v>
      </c>
      <c r="BV14">
        <v>24.97</v>
      </c>
      <c r="BW14">
        <v>14.54</v>
      </c>
      <c r="BX14">
        <v>76.11</v>
      </c>
      <c r="BY14">
        <v>0</v>
      </c>
      <c r="BZ14">
        <v>0</v>
      </c>
      <c r="CA14">
        <v>100.33</v>
      </c>
      <c r="CB14">
        <v>4</v>
      </c>
      <c r="CC14">
        <v>0</v>
      </c>
      <c r="CD14">
        <v>0</v>
      </c>
    </row>
    <row r="15" spans="1:82">
      <c r="A15" t="s">
        <v>250</v>
      </c>
      <c r="G15" t="s">
        <v>57</v>
      </c>
      <c r="H15" s="115">
        <v>809.31</v>
      </c>
      <c r="I15" s="88">
        <v>270.31</v>
      </c>
      <c r="J15" s="88">
        <v>201.79</v>
      </c>
      <c r="K15" s="88">
        <v>0.97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38.78</v>
      </c>
      <c r="X15">
        <v>9.74</v>
      </c>
      <c r="Y15">
        <v>96.96</v>
      </c>
      <c r="Z15">
        <v>6.94</v>
      </c>
      <c r="AA15">
        <v>26.69</v>
      </c>
      <c r="AB15">
        <v>0.97</v>
      </c>
      <c r="AC15">
        <v>43.63</v>
      </c>
      <c r="AD15">
        <v>29.09</v>
      </c>
      <c r="AE15">
        <v>17.45</v>
      </c>
      <c r="AF15">
        <v>93.08</v>
      </c>
      <c r="AG15">
        <v>123.62</v>
      </c>
      <c r="AH15">
        <v>142.53</v>
      </c>
      <c r="AI15">
        <v>31.03</v>
      </c>
      <c r="AJ15">
        <v>41.21</v>
      </c>
      <c r="AK15">
        <v>50.9</v>
      </c>
      <c r="AL15">
        <v>0</v>
      </c>
      <c r="AM15">
        <v>0</v>
      </c>
      <c r="AN15">
        <v>81.45</v>
      </c>
      <c r="AO15">
        <v>0</v>
      </c>
      <c r="AP15">
        <v>43.63</v>
      </c>
      <c r="AQ15">
        <v>0</v>
      </c>
      <c r="AR15">
        <v>14.54</v>
      </c>
      <c r="AS15">
        <v>14.54</v>
      </c>
      <c r="AT15">
        <v>22.27</v>
      </c>
      <c r="AU15">
        <v>32.32</v>
      </c>
      <c r="AV15">
        <v>0</v>
      </c>
      <c r="AW15">
        <v>191.6</v>
      </c>
      <c r="AX15">
        <v>0</v>
      </c>
      <c r="AY15">
        <v>0</v>
      </c>
      <c r="AZ15">
        <v>0</v>
      </c>
      <c r="BA15">
        <v>0.56000000000000005</v>
      </c>
      <c r="BB15">
        <v>0.28999999999999998</v>
      </c>
      <c r="BC15">
        <v>0.37</v>
      </c>
      <c r="BD15">
        <v>0.78</v>
      </c>
      <c r="BE15">
        <v>0.67</v>
      </c>
      <c r="BF15">
        <v>0.74</v>
      </c>
      <c r="BG15">
        <v>0.63</v>
      </c>
      <c r="BH15">
        <v>0.45</v>
      </c>
      <c r="BI15">
        <v>0.34</v>
      </c>
      <c r="BJ15">
        <v>1.36</v>
      </c>
      <c r="BK15">
        <v>0.39</v>
      </c>
      <c r="BL15">
        <v>0.97</v>
      </c>
      <c r="BM15">
        <v>0.39</v>
      </c>
      <c r="BN15">
        <v>0.39</v>
      </c>
      <c r="BO15">
        <v>0.39</v>
      </c>
      <c r="BP15">
        <v>0.78</v>
      </c>
      <c r="BQ15">
        <v>0.48</v>
      </c>
      <c r="BR15">
        <v>2.91</v>
      </c>
      <c r="BS15">
        <v>0.68</v>
      </c>
      <c r="BT15">
        <v>0.57999999999999996</v>
      </c>
      <c r="BU15">
        <v>0.39</v>
      </c>
      <c r="BV15">
        <v>0</v>
      </c>
      <c r="BW15">
        <v>14.54</v>
      </c>
      <c r="BX15">
        <v>0</v>
      </c>
      <c r="BY15">
        <v>0</v>
      </c>
      <c r="BZ15">
        <v>0</v>
      </c>
      <c r="CA15">
        <v>100.33</v>
      </c>
      <c r="CB15">
        <v>4</v>
      </c>
      <c r="CC15">
        <v>0</v>
      </c>
      <c r="CD15">
        <v>0</v>
      </c>
    </row>
    <row r="16" spans="1:82">
      <c r="A16" t="s">
        <v>251</v>
      </c>
      <c r="G16" t="s">
        <v>58</v>
      </c>
      <c r="H16" s="115">
        <v>809.31</v>
      </c>
      <c r="I16" s="88">
        <v>270.31</v>
      </c>
      <c r="J16" s="88">
        <v>201.79</v>
      </c>
      <c r="K16" s="88">
        <v>0.97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38.78</v>
      </c>
      <c r="X16">
        <v>9.74</v>
      </c>
      <c r="Y16">
        <v>96.96</v>
      </c>
      <c r="Z16">
        <v>6.94</v>
      </c>
      <c r="AA16">
        <v>26.69</v>
      </c>
      <c r="AB16">
        <v>0.97</v>
      </c>
      <c r="AC16">
        <v>43.63</v>
      </c>
      <c r="AD16">
        <v>29.09</v>
      </c>
      <c r="AE16">
        <v>17.45</v>
      </c>
      <c r="AF16">
        <v>93.08</v>
      </c>
      <c r="AG16">
        <v>123.62</v>
      </c>
      <c r="AH16">
        <v>142.53</v>
      </c>
      <c r="AI16">
        <v>31.03</v>
      </c>
      <c r="AJ16">
        <v>41.21</v>
      </c>
      <c r="AK16">
        <v>50.9</v>
      </c>
      <c r="AL16">
        <v>0</v>
      </c>
      <c r="AM16">
        <v>0</v>
      </c>
      <c r="AN16">
        <v>81.45</v>
      </c>
      <c r="AO16">
        <v>0</v>
      </c>
      <c r="AP16">
        <v>43.63</v>
      </c>
      <c r="AQ16">
        <v>0</v>
      </c>
      <c r="AR16">
        <v>14.54</v>
      </c>
      <c r="AS16">
        <v>14.54</v>
      </c>
      <c r="AT16">
        <v>22.27</v>
      </c>
      <c r="AU16">
        <v>32.32</v>
      </c>
      <c r="AV16">
        <v>0</v>
      </c>
      <c r="AW16">
        <v>191.6</v>
      </c>
      <c r="AX16">
        <v>0</v>
      </c>
      <c r="AY16">
        <v>0</v>
      </c>
      <c r="AZ16">
        <v>0</v>
      </c>
      <c r="BA16">
        <v>0.56000000000000005</v>
      </c>
      <c r="BB16">
        <v>0.28999999999999998</v>
      </c>
      <c r="BC16">
        <v>0.37</v>
      </c>
      <c r="BD16">
        <v>0.78</v>
      </c>
      <c r="BE16">
        <v>0.67</v>
      </c>
      <c r="BF16">
        <v>0.74</v>
      </c>
      <c r="BG16">
        <v>0.63</v>
      </c>
      <c r="BH16">
        <v>0.45</v>
      </c>
      <c r="BI16">
        <v>0.34</v>
      </c>
      <c r="BJ16">
        <v>1.36</v>
      </c>
      <c r="BK16">
        <v>0.39</v>
      </c>
      <c r="BL16">
        <v>0.97</v>
      </c>
      <c r="BM16">
        <v>0.39</v>
      </c>
      <c r="BN16">
        <v>0.39</v>
      </c>
      <c r="BO16">
        <v>0.39</v>
      </c>
      <c r="BP16">
        <v>0.78</v>
      </c>
      <c r="BQ16">
        <v>0.48</v>
      </c>
      <c r="BR16">
        <v>2.91</v>
      </c>
      <c r="BS16">
        <v>0.68</v>
      </c>
      <c r="BT16">
        <v>0.57999999999999996</v>
      </c>
      <c r="BU16">
        <v>0.39</v>
      </c>
      <c r="BV16">
        <v>0</v>
      </c>
      <c r="BW16">
        <v>14.54</v>
      </c>
      <c r="BX16">
        <v>0</v>
      </c>
      <c r="BY16">
        <v>0</v>
      </c>
      <c r="BZ16">
        <v>0</v>
      </c>
      <c r="CA16">
        <v>100.33</v>
      </c>
      <c r="CB16">
        <v>4</v>
      </c>
      <c r="CC16">
        <v>0</v>
      </c>
      <c r="CD16">
        <v>0</v>
      </c>
    </row>
    <row r="17" spans="1:82">
      <c r="A17" t="s">
        <v>252</v>
      </c>
      <c r="G17" t="s">
        <v>59</v>
      </c>
      <c r="H17" s="115">
        <v>809.31</v>
      </c>
      <c r="I17" s="88">
        <v>270.31</v>
      </c>
      <c r="J17" s="88">
        <v>201.79</v>
      </c>
      <c r="K17" s="88">
        <v>0.97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38.78</v>
      </c>
      <c r="X17">
        <v>9.74</v>
      </c>
      <c r="Y17">
        <v>96.96</v>
      </c>
      <c r="Z17">
        <v>6.94</v>
      </c>
      <c r="AA17">
        <v>26.69</v>
      </c>
      <c r="AB17">
        <v>0.97</v>
      </c>
      <c r="AC17">
        <v>43.63</v>
      </c>
      <c r="AD17">
        <v>29.09</v>
      </c>
      <c r="AE17">
        <v>17.45</v>
      </c>
      <c r="AF17">
        <v>93.08</v>
      </c>
      <c r="AG17">
        <v>123.62</v>
      </c>
      <c r="AH17">
        <v>142.53</v>
      </c>
      <c r="AI17">
        <v>31.03</v>
      </c>
      <c r="AJ17">
        <v>41.21</v>
      </c>
      <c r="AK17">
        <v>50.9</v>
      </c>
      <c r="AL17">
        <v>0</v>
      </c>
      <c r="AM17">
        <v>0</v>
      </c>
      <c r="AN17">
        <v>81.45</v>
      </c>
      <c r="AO17">
        <v>0</v>
      </c>
      <c r="AP17">
        <v>43.63</v>
      </c>
      <c r="AQ17">
        <v>0</v>
      </c>
      <c r="AR17">
        <v>14.54</v>
      </c>
      <c r="AS17">
        <v>14.54</v>
      </c>
      <c r="AT17">
        <v>22.27</v>
      </c>
      <c r="AU17">
        <v>32.32</v>
      </c>
      <c r="AV17">
        <v>0</v>
      </c>
      <c r="AW17">
        <v>191.6</v>
      </c>
      <c r="AX17">
        <v>0</v>
      </c>
      <c r="AY17">
        <v>0</v>
      </c>
      <c r="AZ17">
        <v>0</v>
      </c>
      <c r="BA17">
        <v>0.56000000000000005</v>
      </c>
      <c r="BB17">
        <v>0.28999999999999998</v>
      </c>
      <c r="BC17">
        <v>0.37</v>
      </c>
      <c r="BD17">
        <v>0.78</v>
      </c>
      <c r="BE17">
        <v>0.67</v>
      </c>
      <c r="BF17">
        <v>0.74</v>
      </c>
      <c r="BG17">
        <v>0.63</v>
      </c>
      <c r="BH17">
        <v>0.45</v>
      </c>
      <c r="BI17">
        <v>0.34</v>
      </c>
      <c r="BJ17">
        <v>1.36</v>
      </c>
      <c r="BK17">
        <v>0.39</v>
      </c>
      <c r="BL17">
        <v>0.97</v>
      </c>
      <c r="BM17">
        <v>0.39</v>
      </c>
      <c r="BN17">
        <v>0.39</v>
      </c>
      <c r="BO17">
        <v>0.39</v>
      </c>
      <c r="BP17">
        <v>0.78</v>
      </c>
      <c r="BQ17">
        <v>0.48</v>
      </c>
      <c r="BR17">
        <v>2.91</v>
      </c>
      <c r="BS17">
        <v>0.68</v>
      </c>
      <c r="BT17">
        <v>0.57999999999999996</v>
      </c>
      <c r="BU17">
        <v>0.39</v>
      </c>
      <c r="BV17">
        <v>0</v>
      </c>
      <c r="BW17">
        <v>14.54</v>
      </c>
      <c r="BX17">
        <v>0</v>
      </c>
      <c r="BY17">
        <v>0</v>
      </c>
      <c r="BZ17">
        <v>0</v>
      </c>
      <c r="CA17">
        <v>100.33</v>
      </c>
      <c r="CB17">
        <v>4</v>
      </c>
      <c r="CC17">
        <v>0</v>
      </c>
      <c r="CD17">
        <v>0</v>
      </c>
    </row>
    <row r="18" spans="1:82">
      <c r="A18" t="s">
        <v>253</v>
      </c>
      <c r="G18" t="s">
        <v>60</v>
      </c>
      <c r="H18" s="115">
        <v>809.31</v>
      </c>
      <c r="I18" s="88">
        <v>270.31</v>
      </c>
      <c r="J18" s="88">
        <v>201.79</v>
      </c>
      <c r="K18" s="88">
        <v>0.97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38.78</v>
      </c>
      <c r="X18">
        <v>9.74</v>
      </c>
      <c r="Y18">
        <v>96.96</v>
      </c>
      <c r="Z18">
        <v>6.94</v>
      </c>
      <c r="AA18">
        <v>26.69</v>
      </c>
      <c r="AB18">
        <v>0.97</v>
      </c>
      <c r="AC18">
        <v>43.63</v>
      </c>
      <c r="AD18">
        <v>29.09</v>
      </c>
      <c r="AE18">
        <v>17.45</v>
      </c>
      <c r="AF18">
        <v>93.08</v>
      </c>
      <c r="AG18">
        <v>123.62</v>
      </c>
      <c r="AH18">
        <v>142.53</v>
      </c>
      <c r="AI18">
        <v>31.03</v>
      </c>
      <c r="AJ18">
        <v>41.21</v>
      </c>
      <c r="AK18">
        <v>50.9</v>
      </c>
      <c r="AL18">
        <v>0</v>
      </c>
      <c r="AM18">
        <v>0</v>
      </c>
      <c r="AN18">
        <v>81.45</v>
      </c>
      <c r="AO18">
        <v>0</v>
      </c>
      <c r="AP18">
        <v>43.63</v>
      </c>
      <c r="AQ18">
        <v>0</v>
      </c>
      <c r="AR18">
        <v>14.54</v>
      </c>
      <c r="AS18">
        <v>14.54</v>
      </c>
      <c r="AT18">
        <v>22.27</v>
      </c>
      <c r="AU18">
        <v>32.32</v>
      </c>
      <c r="AV18">
        <v>0</v>
      </c>
      <c r="AW18">
        <v>191.6</v>
      </c>
      <c r="AX18">
        <v>0</v>
      </c>
      <c r="AY18">
        <v>0</v>
      </c>
      <c r="AZ18">
        <v>0</v>
      </c>
      <c r="BA18">
        <v>0.56000000000000005</v>
      </c>
      <c r="BB18">
        <v>0.28999999999999998</v>
      </c>
      <c r="BC18">
        <v>0.37</v>
      </c>
      <c r="BD18">
        <v>0.78</v>
      </c>
      <c r="BE18">
        <v>0.67</v>
      </c>
      <c r="BF18">
        <v>0.74</v>
      </c>
      <c r="BG18">
        <v>0.63</v>
      </c>
      <c r="BH18">
        <v>0.45</v>
      </c>
      <c r="BI18">
        <v>0.34</v>
      </c>
      <c r="BJ18">
        <v>1.36</v>
      </c>
      <c r="BK18">
        <v>0.39</v>
      </c>
      <c r="BL18">
        <v>0.97</v>
      </c>
      <c r="BM18">
        <v>0.39</v>
      </c>
      <c r="BN18">
        <v>0.39</v>
      </c>
      <c r="BO18">
        <v>0.39</v>
      </c>
      <c r="BP18">
        <v>0.78</v>
      </c>
      <c r="BQ18">
        <v>0.48</v>
      </c>
      <c r="BR18">
        <v>2.91</v>
      </c>
      <c r="BS18">
        <v>0.68</v>
      </c>
      <c r="BT18">
        <v>0.57999999999999996</v>
      </c>
      <c r="BU18">
        <v>0.39</v>
      </c>
      <c r="BV18">
        <v>0</v>
      </c>
      <c r="BW18">
        <v>14.54</v>
      </c>
      <c r="BX18">
        <v>0</v>
      </c>
      <c r="BY18">
        <v>0</v>
      </c>
      <c r="BZ18">
        <v>0</v>
      </c>
      <c r="CA18">
        <v>100.33</v>
      </c>
      <c r="CB18">
        <v>4</v>
      </c>
      <c r="CC18">
        <v>0</v>
      </c>
      <c r="CD18">
        <v>0</v>
      </c>
    </row>
    <row r="19" spans="1:82">
      <c r="A19" t="s">
        <v>267</v>
      </c>
      <c r="G19" t="s">
        <v>61</v>
      </c>
      <c r="H19" s="115">
        <v>810.28</v>
      </c>
      <c r="I19" s="88">
        <v>270.31</v>
      </c>
      <c r="J19" s="88">
        <v>201.7</v>
      </c>
      <c r="K19" s="88">
        <v>0.97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38.78</v>
      </c>
      <c r="X19">
        <v>9.65</v>
      </c>
      <c r="Y19">
        <v>96.96</v>
      </c>
      <c r="Z19">
        <v>6.94</v>
      </c>
      <c r="AA19">
        <v>26.69</v>
      </c>
      <c r="AB19">
        <v>0.97</v>
      </c>
      <c r="AC19">
        <v>43.63</v>
      </c>
      <c r="AD19">
        <v>29.09</v>
      </c>
      <c r="AE19">
        <v>17.45</v>
      </c>
      <c r="AF19">
        <v>93.08</v>
      </c>
      <c r="AG19">
        <v>123.62</v>
      </c>
      <c r="AH19">
        <v>142.53</v>
      </c>
      <c r="AI19">
        <v>31.03</v>
      </c>
      <c r="AJ19">
        <v>41.21</v>
      </c>
      <c r="AK19">
        <v>50.9</v>
      </c>
      <c r="AL19">
        <v>0</v>
      </c>
      <c r="AM19">
        <v>0</v>
      </c>
      <c r="AN19">
        <v>81.45</v>
      </c>
      <c r="AO19">
        <v>0</v>
      </c>
      <c r="AP19">
        <v>43.63</v>
      </c>
      <c r="AQ19">
        <v>0</v>
      </c>
      <c r="AR19">
        <v>14.54</v>
      </c>
      <c r="AS19">
        <v>14.54</v>
      </c>
      <c r="AT19">
        <v>22.27</v>
      </c>
      <c r="AU19">
        <v>32.32</v>
      </c>
      <c r="AV19">
        <v>0</v>
      </c>
      <c r="AW19">
        <v>191.6</v>
      </c>
      <c r="AX19">
        <v>0</v>
      </c>
      <c r="AY19">
        <v>0</v>
      </c>
      <c r="AZ19">
        <v>0</v>
      </c>
      <c r="BA19">
        <v>0.56000000000000005</v>
      </c>
      <c r="BB19">
        <v>0.28999999999999998</v>
      </c>
      <c r="BC19">
        <v>0.37</v>
      </c>
      <c r="BD19">
        <v>0.67</v>
      </c>
      <c r="BE19">
        <v>0.67</v>
      </c>
      <c r="BF19">
        <v>0.74</v>
      </c>
      <c r="BG19">
        <v>0.63</v>
      </c>
      <c r="BH19">
        <v>0.45</v>
      </c>
      <c r="BI19">
        <v>0.45</v>
      </c>
      <c r="BJ19">
        <v>1.36</v>
      </c>
      <c r="BK19">
        <v>0.39</v>
      </c>
      <c r="BL19">
        <v>0.97</v>
      </c>
      <c r="BM19">
        <v>0.39</v>
      </c>
      <c r="BN19">
        <v>0.39</v>
      </c>
      <c r="BO19">
        <v>0.39</v>
      </c>
      <c r="BP19">
        <v>0.78</v>
      </c>
      <c r="BQ19">
        <v>0.48</v>
      </c>
      <c r="BR19">
        <v>2.91</v>
      </c>
      <c r="BS19">
        <v>0.68</v>
      </c>
      <c r="BT19">
        <v>0.57999999999999996</v>
      </c>
      <c r="BU19">
        <v>0.39</v>
      </c>
      <c r="BV19">
        <v>0</v>
      </c>
      <c r="BW19">
        <v>15.51</v>
      </c>
      <c r="BX19">
        <v>0</v>
      </c>
      <c r="BY19">
        <v>0</v>
      </c>
      <c r="BZ19">
        <v>0</v>
      </c>
      <c r="CA19">
        <v>100.33</v>
      </c>
      <c r="CB19">
        <v>4</v>
      </c>
      <c r="CC19">
        <v>0</v>
      </c>
      <c r="CD19">
        <v>0</v>
      </c>
    </row>
    <row r="20" spans="1:82">
      <c r="A20" t="s">
        <v>268</v>
      </c>
      <c r="G20" t="s">
        <v>62</v>
      </c>
      <c r="H20" s="115">
        <v>810.28</v>
      </c>
      <c r="I20" s="88">
        <v>270.31</v>
      </c>
      <c r="J20" s="88">
        <v>201.7</v>
      </c>
      <c r="K20" s="88">
        <v>0.97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38.78</v>
      </c>
      <c r="X20">
        <v>9.65</v>
      </c>
      <c r="Y20">
        <v>96.96</v>
      </c>
      <c r="Z20">
        <v>6.94</v>
      </c>
      <c r="AA20">
        <v>26.69</v>
      </c>
      <c r="AB20">
        <v>0.97</v>
      </c>
      <c r="AC20">
        <v>43.63</v>
      </c>
      <c r="AD20">
        <v>29.09</v>
      </c>
      <c r="AE20">
        <v>17.45</v>
      </c>
      <c r="AF20">
        <v>93.08</v>
      </c>
      <c r="AG20">
        <v>123.62</v>
      </c>
      <c r="AH20">
        <v>142.53</v>
      </c>
      <c r="AI20">
        <v>31.03</v>
      </c>
      <c r="AJ20">
        <v>41.21</v>
      </c>
      <c r="AK20">
        <v>50.9</v>
      </c>
      <c r="AL20">
        <v>0</v>
      </c>
      <c r="AM20">
        <v>0</v>
      </c>
      <c r="AN20">
        <v>81.45</v>
      </c>
      <c r="AO20">
        <v>0</v>
      </c>
      <c r="AP20">
        <v>43.63</v>
      </c>
      <c r="AQ20">
        <v>0</v>
      </c>
      <c r="AR20">
        <v>14.54</v>
      </c>
      <c r="AS20">
        <v>14.54</v>
      </c>
      <c r="AT20">
        <v>22.27</v>
      </c>
      <c r="AU20">
        <v>32.32</v>
      </c>
      <c r="AV20">
        <v>0</v>
      </c>
      <c r="AW20">
        <v>191.6</v>
      </c>
      <c r="AX20">
        <v>0</v>
      </c>
      <c r="AY20">
        <v>0</v>
      </c>
      <c r="AZ20">
        <v>0</v>
      </c>
      <c r="BA20">
        <v>0.56000000000000005</v>
      </c>
      <c r="BB20">
        <v>0.28999999999999998</v>
      </c>
      <c r="BC20">
        <v>0.37</v>
      </c>
      <c r="BD20">
        <v>0.67</v>
      </c>
      <c r="BE20">
        <v>0.67</v>
      </c>
      <c r="BF20">
        <v>0.74</v>
      </c>
      <c r="BG20">
        <v>0.63</v>
      </c>
      <c r="BH20">
        <v>0.45</v>
      </c>
      <c r="BI20">
        <v>0.45</v>
      </c>
      <c r="BJ20">
        <v>1.36</v>
      </c>
      <c r="BK20">
        <v>0.39</v>
      </c>
      <c r="BL20">
        <v>0.97</v>
      </c>
      <c r="BM20">
        <v>0.39</v>
      </c>
      <c r="BN20">
        <v>0.39</v>
      </c>
      <c r="BO20">
        <v>0.39</v>
      </c>
      <c r="BP20">
        <v>0.78</v>
      </c>
      <c r="BQ20">
        <v>0.48</v>
      </c>
      <c r="BR20">
        <v>2.91</v>
      </c>
      <c r="BS20">
        <v>0.68</v>
      </c>
      <c r="BT20">
        <v>0.57999999999999996</v>
      </c>
      <c r="BU20">
        <v>0.39</v>
      </c>
      <c r="BV20">
        <v>0</v>
      </c>
      <c r="BW20">
        <v>15.51</v>
      </c>
      <c r="BX20">
        <v>0</v>
      </c>
      <c r="BY20">
        <v>0</v>
      </c>
      <c r="BZ20">
        <v>0</v>
      </c>
      <c r="CA20">
        <v>100.33</v>
      </c>
      <c r="CB20">
        <v>4</v>
      </c>
      <c r="CC20">
        <v>0</v>
      </c>
      <c r="CD20">
        <v>0</v>
      </c>
    </row>
    <row r="21" spans="1:82">
      <c r="A21" t="s">
        <v>254</v>
      </c>
      <c r="G21" t="s">
        <v>63</v>
      </c>
      <c r="H21" s="115">
        <v>810.28</v>
      </c>
      <c r="I21" s="88">
        <v>270.31</v>
      </c>
      <c r="J21" s="88">
        <v>201.7</v>
      </c>
      <c r="K21" s="88">
        <v>0.97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38.78</v>
      </c>
      <c r="X21">
        <v>9.65</v>
      </c>
      <c r="Y21">
        <v>96.96</v>
      </c>
      <c r="Z21">
        <v>6.94</v>
      </c>
      <c r="AA21">
        <v>26.69</v>
      </c>
      <c r="AB21">
        <v>0.97</v>
      </c>
      <c r="AC21">
        <v>43.63</v>
      </c>
      <c r="AD21">
        <v>29.09</v>
      </c>
      <c r="AE21">
        <v>17.45</v>
      </c>
      <c r="AF21">
        <v>93.08</v>
      </c>
      <c r="AG21">
        <v>123.62</v>
      </c>
      <c r="AH21">
        <v>142.53</v>
      </c>
      <c r="AI21">
        <v>31.03</v>
      </c>
      <c r="AJ21">
        <v>41.21</v>
      </c>
      <c r="AK21">
        <v>50.9</v>
      </c>
      <c r="AL21">
        <v>0</v>
      </c>
      <c r="AM21">
        <v>0</v>
      </c>
      <c r="AN21">
        <v>81.45</v>
      </c>
      <c r="AO21">
        <v>0</v>
      </c>
      <c r="AP21">
        <v>43.63</v>
      </c>
      <c r="AQ21">
        <v>0</v>
      </c>
      <c r="AR21">
        <v>14.54</v>
      </c>
      <c r="AS21">
        <v>14.54</v>
      </c>
      <c r="AT21">
        <v>22.27</v>
      </c>
      <c r="AU21">
        <v>32.32</v>
      </c>
      <c r="AV21">
        <v>0</v>
      </c>
      <c r="AW21">
        <v>191.6</v>
      </c>
      <c r="AX21">
        <v>0</v>
      </c>
      <c r="AY21">
        <v>0</v>
      </c>
      <c r="AZ21">
        <v>0</v>
      </c>
      <c r="BA21">
        <v>0.56000000000000005</v>
      </c>
      <c r="BB21">
        <v>0.28999999999999998</v>
      </c>
      <c r="BC21">
        <v>0.37</v>
      </c>
      <c r="BD21">
        <v>0.67</v>
      </c>
      <c r="BE21">
        <v>0.67</v>
      </c>
      <c r="BF21">
        <v>0.74</v>
      </c>
      <c r="BG21">
        <v>0.63</v>
      </c>
      <c r="BH21">
        <v>0.45</v>
      </c>
      <c r="BI21">
        <v>0.45</v>
      </c>
      <c r="BJ21">
        <v>1.36</v>
      </c>
      <c r="BK21">
        <v>0.39</v>
      </c>
      <c r="BL21">
        <v>0.97</v>
      </c>
      <c r="BM21">
        <v>0.39</v>
      </c>
      <c r="BN21">
        <v>0.39</v>
      </c>
      <c r="BO21">
        <v>0.39</v>
      </c>
      <c r="BP21">
        <v>0.78</v>
      </c>
      <c r="BQ21">
        <v>0.48</v>
      </c>
      <c r="BR21">
        <v>2.91</v>
      </c>
      <c r="BS21">
        <v>0.68</v>
      </c>
      <c r="BT21">
        <v>0.57999999999999996</v>
      </c>
      <c r="BU21">
        <v>0.39</v>
      </c>
      <c r="BV21">
        <v>0</v>
      </c>
      <c r="BW21">
        <v>15.51</v>
      </c>
      <c r="BX21">
        <v>0</v>
      </c>
      <c r="BY21">
        <v>0</v>
      </c>
      <c r="BZ21">
        <v>0</v>
      </c>
      <c r="CA21">
        <v>100.33</v>
      </c>
      <c r="CB21">
        <v>4</v>
      </c>
      <c r="CC21">
        <v>0</v>
      </c>
      <c r="CD21">
        <v>0</v>
      </c>
    </row>
    <row r="22" spans="1:82">
      <c r="A22" t="s">
        <v>255</v>
      </c>
      <c r="G22" t="s">
        <v>64</v>
      </c>
      <c r="H22" s="115">
        <v>760.84</v>
      </c>
      <c r="I22" s="88">
        <v>270.31</v>
      </c>
      <c r="J22" s="88">
        <v>201.7</v>
      </c>
      <c r="K22" s="88">
        <v>0.97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38.78</v>
      </c>
      <c r="X22">
        <v>9.65</v>
      </c>
      <c r="Y22">
        <v>96.96</v>
      </c>
      <c r="Z22">
        <v>6.94</v>
      </c>
      <c r="AA22">
        <v>26.69</v>
      </c>
      <c r="AB22">
        <v>0.97</v>
      </c>
      <c r="AC22">
        <v>43.63</v>
      </c>
      <c r="AD22">
        <v>29.09</v>
      </c>
      <c r="AE22">
        <v>17.45</v>
      </c>
      <c r="AF22">
        <v>93.08</v>
      </c>
      <c r="AG22">
        <v>123.62</v>
      </c>
      <c r="AH22">
        <v>142.53</v>
      </c>
      <c r="AI22">
        <v>31.03</v>
      </c>
      <c r="AJ22">
        <v>41.21</v>
      </c>
      <c r="AK22">
        <v>50.9</v>
      </c>
      <c r="AL22">
        <v>0</v>
      </c>
      <c r="AM22">
        <v>0</v>
      </c>
      <c r="AN22">
        <v>81.45</v>
      </c>
      <c r="AO22">
        <v>0</v>
      </c>
      <c r="AP22">
        <v>0</v>
      </c>
      <c r="AQ22">
        <v>0</v>
      </c>
      <c r="AR22">
        <v>14.54</v>
      </c>
      <c r="AS22">
        <v>14.54</v>
      </c>
      <c r="AT22">
        <v>22.27</v>
      </c>
      <c r="AU22">
        <v>32.32</v>
      </c>
      <c r="AV22">
        <v>0</v>
      </c>
      <c r="AW22">
        <v>191.6</v>
      </c>
      <c r="AX22">
        <v>0</v>
      </c>
      <c r="AY22">
        <v>0</v>
      </c>
      <c r="AZ22">
        <v>0</v>
      </c>
      <c r="BA22">
        <v>0.56000000000000005</v>
      </c>
      <c r="BB22">
        <v>0.28999999999999998</v>
      </c>
      <c r="BC22">
        <v>0.37</v>
      </c>
      <c r="BD22">
        <v>0.67</v>
      </c>
      <c r="BE22">
        <v>0.67</v>
      </c>
      <c r="BF22">
        <v>0.74</v>
      </c>
      <c r="BG22">
        <v>0.63</v>
      </c>
      <c r="BH22">
        <v>0.45</v>
      </c>
      <c r="BI22">
        <v>0.45</v>
      </c>
      <c r="BJ22">
        <v>1.36</v>
      </c>
      <c r="BK22">
        <v>0.39</v>
      </c>
      <c r="BL22">
        <v>0.97</v>
      </c>
      <c r="BM22">
        <v>0.39</v>
      </c>
      <c r="BN22">
        <v>0.39</v>
      </c>
      <c r="BO22">
        <v>0.39</v>
      </c>
      <c r="BP22">
        <v>0.78</v>
      </c>
      <c r="BQ22">
        <v>0.48</v>
      </c>
      <c r="BR22">
        <v>2.91</v>
      </c>
      <c r="BS22">
        <v>0.68</v>
      </c>
      <c r="BT22">
        <v>0.57999999999999996</v>
      </c>
      <c r="BU22">
        <v>0.39</v>
      </c>
      <c r="BV22">
        <v>0</v>
      </c>
      <c r="BW22">
        <v>9.6999999999999993</v>
      </c>
      <c r="BX22">
        <v>0</v>
      </c>
      <c r="BY22">
        <v>0</v>
      </c>
      <c r="BZ22">
        <v>0</v>
      </c>
      <c r="CA22">
        <v>100.33</v>
      </c>
      <c r="CB22">
        <v>4</v>
      </c>
      <c r="CC22">
        <v>0</v>
      </c>
      <c r="CD22">
        <v>0</v>
      </c>
    </row>
    <row r="23" spans="1:82">
      <c r="A23" t="s">
        <v>256</v>
      </c>
      <c r="G23" t="s">
        <v>65</v>
      </c>
      <c r="H23" s="115">
        <v>751.14</v>
      </c>
      <c r="I23" s="88">
        <v>270.31</v>
      </c>
      <c r="J23" s="88">
        <v>201.7</v>
      </c>
      <c r="K23" s="88">
        <v>0.97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38.78</v>
      </c>
      <c r="X23">
        <v>9.65</v>
      </c>
      <c r="Y23">
        <v>96.96</v>
      </c>
      <c r="Z23">
        <v>6.94</v>
      </c>
      <c r="AA23">
        <v>26.69</v>
      </c>
      <c r="AB23">
        <v>0.97</v>
      </c>
      <c r="AC23">
        <v>43.63</v>
      </c>
      <c r="AD23">
        <v>29.09</v>
      </c>
      <c r="AE23">
        <v>17.45</v>
      </c>
      <c r="AF23">
        <v>93.08</v>
      </c>
      <c r="AG23">
        <v>123.62</v>
      </c>
      <c r="AH23">
        <v>142.53</v>
      </c>
      <c r="AI23">
        <v>31.03</v>
      </c>
      <c r="AJ23">
        <v>41.21</v>
      </c>
      <c r="AK23">
        <v>50.9</v>
      </c>
      <c r="AL23">
        <v>0</v>
      </c>
      <c r="AM23">
        <v>0</v>
      </c>
      <c r="AN23">
        <v>81.45</v>
      </c>
      <c r="AO23">
        <v>0</v>
      </c>
      <c r="AP23">
        <v>0</v>
      </c>
      <c r="AQ23">
        <v>0</v>
      </c>
      <c r="AR23">
        <v>14.54</v>
      </c>
      <c r="AS23">
        <v>14.54</v>
      </c>
      <c r="AT23">
        <v>22.27</v>
      </c>
      <c r="AU23">
        <v>32.32</v>
      </c>
      <c r="AV23">
        <v>0</v>
      </c>
      <c r="AW23">
        <v>191.6</v>
      </c>
      <c r="AX23">
        <v>0</v>
      </c>
      <c r="AY23">
        <v>0</v>
      </c>
      <c r="AZ23">
        <v>0</v>
      </c>
      <c r="BA23">
        <v>0.56000000000000005</v>
      </c>
      <c r="BB23">
        <v>0.28999999999999998</v>
      </c>
      <c r="BC23">
        <v>0.37</v>
      </c>
      <c r="BD23">
        <v>0.67</v>
      </c>
      <c r="BE23">
        <v>0.67</v>
      </c>
      <c r="BF23">
        <v>0.74</v>
      </c>
      <c r="BG23">
        <v>0.63</v>
      </c>
      <c r="BH23">
        <v>0.45</v>
      </c>
      <c r="BI23">
        <v>0.45</v>
      </c>
      <c r="BJ23">
        <v>1.36</v>
      </c>
      <c r="BK23">
        <v>0.39</v>
      </c>
      <c r="BL23">
        <v>0.97</v>
      </c>
      <c r="BM23">
        <v>0.39</v>
      </c>
      <c r="BN23">
        <v>0.39</v>
      </c>
      <c r="BO23">
        <v>0.39</v>
      </c>
      <c r="BP23">
        <v>0.78</v>
      </c>
      <c r="BQ23">
        <v>0.48</v>
      </c>
      <c r="BR23">
        <v>2.91</v>
      </c>
      <c r="BS23">
        <v>0.68</v>
      </c>
      <c r="BT23">
        <v>0.57999999999999996</v>
      </c>
      <c r="BU23">
        <v>0.39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100.33</v>
      </c>
      <c r="CB23">
        <v>4</v>
      </c>
      <c r="CC23">
        <v>0</v>
      </c>
      <c r="CD23">
        <v>0</v>
      </c>
    </row>
    <row r="24" spans="1:82">
      <c r="A24" t="s">
        <v>257</v>
      </c>
      <c r="G24" t="s">
        <v>66</v>
      </c>
      <c r="H24" s="115">
        <v>751.14</v>
      </c>
      <c r="I24" s="88">
        <v>270.31</v>
      </c>
      <c r="J24" s="88">
        <v>201.7</v>
      </c>
      <c r="K24" s="88">
        <v>0.97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38.78</v>
      </c>
      <c r="X24">
        <v>9.65</v>
      </c>
      <c r="Y24">
        <v>96.96</v>
      </c>
      <c r="Z24">
        <v>6.94</v>
      </c>
      <c r="AA24">
        <v>26.69</v>
      </c>
      <c r="AB24">
        <v>0.97</v>
      </c>
      <c r="AC24">
        <v>43.63</v>
      </c>
      <c r="AD24">
        <v>29.09</v>
      </c>
      <c r="AE24">
        <v>17.45</v>
      </c>
      <c r="AF24">
        <v>93.08</v>
      </c>
      <c r="AG24">
        <v>123.62</v>
      </c>
      <c r="AH24">
        <v>142.53</v>
      </c>
      <c r="AI24">
        <v>31.03</v>
      </c>
      <c r="AJ24">
        <v>41.21</v>
      </c>
      <c r="AK24">
        <v>50.9</v>
      </c>
      <c r="AL24">
        <v>0</v>
      </c>
      <c r="AM24">
        <v>0</v>
      </c>
      <c r="AN24">
        <v>81.45</v>
      </c>
      <c r="AO24">
        <v>0</v>
      </c>
      <c r="AP24">
        <v>0</v>
      </c>
      <c r="AQ24">
        <v>0</v>
      </c>
      <c r="AR24">
        <v>14.54</v>
      </c>
      <c r="AS24">
        <v>14.54</v>
      </c>
      <c r="AT24">
        <v>22.27</v>
      </c>
      <c r="AU24">
        <v>32.32</v>
      </c>
      <c r="AV24">
        <v>0</v>
      </c>
      <c r="AW24">
        <v>191.6</v>
      </c>
      <c r="AX24">
        <v>0</v>
      </c>
      <c r="AY24">
        <v>0</v>
      </c>
      <c r="AZ24">
        <v>0</v>
      </c>
      <c r="BA24">
        <v>0.56000000000000005</v>
      </c>
      <c r="BB24">
        <v>0.28999999999999998</v>
      </c>
      <c r="BC24">
        <v>0.37</v>
      </c>
      <c r="BD24">
        <v>0.67</v>
      </c>
      <c r="BE24">
        <v>0.67</v>
      </c>
      <c r="BF24">
        <v>0.74</v>
      </c>
      <c r="BG24">
        <v>0.63</v>
      </c>
      <c r="BH24">
        <v>0.45</v>
      </c>
      <c r="BI24">
        <v>0.45</v>
      </c>
      <c r="BJ24">
        <v>1.36</v>
      </c>
      <c r="BK24">
        <v>0.39</v>
      </c>
      <c r="BL24">
        <v>0.97</v>
      </c>
      <c r="BM24">
        <v>0.39</v>
      </c>
      <c r="BN24">
        <v>0.39</v>
      </c>
      <c r="BO24">
        <v>0.39</v>
      </c>
      <c r="BP24">
        <v>0.78</v>
      </c>
      <c r="BQ24">
        <v>0.48</v>
      </c>
      <c r="BR24">
        <v>2.91</v>
      </c>
      <c r="BS24">
        <v>0.68</v>
      </c>
      <c r="BT24">
        <v>0.57999999999999996</v>
      </c>
      <c r="BU24">
        <v>0.39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100.33</v>
      </c>
      <c r="CB24">
        <v>4</v>
      </c>
      <c r="CC24">
        <v>0</v>
      </c>
      <c r="CD24">
        <v>0</v>
      </c>
    </row>
    <row r="25" spans="1:82">
      <c r="A25" t="s">
        <v>258</v>
      </c>
      <c r="G25" t="s">
        <v>67</v>
      </c>
      <c r="H25" s="115">
        <v>751.14</v>
      </c>
      <c r="I25" s="88">
        <v>270.31</v>
      </c>
      <c r="J25" s="88">
        <v>201.7</v>
      </c>
      <c r="K25" s="88">
        <v>0.97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38.78</v>
      </c>
      <c r="X25">
        <v>9.65</v>
      </c>
      <c r="Y25">
        <v>96.96</v>
      </c>
      <c r="Z25">
        <v>6.94</v>
      </c>
      <c r="AA25">
        <v>26.69</v>
      </c>
      <c r="AB25">
        <v>0.97</v>
      </c>
      <c r="AC25">
        <v>43.63</v>
      </c>
      <c r="AD25">
        <v>29.09</v>
      </c>
      <c r="AE25">
        <v>17.45</v>
      </c>
      <c r="AF25">
        <v>93.08</v>
      </c>
      <c r="AG25">
        <v>123.62</v>
      </c>
      <c r="AH25">
        <v>142.53</v>
      </c>
      <c r="AI25">
        <v>31.03</v>
      </c>
      <c r="AJ25">
        <v>41.21</v>
      </c>
      <c r="AK25">
        <v>50.9</v>
      </c>
      <c r="AL25">
        <v>0</v>
      </c>
      <c r="AM25">
        <v>0</v>
      </c>
      <c r="AN25">
        <v>81.45</v>
      </c>
      <c r="AO25">
        <v>0</v>
      </c>
      <c r="AP25">
        <v>0</v>
      </c>
      <c r="AQ25">
        <v>0</v>
      </c>
      <c r="AR25">
        <v>14.54</v>
      </c>
      <c r="AS25">
        <v>14.54</v>
      </c>
      <c r="AT25">
        <v>22.27</v>
      </c>
      <c r="AU25">
        <v>32.32</v>
      </c>
      <c r="AV25">
        <v>0</v>
      </c>
      <c r="AW25">
        <v>191.6</v>
      </c>
      <c r="AX25">
        <v>0</v>
      </c>
      <c r="AY25">
        <v>0</v>
      </c>
      <c r="AZ25">
        <v>0</v>
      </c>
      <c r="BA25">
        <v>0.56000000000000005</v>
      </c>
      <c r="BB25">
        <v>0.28999999999999998</v>
      </c>
      <c r="BC25">
        <v>0.37</v>
      </c>
      <c r="BD25">
        <v>0.67</v>
      </c>
      <c r="BE25">
        <v>0.67</v>
      </c>
      <c r="BF25">
        <v>0.74</v>
      </c>
      <c r="BG25">
        <v>0.63</v>
      </c>
      <c r="BH25">
        <v>0.45</v>
      </c>
      <c r="BI25">
        <v>0.45</v>
      </c>
      <c r="BJ25">
        <v>1.36</v>
      </c>
      <c r="BK25">
        <v>0.39</v>
      </c>
      <c r="BL25">
        <v>0.97</v>
      </c>
      <c r="BM25">
        <v>0.39</v>
      </c>
      <c r="BN25">
        <v>0.39</v>
      </c>
      <c r="BO25">
        <v>0.39</v>
      </c>
      <c r="BP25">
        <v>0.78</v>
      </c>
      <c r="BQ25">
        <v>0.48</v>
      </c>
      <c r="BR25">
        <v>2.91</v>
      </c>
      <c r="BS25">
        <v>0.68</v>
      </c>
      <c r="BT25">
        <v>0.57999999999999996</v>
      </c>
      <c r="BU25">
        <v>0.39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100.33</v>
      </c>
      <c r="CB25">
        <v>4</v>
      </c>
      <c r="CC25">
        <v>0</v>
      </c>
      <c r="CD25">
        <v>0</v>
      </c>
    </row>
    <row r="26" spans="1:82">
      <c r="A26" t="s">
        <v>259</v>
      </c>
      <c r="G26" t="s">
        <v>68</v>
      </c>
      <c r="H26" s="115">
        <v>751.14</v>
      </c>
      <c r="I26" s="88">
        <v>270.31</v>
      </c>
      <c r="J26" s="88">
        <v>201.7</v>
      </c>
      <c r="K26" s="88">
        <v>0.97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38.78</v>
      </c>
      <c r="X26">
        <v>9.65</v>
      </c>
      <c r="Y26">
        <v>96.96</v>
      </c>
      <c r="Z26">
        <v>6.94</v>
      </c>
      <c r="AA26">
        <v>26.69</v>
      </c>
      <c r="AB26">
        <v>0.97</v>
      </c>
      <c r="AC26">
        <v>43.63</v>
      </c>
      <c r="AD26">
        <v>29.09</v>
      </c>
      <c r="AE26">
        <v>17.45</v>
      </c>
      <c r="AF26">
        <v>93.08</v>
      </c>
      <c r="AG26">
        <v>123.62</v>
      </c>
      <c r="AH26">
        <v>142.53</v>
      </c>
      <c r="AI26">
        <v>31.03</v>
      </c>
      <c r="AJ26">
        <v>41.21</v>
      </c>
      <c r="AK26">
        <v>50.9</v>
      </c>
      <c r="AL26">
        <v>0</v>
      </c>
      <c r="AM26">
        <v>0</v>
      </c>
      <c r="AN26">
        <v>81.45</v>
      </c>
      <c r="AO26">
        <v>0</v>
      </c>
      <c r="AP26">
        <v>0</v>
      </c>
      <c r="AQ26">
        <v>0</v>
      </c>
      <c r="AR26">
        <v>14.54</v>
      </c>
      <c r="AS26">
        <v>14.54</v>
      </c>
      <c r="AT26">
        <v>22.27</v>
      </c>
      <c r="AU26">
        <v>32.32</v>
      </c>
      <c r="AV26">
        <v>0</v>
      </c>
      <c r="AW26">
        <v>191.6</v>
      </c>
      <c r="AX26">
        <v>0</v>
      </c>
      <c r="AY26">
        <v>0</v>
      </c>
      <c r="AZ26">
        <v>0</v>
      </c>
      <c r="BA26">
        <v>0.56000000000000005</v>
      </c>
      <c r="BB26">
        <v>0.28999999999999998</v>
      </c>
      <c r="BC26">
        <v>0.37</v>
      </c>
      <c r="BD26">
        <v>0.67</v>
      </c>
      <c r="BE26">
        <v>0.67</v>
      </c>
      <c r="BF26">
        <v>0.74</v>
      </c>
      <c r="BG26">
        <v>0.63</v>
      </c>
      <c r="BH26">
        <v>0.45</v>
      </c>
      <c r="BI26">
        <v>0.45</v>
      </c>
      <c r="BJ26">
        <v>1.36</v>
      </c>
      <c r="BK26">
        <v>0.39</v>
      </c>
      <c r="BL26">
        <v>0.97</v>
      </c>
      <c r="BM26">
        <v>0.39</v>
      </c>
      <c r="BN26">
        <v>0.39</v>
      </c>
      <c r="BO26">
        <v>0.39</v>
      </c>
      <c r="BP26">
        <v>0.78</v>
      </c>
      <c r="BQ26">
        <v>0.48</v>
      </c>
      <c r="BR26">
        <v>2.91</v>
      </c>
      <c r="BS26">
        <v>0.68</v>
      </c>
      <c r="BT26">
        <v>0.57999999999999996</v>
      </c>
      <c r="BU26">
        <v>0.39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100.33</v>
      </c>
      <c r="CB26">
        <v>4</v>
      </c>
      <c r="CC26">
        <v>0</v>
      </c>
      <c r="CD26">
        <v>0</v>
      </c>
    </row>
    <row r="27" spans="1:82">
      <c r="A27" t="s">
        <v>260</v>
      </c>
      <c r="G27" t="s">
        <v>69</v>
      </c>
      <c r="H27" s="115">
        <v>534.44000000000005</v>
      </c>
      <c r="I27" s="88">
        <v>183.52999999999994</v>
      </c>
      <c r="J27" s="88">
        <v>201.60999999999999</v>
      </c>
      <c r="K27" s="88">
        <v>0.97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38.78</v>
      </c>
      <c r="X27">
        <v>9.56</v>
      </c>
      <c r="Y27">
        <v>96.96</v>
      </c>
      <c r="Z27">
        <v>6.94</v>
      </c>
      <c r="AA27">
        <v>26.69</v>
      </c>
      <c r="AB27">
        <v>0.97</v>
      </c>
      <c r="AC27">
        <v>43.63</v>
      </c>
      <c r="AD27">
        <v>29.09</v>
      </c>
      <c r="AE27">
        <v>17.45</v>
      </c>
      <c r="AF27">
        <v>0</v>
      </c>
      <c r="AG27">
        <v>0</v>
      </c>
      <c r="AH27">
        <v>142.53</v>
      </c>
      <c r="AI27">
        <v>0</v>
      </c>
      <c r="AJ27">
        <v>0</v>
      </c>
      <c r="AK27">
        <v>50.9</v>
      </c>
      <c r="AL27">
        <v>0</v>
      </c>
      <c r="AM27">
        <v>0</v>
      </c>
      <c r="AN27">
        <v>81.45</v>
      </c>
      <c r="AO27">
        <v>0</v>
      </c>
      <c r="AP27">
        <v>0</v>
      </c>
      <c r="AQ27">
        <v>0</v>
      </c>
      <c r="AR27">
        <v>14.54</v>
      </c>
      <c r="AS27">
        <v>0</v>
      </c>
      <c r="AT27">
        <v>22.27</v>
      </c>
      <c r="AU27">
        <v>32.32</v>
      </c>
      <c r="AV27">
        <v>0</v>
      </c>
      <c r="AW27">
        <v>191.6</v>
      </c>
      <c r="AX27">
        <v>0</v>
      </c>
      <c r="AY27">
        <v>0</v>
      </c>
      <c r="AZ27">
        <v>0</v>
      </c>
      <c r="BA27">
        <v>0.56000000000000005</v>
      </c>
      <c r="BB27">
        <v>0.28999999999999998</v>
      </c>
      <c r="BC27">
        <v>0.37</v>
      </c>
      <c r="BD27">
        <v>0.67</v>
      </c>
      <c r="BE27">
        <v>0.67</v>
      </c>
      <c r="BF27">
        <v>0.74</v>
      </c>
      <c r="BG27">
        <v>0.63</v>
      </c>
      <c r="BH27">
        <v>0.45</v>
      </c>
      <c r="BI27">
        <v>0.45</v>
      </c>
      <c r="BJ27">
        <v>1.36</v>
      </c>
      <c r="BK27">
        <v>0.39</v>
      </c>
      <c r="BL27">
        <v>0.97</v>
      </c>
      <c r="BM27">
        <v>0.39</v>
      </c>
      <c r="BN27">
        <v>0.39</v>
      </c>
      <c r="BO27">
        <v>0.39</v>
      </c>
      <c r="BP27">
        <v>0.78</v>
      </c>
      <c r="BQ27">
        <v>0.48</v>
      </c>
      <c r="BR27">
        <v>2.91</v>
      </c>
      <c r="BS27">
        <v>0.68</v>
      </c>
      <c r="BT27">
        <v>0.57999999999999996</v>
      </c>
      <c r="BU27">
        <v>0.39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100.33</v>
      </c>
      <c r="CB27">
        <v>4</v>
      </c>
      <c r="CC27">
        <v>0</v>
      </c>
      <c r="CD27">
        <v>0</v>
      </c>
    </row>
    <row r="28" spans="1:82">
      <c r="A28" t="s">
        <v>261</v>
      </c>
      <c r="G28" t="s">
        <v>70</v>
      </c>
      <c r="H28" s="115">
        <v>534.44000000000005</v>
      </c>
      <c r="I28" s="88">
        <v>183.52999999999994</v>
      </c>
      <c r="J28" s="88">
        <v>201.60999999999999</v>
      </c>
      <c r="K28" s="88">
        <v>0.97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38.78</v>
      </c>
      <c r="X28">
        <v>9.56</v>
      </c>
      <c r="Y28">
        <v>96.96</v>
      </c>
      <c r="Z28">
        <v>6.94</v>
      </c>
      <c r="AA28">
        <v>26.69</v>
      </c>
      <c r="AB28">
        <v>0.97</v>
      </c>
      <c r="AC28">
        <v>43.63</v>
      </c>
      <c r="AD28">
        <v>29.09</v>
      </c>
      <c r="AE28">
        <v>17.45</v>
      </c>
      <c r="AF28">
        <v>0</v>
      </c>
      <c r="AG28">
        <v>0</v>
      </c>
      <c r="AH28">
        <v>142.53</v>
      </c>
      <c r="AI28">
        <v>0</v>
      </c>
      <c r="AJ28">
        <v>0</v>
      </c>
      <c r="AK28">
        <v>50.9</v>
      </c>
      <c r="AL28">
        <v>0</v>
      </c>
      <c r="AM28">
        <v>0</v>
      </c>
      <c r="AN28">
        <v>81.45</v>
      </c>
      <c r="AO28">
        <v>0</v>
      </c>
      <c r="AP28">
        <v>0</v>
      </c>
      <c r="AQ28">
        <v>0</v>
      </c>
      <c r="AR28">
        <v>14.54</v>
      </c>
      <c r="AS28">
        <v>0</v>
      </c>
      <c r="AT28">
        <v>22.27</v>
      </c>
      <c r="AU28">
        <v>32.32</v>
      </c>
      <c r="AV28">
        <v>0</v>
      </c>
      <c r="AW28">
        <v>191.6</v>
      </c>
      <c r="AX28">
        <v>0</v>
      </c>
      <c r="AY28">
        <v>0</v>
      </c>
      <c r="AZ28">
        <v>0</v>
      </c>
      <c r="BA28">
        <v>0.56000000000000005</v>
      </c>
      <c r="BB28">
        <v>0.28999999999999998</v>
      </c>
      <c r="BC28">
        <v>0.37</v>
      </c>
      <c r="BD28">
        <v>0.67</v>
      </c>
      <c r="BE28">
        <v>0.67</v>
      </c>
      <c r="BF28">
        <v>0.74</v>
      </c>
      <c r="BG28">
        <v>0.63</v>
      </c>
      <c r="BH28">
        <v>0.45</v>
      </c>
      <c r="BI28">
        <v>0.45</v>
      </c>
      <c r="BJ28">
        <v>1.36</v>
      </c>
      <c r="BK28">
        <v>0.39</v>
      </c>
      <c r="BL28">
        <v>0.97</v>
      </c>
      <c r="BM28">
        <v>0.39</v>
      </c>
      <c r="BN28">
        <v>0.39</v>
      </c>
      <c r="BO28">
        <v>0.39</v>
      </c>
      <c r="BP28">
        <v>0.78</v>
      </c>
      <c r="BQ28">
        <v>0.48</v>
      </c>
      <c r="BR28">
        <v>2.91</v>
      </c>
      <c r="BS28">
        <v>0.68</v>
      </c>
      <c r="BT28">
        <v>0.57999999999999996</v>
      </c>
      <c r="BU28">
        <v>0.39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100.33</v>
      </c>
      <c r="CB28">
        <v>4</v>
      </c>
      <c r="CC28">
        <v>0</v>
      </c>
      <c r="CD28">
        <v>0</v>
      </c>
    </row>
    <row r="29" spans="1:82">
      <c r="A29" t="s">
        <v>269</v>
      </c>
      <c r="G29" t="s">
        <v>71</v>
      </c>
      <c r="H29" s="115">
        <v>534.44000000000005</v>
      </c>
      <c r="I29" s="88">
        <v>183.52999999999994</v>
      </c>
      <c r="J29" s="88">
        <v>201.60999999999999</v>
      </c>
      <c r="K29" s="88">
        <v>0.97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38.78</v>
      </c>
      <c r="X29">
        <v>9.56</v>
      </c>
      <c r="Y29">
        <v>96.96</v>
      </c>
      <c r="Z29">
        <v>6.94</v>
      </c>
      <c r="AA29">
        <v>26.69</v>
      </c>
      <c r="AB29">
        <v>0.97</v>
      </c>
      <c r="AC29">
        <v>43.63</v>
      </c>
      <c r="AD29">
        <v>29.09</v>
      </c>
      <c r="AE29">
        <v>17.45</v>
      </c>
      <c r="AF29">
        <v>0</v>
      </c>
      <c r="AG29">
        <v>0</v>
      </c>
      <c r="AH29">
        <v>142.53</v>
      </c>
      <c r="AI29">
        <v>0</v>
      </c>
      <c r="AJ29">
        <v>0</v>
      </c>
      <c r="AK29">
        <v>50.9</v>
      </c>
      <c r="AL29">
        <v>0</v>
      </c>
      <c r="AM29">
        <v>0</v>
      </c>
      <c r="AN29">
        <v>81.45</v>
      </c>
      <c r="AO29">
        <v>0</v>
      </c>
      <c r="AP29">
        <v>0</v>
      </c>
      <c r="AQ29">
        <v>0</v>
      </c>
      <c r="AR29">
        <v>14.54</v>
      </c>
      <c r="AS29">
        <v>0</v>
      </c>
      <c r="AT29">
        <v>22.27</v>
      </c>
      <c r="AU29">
        <v>32.32</v>
      </c>
      <c r="AV29">
        <v>0</v>
      </c>
      <c r="AW29">
        <v>191.6</v>
      </c>
      <c r="AX29">
        <v>0</v>
      </c>
      <c r="AY29">
        <v>0</v>
      </c>
      <c r="AZ29">
        <v>0</v>
      </c>
      <c r="BA29">
        <v>0.56000000000000005</v>
      </c>
      <c r="BB29">
        <v>0.28999999999999998</v>
      </c>
      <c r="BC29">
        <v>0.37</v>
      </c>
      <c r="BD29">
        <v>0.67</v>
      </c>
      <c r="BE29">
        <v>0.67</v>
      </c>
      <c r="BF29">
        <v>0.74</v>
      </c>
      <c r="BG29">
        <v>0.63</v>
      </c>
      <c r="BH29">
        <v>0.45</v>
      </c>
      <c r="BI29">
        <v>0.45</v>
      </c>
      <c r="BJ29">
        <v>1.36</v>
      </c>
      <c r="BK29">
        <v>0.39</v>
      </c>
      <c r="BL29">
        <v>0.97</v>
      </c>
      <c r="BM29">
        <v>0.39</v>
      </c>
      <c r="BN29">
        <v>0.39</v>
      </c>
      <c r="BO29">
        <v>0.39</v>
      </c>
      <c r="BP29">
        <v>0.78</v>
      </c>
      <c r="BQ29">
        <v>0.48</v>
      </c>
      <c r="BR29">
        <v>2.91</v>
      </c>
      <c r="BS29">
        <v>0.68</v>
      </c>
      <c r="BT29">
        <v>0.57999999999999996</v>
      </c>
      <c r="BU29">
        <v>0.39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100.33</v>
      </c>
      <c r="CB29">
        <v>4</v>
      </c>
      <c r="CC29">
        <v>0</v>
      </c>
      <c r="CD29">
        <v>0</v>
      </c>
    </row>
    <row r="30" spans="1:82">
      <c r="A30" t="s">
        <v>270</v>
      </c>
      <c r="G30" t="s">
        <v>72</v>
      </c>
      <c r="H30" s="115">
        <v>536.20000000000005</v>
      </c>
      <c r="I30" s="88">
        <v>184.28999999999994</v>
      </c>
      <c r="J30" s="88">
        <v>201.60999999999999</v>
      </c>
      <c r="K30" s="88">
        <v>0.97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38.78</v>
      </c>
      <c r="X30">
        <v>9.56</v>
      </c>
      <c r="Y30">
        <v>96.96</v>
      </c>
      <c r="Z30">
        <v>6.94</v>
      </c>
      <c r="AA30">
        <v>26.69</v>
      </c>
      <c r="AB30">
        <v>0.97</v>
      </c>
      <c r="AC30">
        <v>43.63</v>
      </c>
      <c r="AD30">
        <v>29.09</v>
      </c>
      <c r="AE30">
        <v>17.45</v>
      </c>
      <c r="AF30">
        <v>0</v>
      </c>
      <c r="AG30">
        <v>0</v>
      </c>
      <c r="AH30">
        <v>142.53</v>
      </c>
      <c r="AI30">
        <v>0</v>
      </c>
      <c r="AJ30">
        <v>0</v>
      </c>
      <c r="AK30">
        <v>50.9</v>
      </c>
      <c r="AL30">
        <v>0</v>
      </c>
      <c r="AM30">
        <v>0</v>
      </c>
      <c r="AN30">
        <v>81.45</v>
      </c>
      <c r="AO30">
        <v>0</v>
      </c>
      <c r="AP30">
        <v>0</v>
      </c>
      <c r="AQ30">
        <v>0</v>
      </c>
      <c r="AR30">
        <v>14.54</v>
      </c>
      <c r="AS30">
        <v>0</v>
      </c>
      <c r="AT30">
        <v>22.27</v>
      </c>
      <c r="AU30">
        <v>32.32</v>
      </c>
      <c r="AV30">
        <v>0</v>
      </c>
      <c r="AW30">
        <v>191.6</v>
      </c>
      <c r="AX30">
        <v>0</v>
      </c>
      <c r="AY30">
        <v>0</v>
      </c>
      <c r="AZ30">
        <v>0</v>
      </c>
      <c r="BA30">
        <v>0.56000000000000005</v>
      </c>
      <c r="BB30">
        <v>0.28999999999999998</v>
      </c>
      <c r="BC30">
        <v>0.37</v>
      </c>
      <c r="BD30">
        <v>0.67</v>
      </c>
      <c r="BE30">
        <v>0.67</v>
      </c>
      <c r="BF30">
        <v>0.74</v>
      </c>
      <c r="BG30">
        <v>0.63</v>
      </c>
      <c r="BH30">
        <v>0.45</v>
      </c>
      <c r="BI30">
        <v>0.45</v>
      </c>
      <c r="BJ30">
        <v>1.36</v>
      </c>
      <c r="BK30">
        <v>0.39</v>
      </c>
      <c r="BL30">
        <v>0.97</v>
      </c>
      <c r="BM30">
        <v>0.39</v>
      </c>
      <c r="BN30">
        <v>0.39</v>
      </c>
      <c r="BO30">
        <v>0.39</v>
      </c>
      <c r="BP30">
        <v>0.78</v>
      </c>
      <c r="BQ30">
        <v>0.48</v>
      </c>
      <c r="BR30">
        <v>2.91</v>
      </c>
      <c r="BS30">
        <v>0.68</v>
      </c>
      <c r="BT30">
        <v>0.57999999999999996</v>
      </c>
      <c r="BU30">
        <v>0.39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100.33</v>
      </c>
      <c r="CB30">
        <v>4</v>
      </c>
      <c r="CC30">
        <v>1.76</v>
      </c>
      <c r="CD30">
        <v>0.76</v>
      </c>
    </row>
    <row r="31" spans="1:82">
      <c r="A31" t="s">
        <v>280</v>
      </c>
      <c r="G31" t="s">
        <v>73</v>
      </c>
      <c r="H31" s="115">
        <v>537.56000000000006</v>
      </c>
      <c r="I31" s="88">
        <v>185.30999999999995</v>
      </c>
      <c r="J31" s="88">
        <v>201.60999999999999</v>
      </c>
      <c r="K31" s="88">
        <v>0.97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38.78</v>
      </c>
      <c r="X31">
        <v>9.56</v>
      </c>
      <c r="Y31">
        <v>96.96</v>
      </c>
      <c r="Z31">
        <v>5.91</v>
      </c>
      <c r="AA31">
        <v>26.69</v>
      </c>
      <c r="AB31">
        <v>0.97</v>
      </c>
      <c r="AC31">
        <v>43.63</v>
      </c>
      <c r="AD31">
        <v>29.09</v>
      </c>
      <c r="AE31">
        <v>17.45</v>
      </c>
      <c r="AF31">
        <v>0</v>
      </c>
      <c r="AG31">
        <v>0</v>
      </c>
      <c r="AH31">
        <v>142.53</v>
      </c>
      <c r="AI31">
        <v>0</v>
      </c>
      <c r="AJ31">
        <v>0</v>
      </c>
      <c r="AK31">
        <v>50.9</v>
      </c>
      <c r="AL31">
        <v>0</v>
      </c>
      <c r="AM31">
        <v>0</v>
      </c>
      <c r="AN31">
        <v>81.45</v>
      </c>
      <c r="AO31">
        <v>0</v>
      </c>
      <c r="AP31">
        <v>0</v>
      </c>
      <c r="AQ31">
        <v>0</v>
      </c>
      <c r="AR31">
        <v>14.54</v>
      </c>
      <c r="AS31">
        <v>0</v>
      </c>
      <c r="AT31">
        <v>22.27</v>
      </c>
      <c r="AU31">
        <v>32.32</v>
      </c>
      <c r="AV31">
        <v>0</v>
      </c>
      <c r="AW31">
        <v>191.6</v>
      </c>
      <c r="AX31">
        <v>0</v>
      </c>
      <c r="AY31">
        <v>0</v>
      </c>
      <c r="AZ31">
        <v>0</v>
      </c>
      <c r="BA31">
        <v>0.56000000000000005</v>
      </c>
      <c r="BB31">
        <v>0.27</v>
      </c>
      <c r="BC31">
        <v>0.37</v>
      </c>
      <c r="BD31">
        <v>0.67</v>
      </c>
      <c r="BE31">
        <v>0.67</v>
      </c>
      <c r="BF31">
        <v>0.74</v>
      </c>
      <c r="BG31">
        <v>0.67</v>
      </c>
      <c r="BH31">
        <v>0.45</v>
      </c>
      <c r="BI31">
        <v>0.43</v>
      </c>
      <c r="BJ31">
        <v>1.36</v>
      </c>
      <c r="BK31">
        <v>0.39</v>
      </c>
      <c r="BL31">
        <v>0.97</v>
      </c>
      <c r="BM31">
        <v>0.39</v>
      </c>
      <c r="BN31">
        <v>0.39</v>
      </c>
      <c r="BO31">
        <v>0.39</v>
      </c>
      <c r="BP31">
        <v>0.78</v>
      </c>
      <c r="BQ31">
        <v>0.48</v>
      </c>
      <c r="BR31">
        <v>2.91</v>
      </c>
      <c r="BS31">
        <v>0.68</v>
      </c>
      <c r="BT31">
        <v>0.57999999999999996</v>
      </c>
      <c r="BU31">
        <v>0.39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100.33</v>
      </c>
      <c r="CB31">
        <v>4</v>
      </c>
      <c r="CC31">
        <v>4.1500000000000004</v>
      </c>
      <c r="CD31">
        <v>1.78</v>
      </c>
    </row>
    <row r="32" spans="1:82">
      <c r="A32" t="s">
        <v>281</v>
      </c>
      <c r="G32" t="s">
        <v>74</v>
      </c>
      <c r="H32" s="115">
        <v>540.41000000000008</v>
      </c>
      <c r="I32" s="88">
        <v>186.52999999999994</v>
      </c>
      <c r="J32" s="88">
        <v>201.60999999999999</v>
      </c>
      <c r="K32" s="88">
        <v>0.97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38.78</v>
      </c>
      <c r="X32">
        <v>9.56</v>
      </c>
      <c r="Y32">
        <v>96.96</v>
      </c>
      <c r="Z32">
        <v>5.91</v>
      </c>
      <c r="AA32">
        <v>26.69</v>
      </c>
      <c r="AB32">
        <v>0.97</v>
      </c>
      <c r="AC32">
        <v>43.63</v>
      </c>
      <c r="AD32">
        <v>29.09</v>
      </c>
      <c r="AE32">
        <v>17.45</v>
      </c>
      <c r="AF32">
        <v>0</v>
      </c>
      <c r="AG32">
        <v>0</v>
      </c>
      <c r="AH32">
        <v>142.53</v>
      </c>
      <c r="AI32">
        <v>0</v>
      </c>
      <c r="AJ32">
        <v>0</v>
      </c>
      <c r="AK32">
        <v>50.9</v>
      </c>
      <c r="AL32">
        <v>0</v>
      </c>
      <c r="AM32">
        <v>0</v>
      </c>
      <c r="AN32">
        <v>81.45</v>
      </c>
      <c r="AO32">
        <v>0</v>
      </c>
      <c r="AP32">
        <v>0</v>
      </c>
      <c r="AQ32">
        <v>0</v>
      </c>
      <c r="AR32">
        <v>14.54</v>
      </c>
      <c r="AS32">
        <v>0</v>
      </c>
      <c r="AT32">
        <v>22.27</v>
      </c>
      <c r="AU32">
        <v>32.32</v>
      </c>
      <c r="AV32">
        <v>0</v>
      </c>
      <c r="AW32">
        <v>191.6</v>
      </c>
      <c r="AX32">
        <v>0</v>
      </c>
      <c r="AY32">
        <v>0</v>
      </c>
      <c r="AZ32">
        <v>0</v>
      </c>
      <c r="BA32">
        <v>0.56000000000000005</v>
      </c>
      <c r="BB32">
        <v>0.27</v>
      </c>
      <c r="BC32">
        <v>0.37</v>
      </c>
      <c r="BD32">
        <v>0.67</v>
      </c>
      <c r="BE32">
        <v>0.67</v>
      </c>
      <c r="BF32">
        <v>0.74</v>
      </c>
      <c r="BG32">
        <v>0.67</v>
      </c>
      <c r="BH32">
        <v>0.45</v>
      </c>
      <c r="BI32">
        <v>0.43</v>
      </c>
      <c r="BJ32">
        <v>1.36</v>
      </c>
      <c r="BK32">
        <v>0.39</v>
      </c>
      <c r="BL32">
        <v>0.97</v>
      </c>
      <c r="BM32">
        <v>0.39</v>
      </c>
      <c r="BN32">
        <v>0.39</v>
      </c>
      <c r="BO32">
        <v>0.39</v>
      </c>
      <c r="BP32">
        <v>0.78</v>
      </c>
      <c r="BQ32">
        <v>0.48</v>
      </c>
      <c r="BR32">
        <v>2.91</v>
      </c>
      <c r="BS32">
        <v>0.68</v>
      </c>
      <c r="BT32">
        <v>0.57999999999999996</v>
      </c>
      <c r="BU32">
        <v>0.39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100.33</v>
      </c>
      <c r="CB32">
        <v>4</v>
      </c>
      <c r="CC32">
        <v>7</v>
      </c>
      <c r="CD32">
        <v>3</v>
      </c>
    </row>
    <row r="33" spans="1:82">
      <c r="A33" t="s">
        <v>282</v>
      </c>
      <c r="G33" t="s">
        <v>75</v>
      </c>
      <c r="H33" s="115">
        <v>547.41000000000008</v>
      </c>
      <c r="I33" s="88">
        <v>189.52999999999994</v>
      </c>
      <c r="J33" s="88">
        <v>201.60999999999999</v>
      </c>
      <c r="K33" s="88">
        <v>0.97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38.78</v>
      </c>
      <c r="X33">
        <v>9.56</v>
      </c>
      <c r="Y33">
        <v>96.96</v>
      </c>
      <c r="Z33">
        <v>5.91</v>
      </c>
      <c r="AA33">
        <v>26.69</v>
      </c>
      <c r="AB33">
        <v>0.97</v>
      </c>
      <c r="AC33">
        <v>43.63</v>
      </c>
      <c r="AD33">
        <v>29.09</v>
      </c>
      <c r="AE33">
        <v>17.45</v>
      </c>
      <c r="AF33">
        <v>0</v>
      </c>
      <c r="AG33">
        <v>0</v>
      </c>
      <c r="AH33">
        <v>142.53</v>
      </c>
      <c r="AI33">
        <v>0</v>
      </c>
      <c r="AJ33">
        <v>0</v>
      </c>
      <c r="AK33">
        <v>50.9</v>
      </c>
      <c r="AL33">
        <v>0</v>
      </c>
      <c r="AM33">
        <v>0</v>
      </c>
      <c r="AN33">
        <v>81.45</v>
      </c>
      <c r="AO33">
        <v>0</v>
      </c>
      <c r="AP33">
        <v>0</v>
      </c>
      <c r="AQ33">
        <v>0</v>
      </c>
      <c r="AR33">
        <v>14.54</v>
      </c>
      <c r="AS33">
        <v>0</v>
      </c>
      <c r="AT33">
        <v>22.27</v>
      </c>
      <c r="AU33">
        <v>32.32</v>
      </c>
      <c r="AV33">
        <v>0</v>
      </c>
      <c r="AW33">
        <v>191.6</v>
      </c>
      <c r="AX33">
        <v>0</v>
      </c>
      <c r="AY33">
        <v>0</v>
      </c>
      <c r="AZ33">
        <v>0</v>
      </c>
      <c r="BA33">
        <v>0.56000000000000005</v>
      </c>
      <c r="BB33">
        <v>0.27</v>
      </c>
      <c r="BC33">
        <v>0.37</v>
      </c>
      <c r="BD33">
        <v>0.67</v>
      </c>
      <c r="BE33">
        <v>0.67</v>
      </c>
      <c r="BF33">
        <v>0.74</v>
      </c>
      <c r="BG33">
        <v>0.67</v>
      </c>
      <c r="BH33">
        <v>0.45</v>
      </c>
      <c r="BI33">
        <v>0.43</v>
      </c>
      <c r="BJ33">
        <v>1.36</v>
      </c>
      <c r="BK33">
        <v>0.39</v>
      </c>
      <c r="BL33">
        <v>0.97</v>
      </c>
      <c r="BM33">
        <v>0.39</v>
      </c>
      <c r="BN33">
        <v>0.39</v>
      </c>
      <c r="BO33">
        <v>0.39</v>
      </c>
      <c r="BP33">
        <v>0.78</v>
      </c>
      <c r="BQ33">
        <v>0.48</v>
      </c>
      <c r="BR33">
        <v>2.91</v>
      </c>
      <c r="BS33">
        <v>0.68</v>
      </c>
      <c r="BT33">
        <v>0.57999999999999996</v>
      </c>
      <c r="BU33">
        <v>0.39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100.33</v>
      </c>
      <c r="CB33">
        <v>4</v>
      </c>
      <c r="CC33">
        <v>14</v>
      </c>
      <c r="CD33">
        <v>6</v>
      </c>
    </row>
    <row r="34" spans="1:82">
      <c r="A34" t="s">
        <v>283</v>
      </c>
      <c r="G34" t="s">
        <v>76</v>
      </c>
      <c r="H34" s="115">
        <v>557.91000000000008</v>
      </c>
      <c r="I34" s="88">
        <v>194.02999999999994</v>
      </c>
      <c r="J34" s="88">
        <v>201.60999999999999</v>
      </c>
      <c r="K34" s="88">
        <v>0.97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38.78</v>
      </c>
      <c r="X34">
        <v>9.56</v>
      </c>
      <c r="Y34">
        <v>96.96</v>
      </c>
      <c r="Z34">
        <v>5.91</v>
      </c>
      <c r="AA34">
        <v>26.69</v>
      </c>
      <c r="AB34">
        <v>0.97</v>
      </c>
      <c r="AC34">
        <v>43.63</v>
      </c>
      <c r="AD34">
        <v>29.09</v>
      </c>
      <c r="AE34">
        <v>17.45</v>
      </c>
      <c r="AF34">
        <v>0</v>
      </c>
      <c r="AG34">
        <v>0</v>
      </c>
      <c r="AH34">
        <v>142.53</v>
      </c>
      <c r="AI34">
        <v>0</v>
      </c>
      <c r="AJ34">
        <v>0</v>
      </c>
      <c r="AK34">
        <v>50.9</v>
      </c>
      <c r="AL34">
        <v>0</v>
      </c>
      <c r="AM34">
        <v>0</v>
      </c>
      <c r="AN34">
        <v>81.45</v>
      </c>
      <c r="AO34">
        <v>0</v>
      </c>
      <c r="AP34">
        <v>0</v>
      </c>
      <c r="AQ34">
        <v>0</v>
      </c>
      <c r="AR34">
        <v>14.54</v>
      </c>
      <c r="AS34">
        <v>0</v>
      </c>
      <c r="AT34">
        <v>22.27</v>
      </c>
      <c r="AU34">
        <v>32.32</v>
      </c>
      <c r="AV34">
        <v>0</v>
      </c>
      <c r="AW34">
        <v>191.6</v>
      </c>
      <c r="AX34">
        <v>0</v>
      </c>
      <c r="AY34">
        <v>0</v>
      </c>
      <c r="AZ34">
        <v>0</v>
      </c>
      <c r="BA34">
        <v>0.56000000000000005</v>
      </c>
      <c r="BB34">
        <v>0.27</v>
      </c>
      <c r="BC34">
        <v>0.37</v>
      </c>
      <c r="BD34">
        <v>0.67</v>
      </c>
      <c r="BE34">
        <v>0.67</v>
      </c>
      <c r="BF34">
        <v>0.74</v>
      </c>
      <c r="BG34">
        <v>0.67</v>
      </c>
      <c r="BH34">
        <v>0.45</v>
      </c>
      <c r="BI34">
        <v>0.43</v>
      </c>
      <c r="BJ34">
        <v>1.36</v>
      </c>
      <c r="BK34">
        <v>0.39</v>
      </c>
      <c r="BL34">
        <v>0.97</v>
      </c>
      <c r="BM34">
        <v>0.39</v>
      </c>
      <c r="BN34">
        <v>0.39</v>
      </c>
      <c r="BO34">
        <v>0.39</v>
      </c>
      <c r="BP34">
        <v>0.78</v>
      </c>
      <c r="BQ34">
        <v>0.48</v>
      </c>
      <c r="BR34">
        <v>2.91</v>
      </c>
      <c r="BS34">
        <v>0.68</v>
      </c>
      <c r="BT34">
        <v>0.57999999999999996</v>
      </c>
      <c r="BU34">
        <v>0.39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100.33</v>
      </c>
      <c r="CB34">
        <v>4</v>
      </c>
      <c r="CC34">
        <v>24.5</v>
      </c>
      <c r="CD34">
        <v>10.5</v>
      </c>
    </row>
    <row r="35" spans="1:82">
      <c r="A35" t="s">
        <v>297</v>
      </c>
      <c r="G35" t="s">
        <v>77</v>
      </c>
      <c r="H35" s="115">
        <v>520.54999999999995</v>
      </c>
      <c r="I35" s="88">
        <v>194.62999999999994</v>
      </c>
      <c r="J35" s="88">
        <v>201.49</v>
      </c>
      <c r="K35" s="88">
        <v>0.97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0</v>
      </c>
      <c r="X35">
        <v>9.4600000000000009</v>
      </c>
      <c r="Y35">
        <v>96.96</v>
      </c>
      <c r="Z35">
        <v>5.91</v>
      </c>
      <c r="AA35">
        <v>26.69</v>
      </c>
      <c r="AB35">
        <v>0.97</v>
      </c>
      <c r="AC35">
        <v>43.63</v>
      </c>
      <c r="AD35">
        <v>29.09</v>
      </c>
      <c r="AE35">
        <v>17.45</v>
      </c>
      <c r="AF35">
        <v>0</v>
      </c>
      <c r="AG35">
        <v>0</v>
      </c>
      <c r="AH35">
        <v>142.53</v>
      </c>
      <c r="AI35">
        <v>0</v>
      </c>
      <c r="AJ35">
        <v>0</v>
      </c>
      <c r="AK35">
        <v>50.9</v>
      </c>
      <c r="AL35">
        <v>0</v>
      </c>
      <c r="AM35">
        <v>0</v>
      </c>
      <c r="AN35">
        <v>81.45</v>
      </c>
      <c r="AO35">
        <v>0</v>
      </c>
      <c r="AP35">
        <v>0</v>
      </c>
      <c r="AQ35">
        <v>0</v>
      </c>
      <c r="AR35">
        <v>14.54</v>
      </c>
      <c r="AS35">
        <v>0</v>
      </c>
      <c r="AT35">
        <v>22.27</v>
      </c>
      <c r="AU35">
        <v>32.32</v>
      </c>
      <c r="AV35">
        <v>0</v>
      </c>
      <c r="AW35">
        <v>191.6</v>
      </c>
      <c r="AX35">
        <v>0</v>
      </c>
      <c r="AY35">
        <v>0</v>
      </c>
      <c r="AZ35">
        <v>0</v>
      </c>
      <c r="BA35">
        <v>0.66</v>
      </c>
      <c r="BB35">
        <v>0.27</v>
      </c>
      <c r="BC35">
        <v>0.35</v>
      </c>
      <c r="BD35">
        <v>0.64</v>
      </c>
      <c r="BE35">
        <v>0.67</v>
      </c>
      <c r="BF35">
        <v>0.71</v>
      </c>
      <c r="BG35">
        <v>0.67</v>
      </c>
      <c r="BH35">
        <v>0.43</v>
      </c>
      <c r="BI35">
        <v>0.43</v>
      </c>
      <c r="BJ35">
        <v>1.36</v>
      </c>
      <c r="BK35">
        <v>0.39</v>
      </c>
      <c r="BL35">
        <v>0.97</v>
      </c>
      <c r="BM35">
        <v>0.39</v>
      </c>
      <c r="BN35">
        <v>0.39</v>
      </c>
      <c r="BO35">
        <v>0.39</v>
      </c>
      <c r="BP35">
        <v>0.78</v>
      </c>
      <c r="BQ35">
        <v>0.48</v>
      </c>
      <c r="BR35">
        <v>2.91</v>
      </c>
      <c r="BS35">
        <v>0.68</v>
      </c>
      <c r="BT35">
        <v>0.57999999999999996</v>
      </c>
      <c r="BU35">
        <v>0.39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100.33</v>
      </c>
      <c r="CB35">
        <v>4</v>
      </c>
      <c r="CC35">
        <v>25.9</v>
      </c>
      <c r="CD35">
        <v>11.1</v>
      </c>
    </row>
    <row r="36" spans="1:82">
      <c r="A36" t="s">
        <v>330</v>
      </c>
      <c r="G36" t="s">
        <v>78</v>
      </c>
      <c r="H36" s="115">
        <v>526.15</v>
      </c>
      <c r="I36" s="88">
        <v>197.02999999999994</v>
      </c>
      <c r="J36" s="88">
        <v>201.49</v>
      </c>
      <c r="K36" s="88">
        <v>0.97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0</v>
      </c>
      <c r="X36">
        <v>9.4600000000000009</v>
      </c>
      <c r="Y36">
        <v>96.96</v>
      </c>
      <c r="Z36">
        <v>5.91</v>
      </c>
      <c r="AA36">
        <v>26.69</v>
      </c>
      <c r="AB36">
        <v>0.97</v>
      </c>
      <c r="AC36">
        <v>43.63</v>
      </c>
      <c r="AD36">
        <v>29.09</v>
      </c>
      <c r="AE36">
        <v>17.45</v>
      </c>
      <c r="AF36">
        <v>0</v>
      </c>
      <c r="AG36">
        <v>0</v>
      </c>
      <c r="AH36">
        <v>142.53</v>
      </c>
      <c r="AI36">
        <v>0</v>
      </c>
      <c r="AJ36">
        <v>0</v>
      </c>
      <c r="AK36">
        <v>50.9</v>
      </c>
      <c r="AL36">
        <v>0</v>
      </c>
      <c r="AM36">
        <v>0</v>
      </c>
      <c r="AN36">
        <v>81.45</v>
      </c>
      <c r="AO36">
        <v>0</v>
      </c>
      <c r="AP36">
        <v>0</v>
      </c>
      <c r="AQ36">
        <v>0</v>
      </c>
      <c r="AR36">
        <v>14.54</v>
      </c>
      <c r="AS36">
        <v>0</v>
      </c>
      <c r="AT36">
        <v>22.27</v>
      </c>
      <c r="AU36">
        <v>32.32</v>
      </c>
      <c r="AV36">
        <v>0</v>
      </c>
      <c r="AW36">
        <v>191.6</v>
      </c>
      <c r="AX36">
        <v>0</v>
      </c>
      <c r="AY36">
        <v>0</v>
      </c>
      <c r="AZ36">
        <v>0</v>
      </c>
      <c r="BA36">
        <v>0.66</v>
      </c>
      <c r="BB36">
        <v>0.27</v>
      </c>
      <c r="BC36">
        <v>0.35</v>
      </c>
      <c r="BD36">
        <v>0.64</v>
      </c>
      <c r="BE36">
        <v>0.67</v>
      </c>
      <c r="BF36">
        <v>0.71</v>
      </c>
      <c r="BG36">
        <v>0.67</v>
      </c>
      <c r="BH36">
        <v>0.43</v>
      </c>
      <c r="BI36">
        <v>0.43</v>
      </c>
      <c r="BJ36">
        <v>1.36</v>
      </c>
      <c r="BK36">
        <v>0.39</v>
      </c>
      <c r="BL36">
        <v>0.97</v>
      </c>
      <c r="BM36">
        <v>0.39</v>
      </c>
      <c r="BN36">
        <v>0.39</v>
      </c>
      <c r="BO36">
        <v>0.39</v>
      </c>
      <c r="BP36">
        <v>0.78</v>
      </c>
      <c r="BQ36">
        <v>0.48</v>
      </c>
      <c r="BR36">
        <v>2.91</v>
      </c>
      <c r="BS36">
        <v>0.68</v>
      </c>
      <c r="BT36">
        <v>0.57999999999999996</v>
      </c>
      <c r="BU36">
        <v>0.39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100.33</v>
      </c>
      <c r="CB36">
        <v>4</v>
      </c>
      <c r="CC36">
        <v>31.5</v>
      </c>
      <c r="CD36">
        <v>13.5</v>
      </c>
    </row>
    <row r="37" spans="1:82">
      <c r="A37" t="s">
        <v>331</v>
      </c>
      <c r="G37" t="s">
        <v>79</v>
      </c>
      <c r="H37" s="115">
        <v>531.75</v>
      </c>
      <c r="I37" s="88">
        <v>199.42999999999995</v>
      </c>
      <c r="J37" s="88">
        <v>201.49</v>
      </c>
      <c r="K37" s="88">
        <v>0.97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0</v>
      </c>
      <c r="X37">
        <v>9.4600000000000009</v>
      </c>
      <c r="Y37">
        <v>96.96</v>
      </c>
      <c r="Z37">
        <v>5.91</v>
      </c>
      <c r="AA37">
        <v>26.69</v>
      </c>
      <c r="AB37">
        <v>0.97</v>
      </c>
      <c r="AC37">
        <v>43.63</v>
      </c>
      <c r="AD37">
        <v>29.09</v>
      </c>
      <c r="AE37">
        <v>17.45</v>
      </c>
      <c r="AF37">
        <v>0</v>
      </c>
      <c r="AG37">
        <v>0</v>
      </c>
      <c r="AH37">
        <v>142.53</v>
      </c>
      <c r="AI37">
        <v>0</v>
      </c>
      <c r="AJ37">
        <v>0</v>
      </c>
      <c r="AK37">
        <v>50.9</v>
      </c>
      <c r="AL37">
        <v>0</v>
      </c>
      <c r="AM37">
        <v>0</v>
      </c>
      <c r="AN37">
        <v>81.45</v>
      </c>
      <c r="AO37">
        <v>0</v>
      </c>
      <c r="AP37">
        <v>0</v>
      </c>
      <c r="AQ37">
        <v>0</v>
      </c>
      <c r="AR37">
        <v>14.54</v>
      </c>
      <c r="AS37">
        <v>0</v>
      </c>
      <c r="AT37">
        <v>22.27</v>
      </c>
      <c r="AU37">
        <v>32.32</v>
      </c>
      <c r="AV37">
        <v>0</v>
      </c>
      <c r="AW37">
        <v>191.6</v>
      </c>
      <c r="AX37">
        <v>0</v>
      </c>
      <c r="AY37">
        <v>0</v>
      </c>
      <c r="AZ37">
        <v>0</v>
      </c>
      <c r="BA37">
        <v>0.66</v>
      </c>
      <c r="BB37">
        <v>0.27</v>
      </c>
      <c r="BC37">
        <v>0.35</v>
      </c>
      <c r="BD37">
        <v>0.64</v>
      </c>
      <c r="BE37">
        <v>0.67</v>
      </c>
      <c r="BF37">
        <v>0.71</v>
      </c>
      <c r="BG37">
        <v>0.67</v>
      </c>
      <c r="BH37">
        <v>0.43</v>
      </c>
      <c r="BI37">
        <v>0.43</v>
      </c>
      <c r="BJ37">
        <v>1.36</v>
      </c>
      <c r="BK37">
        <v>0.39</v>
      </c>
      <c r="BL37">
        <v>0.97</v>
      </c>
      <c r="BM37">
        <v>0.39</v>
      </c>
      <c r="BN37">
        <v>0.39</v>
      </c>
      <c r="BO37">
        <v>0.39</v>
      </c>
      <c r="BP37">
        <v>0.78</v>
      </c>
      <c r="BQ37">
        <v>0.48</v>
      </c>
      <c r="BR37">
        <v>2.91</v>
      </c>
      <c r="BS37">
        <v>0.68</v>
      </c>
      <c r="BT37">
        <v>0.57999999999999996</v>
      </c>
      <c r="BU37">
        <v>0.39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100.33</v>
      </c>
      <c r="CB37">
        <v>4</v>
      </c>
      <c r="CC37">
        <v>37.1</v>
      </c>
      <c r="CD37">
        <v>15.9</v>
      </c>
    </row>
    <row r="38" spans="1:82">
      <c r="A38" t="s">
        <v>332</v>
      </c>
      <c r="G38" t="s">
        <v>80</v>
      </c>
      <c r="H38" s="115">
        <v>536.65</v>
      </c>
      <c r="I38" s="88">
        <v>201.52999999999994</v>
      </c>
      <c r="J38" s="88">
        <v>201.49</v>
      </c>
      <c r="K38" s="88">
        <v>0.97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0</v>
      </c>
      <c r="X38">
        <v>9.4600000000000009</v>
      </c>
      <c r="Y38">
        <v>96.96</v>
      </c>
      <c r="Z38">
        <v>5.91</v>
      </c>
      <c r="AA38">
        <v>26.69</v>
      </c>
      <c r="AB38">
        <v>0.97</v>
      </c>
      <c r="AC38">
        <v>43.63</v>
      </c>
      <c r="AD38">
        <v>29.09</v>
      </c>
      <c r="AE38">
        <v>17.45</v>
      </c>
      <c r="AF38">
        <v>0</v>
      </c>
      <c r="AG38">
        <v>0</v>
      </c>
      <c r="AH38">
        <v>142.53</v>
      </c>
      <c r="AI38">
        <v>0</v>
      </c>
      <c r="AJ38">
        <v>0</v>
      </c>
      <c r="AK38">
        <v>50.9</v>
      </c>
      <c r="AL38">
        <v>0</v>
      </c>
      <c r="AM38">
        <v>0</v>
      </c>
      <c r="AN38">
        <v>81.45</v>
      </c>
      <c r="AO38">
        <v>0</v>
      </c>
      <c r="AP38">
        <v>0</v>
      </c>
      <c r="AQ38">
        <v>0</v>
      </c>
      <c r="AR38">
        <v>14.54</v>
      </c>
      <c r="AS38">
        <v>0</v>
      </c>
      <c r="AT38">
        <v>22.27</v>
      </c>
      <c r="AU38">
        <v>32.32</v>
      </c>
      <c r="AV38">
        <v>0</v>
      </c>
      <c r="AW38">
        <v>191.6</v>
      </c>
      <c r="AX38">
        <v>0</v>
      </c>
      <c r="AY38">
        <v>0</v>
      </c>
      <c r="AZ38">
        <v>0</v>
      </c>
      <c r="BA38">
        <v>0.66</v>
      </c>
      <c r="BB38">
        <v>0.27</v>
      </c>
      <c r="BC38">
        <v>0.35</v>
      </c>
      <c r="BD38">
        <v>0.64</v>
      </c>
      <c r="BE38">
        <v>0.67</v>
      </c>
      <c r="BF38">
        <v>0.71</v>
      </c>
      <c r="BG38">
        <v>0.67</v>
      </c>
      <c r="BH38">
        <v>0.43</v>
      </c>
      <c r="BI38">
        <v>0.43</v>
      </c>
      <c r="BJ38">
        <v>1.36</v>
      </c>
      <c r="BK38">
        <v>0.39</v>
      </c>
      <c r="BL38">
        <v>0.97</v>
      </c>
      <c r="BM38">
        <v>0.39</v>
      </c>
      <c r="BN38">
        <v>0.39</v>
      </c>
      <c r="BO38">
        <v>0.39</v>
      </c>
      <c r="BP38">
        <v>0.78</v>
      </c>
      <c r="BQ38">
        <v>0.48</v>
      </c>
      <c r="BR38">
        <v>2.91</v>
      </c>
      <c r="BS38">
        <v>0.68</v>
      </c>
      <c r="BT38">
        <v>0.57999999999999996</v>
      </c>
      <c r="BU38">
        <v>0.39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100.33</v>
      </c>
      <c r="CB38">
        <v>4</v>
      </c>
      <c r="CC38">
        <v>42</v>
      </c>
      <c r="CD38">
        <v>18</v>
      </c>
    </row>
    <row r="39" spans="1:82">
      <c r="A39" t="s">
        <v>333</v>
      </c>
      <c r="G39" t="s">
        <v>81</v>
      </c>
      <c r="H39" s="115">
        <v>542.25</v>
      </c>
      <c r="I39" s="88">
        <v>203.92999999999995</v>
      </c>
      <c r="J39" s="88">
        <v>201.49</v>
      </c>
      <c r="K39" s="88">
        <v>44.599999999999994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0</v>
      </c>
      <c r="X39">
        <v>9.4600000000000009</v>
      </c>
      <c r="Y39">
        <v>96.96</v>
      </c>
      <c r="Z39">
        <v>5.91</v>
      </c>
      <c r="AA39">
        <v>26.69</v>
      </c>
      <c r="AB39">
        <v>0.97</v>
      </c>
      <c r="AC39">
        <v>43.63</v>
      </c>
      <c r="AD39">
        <v>29.09</v>
      </c>
      <c r="AE39">
        <v>17.45</v>
      </c>
      <c r="AF39">
        <v>0</v>
      </c>
      <c r="AG39">
        <v>0</v>
      </c>
      <c r="AH39">
        <v>142.53</v>
      </c>
      <c r="AI39">
        <v>0</v>
      </c>
      <c r="AJ39">
        <v>0</v>
      </c>
      <c r="AK39">
        <v>50.9</v>
      </c>
      <c r="AL39">
        <v>19.39</v>
      </c>
      <c r="AM39">
        <v>0</v>
      </c>
      <c r="AN39">
        <v>81.45</v>
      </c>
      <c r="AO39">
        <v>0</v>
      </c>
      <c r="AP39">
        <v>0</v>
      </c>
      <c r="AQ39">
        <v>0</v>
      </c>
      <c r="AR39">
        <v>14.54</v>
      </c>
      <c r="AS39">
        <v>0</v>
      </c>
      <c r="AT39">
        <v>22.27</v>
      </c>
      <c r="AU39">
        <v>32.32</v>
      </c>
      <c r="AV39">
        <v>0</v>
      </c>
      <c r="AW39">
        <v>191.6</v>
      </c>
      <c r="AX39">
        <v>0</v>
      </c>
      <c r="AY39">
        <v>24.24</v>
      </c>
      <c r="AZ39">
        <v>0</v>
      </c>
      <c r="BA39">
        <v>0.66</v>
      </c>
      <c r="BB39">
        <v>0.27</v>
      </c>
      <c r="BC39">
        <v>0.35</v>
      </c>
      <c r="BD39">
        <v>0.64</v>
      </c>
      <c r="BE39">
        <v>0.67</v>
      </c>
      <c r="BF39">
        <v>0.71</v>
      </c>
      <c r="BG39">
        <v>0.67</v>
      </c>
      <c r="BH39">
        <v>0.43</v>
      </c>
      <c r="BI39">
        <v>0.43</v>
      </c>
      <c r="BJ39">
        <v>1.36</v>
      </c>
      <c r="BK39">
        <v>0.39</v>
      </c>
      <c r="BL39">
        <v>0.97</v>
      </c>
      <c r="BM39">
        <v>0.39</v>
      </c>
      <c r="BN39">
        <v>0.39</v>
      </c>
      <c r="BO39">
        <v>0.39</v>
      </c>
      <c r="BP39">
        <v>0.78</v>
      </c>
      <c r="BQ39">
        <v>0.48</v>
      </c>
      <c r="BR39">
        <v>2.91</v>
      </c>
      <c r="BS39">
        <v>0.68</v>
      </c>
      <c r="BT39">
        <v>0.57999999999999996</v>
      </c>
      <c r="BU39">
        <v>0.39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100.33</v>
      </c>
      <c r="CB39">
        <v>4</v>
      </c>
      <c r="CC39">
        <v>47.6</v>
      </c>
      <c r="CD39">
        <v>20.399999999999999</v>
      </c>
    </row>
    <row r="40" spans="1:82">
      <c r="A40" t="s">
        <v>354</v>
      </c>
      <c r="G40" t="s">
        <v>82</v>
      </c>
      <c r="H40" s="115">
        <v>563.09</v>
      </c>
      <c r="I40" s="88">
        <v>206.62999999999994</v>
      </c>
      <c r="J40" s="88">
        <v>201.49</v>
      </c>
      <c r="K40" s="88">
        <v>44.599999999999994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0</v>
      </c>
      <c r="X40">
        <v>9.4600000000000009</v>
      </c>
      <c r="Y40">
        <v>96.96</v>
      </c>
      <c r="Z40">
        <v>5.91</v>
      </c>
      <c r="AA40">
        <v>26.69</v>
      </c>
      <c r="AB40">
        <v>0.97</v>
      </c>
      <c r="AC40">
        <v>43.63</v>
      </c>
      <c r="AD40">
        <v>29.09</v>
      </c>
      <c r="AE40">
        <v>17.45</v>
      </c>
      <c r="AF40">
        <v>0</v>
      </c>
      <c r="AG40">
        <v>0</v>
      </c>
      <c r="AH40">
        <v>142.53</v>
      </c>
      <c r="AI40">
        <v>0</v>
      </c>
      <c r="AJ40">
        <v>0</v>
      </c>
      <c r="AK40">
        <v>50.9</v>
      </c>
      <c r="AL40">
        <v>19.39</v>
      </c>
      <c r="AM40">
        <v>0</v>
      </c>
      <c r="AN40">
        <v>81.45</v>
      </c>
      <c r="AO40">
        <v>14.54</v>
      </c>
      <c r="AP40">
        <v>0</v>
      </c>
      <c r="AQ40">
        <v>0</v>
      </c>
      <c r="AR40">
        <v>14.54</v>
      </c>
      <c r="AS40">
        <v>0</v>
      </c>
      <c r="AT40">
        <v>22.27</v>
      </c>
      <c r="AU40">
        <v>32.32</v>
      </c>
      <c r="AV40">
        <v>0</v>
      </c>
      <c r="AW40">
        <v>191.6</v>
      </c>
      <c r="AX40">
        <v>0</v>
      </c>
      <c r="AY40">
        <v>24.24</v>
      </c>
      <c r="AZ40">
        <v>0</v>
      </c>
      <c r="BA40">
        <v>0.66</v>
      </c>
      <c r="BB40">
        <v>0.27</v>
      </c>
      <c r="BC40">
        <v>0.35</v>
      </c>
      <c r="BD40">
        <v>0.64</v>
      </c>
      <c r="BE40">
        <v>0.67</v>
      </c>
      <c r="BF40">
        <v>0.71</v>
      </c>
      <c r="BG40">
        <v>0.67</v>
      </c>
      <c r="BH40">
        <v>0.43</v>
      </c>
      <c r="BI40">
        <v>0.43</v>
      </c>
      <c r="BJ40">
        <v>1.36</v>
      </c>
      <c r="BK40">
        <v>0.39</v>
      </c>
      <c r="BL40">
        <v>0.97</v>
      </c>
      <c r="BM40">
        <v>0.39</v>
      </c>
      <c r="BN40">
        <v>0.39</v>
      </c>
      <c r="BO40">
        <v>0.39</v>
      </c>
      <c r="BP40">
        <v>0.78</v>
      </c>
      <c r="BQ40">
        <v>0.48</v>
      </c>
      <c r="BR40">
        <v>2.91</v>
      </c>
      <c r="BS40">
        <v>0.68</v>
      </c>
      <c r="BT40">
        <v>0.57999999999999996</v>
      </c>
      <c r="BU40">
        <v>0.39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100.33</v>
      </c>
      <c r="CB40">
        <v>4</v>
      </c>
      <c r="CC40">
        <v>53.9</v>
      </c>
      <c r="CD40">
        <v>23.1</v>
      </c>
    </row>
    <row r="41" spans="1:82">
      <c r="A41" t="s">
        <v>355</v>
      </c>
      <c r="G41" t="s">
        <v>83</v>
      </c>
      <c r="H41" s="115">
        <v>597.78</v>
      </c>
      <c r="I41" s="88">
        <v>209.02999999999994</v>
      </c>
      <c r="J41" s="88">
        <v>201.49</v>
      </c>
      <c r="K41" s="88">
        <v>44.599999999999994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0</v>
      </c>
      <c r="X41">
        <v>9.4600000000000009</v>
      </c>
      <c r="Y41">
        <v>96.96</v>
      </c>
      <c r="Z41">
        <v>5.91</v>
      </c>
      <c r="AA41">
        <v>26.69</v>
      </c>
      <c r="AB41">
        <v>0.97</v>
      </c>
      <c r="AC41">
        <v>43.63</v>
      </c>
      <c r="AD41">
        <v>29.09</v>
      </c>
      <c r="AE41">
        <v>17.45</v>
      </c>
      <c r="AF41">
        <v>0</v>
      </c>
      <c r="AG41">
        <v>0</v>
      </c>
      <c r="AH41">
        <v>142.53</v>
      </c>
      <c r="AI41">
        <v>0</v>
      </c>
      <c r="AJ41">
        <v>0</v>
      </c>
      <c r="AK41">
        <v>50.9</v>
      </c>
      <c r="AL41">
        <v>19.39</v>
      </c>
      <c r="AM41">
        <v>0</v>
      </c>
      <c r="AN41">
        <v>81.45</v>
      </c>
      <c r="AO41">
        <v>43.63</v>
      </c>
      <c r="AP41">
        <v>0</v>
      </c>
      <c r="AQ41">
        <v>0</v>
      </c>
      <c r="AR41">
        <v>14.54</v>
      </c>
      <c r="AS41">
        <v>0</v>
      </c>
      <c r="AT41">
        <v>22.27</v>
      </c>
      <c r="AU41">
        <v>32.32</v>
      </c>
      <c r="AV41">
        <v>0</v>
      </c>
      <c r="AW41">
        <v>191.6</v>
      </c>
      <c r="AX41">
        <v>0</v>
      </c>
      <c r="AY41">
        <v>24.24</v>
      </c>
      <c r="AZ41">
        <v>0</v>
      </c>
      <c r="BA41">
        <v>0.66</v>
      </c>
      <c r="BB41">
        <v>0.27</v>
      </c>
      <c r="BC41">
        <v>0.35</v>
      </c>
      <c r="BD41">
        <v>0.64</v>
      </c>
      <c r="BE41">
        <v>0.67</v>
      </c>
      <c r="BF41">
        <v>0.71</v>
      </c>
      <c r="BG41">
        <v>0.67</v>
      </c>
      <c r="BH41">
        <v>0.43</v>
      </c>
      <c r="BI41">
        <v>0.43</v>
      </c>
      <c r="BJ41">
        <v>1.36</v>
      </c>
      <c r="BK41">
        <v>0.39</v>
      </c>
      <c r="BL41">
        <v>0.97</v>
      </c>
      <c r="BM41">
        <v>0.39</v>
      </c>
      <c r="BN41">
        <v>0.39</v>
      </c>
      <c r="BO41">
        <v>0.39</v>
      </c>
      <c r="BP41">
        <v>0.78</v>
      </c>
      <c r="BQ41">
        <v>0.48</v>
      </c>
      <c r="BR41">
        <v>2.91</v>
      </c>
      <c r="BS41">
        <v>0.68</v>
      </c>
      <c r="BT41">
        <v>0.57999999999999996</v>
      </c>
      <c r="BU41">
        <v>0.39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100.33</v>
      </c>
      <c r="CB41">
        <v>4</v>
      </c>
      <c r="CC41">
        <v>59.5</v>
      </c>
      <c r="CD41">
        <v>25.5</v>
      </c>
    </row>
    <row r="42" spans="1:82">
      <c r="A42" t="s">
        <v>356</v>
      </c>
      <c r="G42" t="s">
        <v>84</v>
      </c>
      <c r="H42" s="115">
        <v>631.77</v>
      </c>
      <c r="I42" s="88">
        <v>211.12999999999994</v>
      </c>
      <c r="J42" s="88">
        <v>201.49</v>
      </c>
      <c r="K42" s="88">
        <v>44.599999999999994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0</v>
      </c>
      <c r="X42">
        <v>9.4600000000000009</v>
      </c>
      <c r="Y42">
        <v>96.96</v>
      </c>
      <c r="Z42">
        <v>5.91</v>
      </c>
      <c r="AA42">
        <v>26.69</v>
      </c>
      <c r="AB42">
        <v>0.97</v>
      </c>
      <c r="AC42">
        <v>43.63</v>
      </c>
      <c r="AD42">
        <v>29.09</v>
      </c>
      <c r="AE42">
        <v>17.45</v>
      </c>
      <c r="AF42">
        <v>0</v>
      </c>
      <c r="AG42">
        <v>0</v>
      </c>
      <c r="AH42">
        <v>142.53</v>
      </c>
      <c r="AI42">
        <v>0</v>
      </c>
      <c r="AJ42">
        <v>0</v>
      </c>
      <c r="AK42">
        <v>50.9</v>
      </c>
      <c r="AL42">
        <v>19.39</v>
      </c>
      <c r="AM42">
        <v>0</v>
      </c>
      <c r="AN42">
        <v>81.45</v>
      </c>
      <c r="AO42">
        <v>53.33</v>
      </c>
      <c r="AP42">
        <v>0</v>
      </c>
      <c r="AQ42">
        <v>0</v>
      </c>
      <c r="AR42">
        <v>14.54</v>
      </c>
      <c r="AS42">
        <v>0</v>
      </c>
      <c r="AT42">
        <v>22.27</v>
      </c>
      <c r="AU42">
        <v>32.32</v>
      </c>
      <c r="AV42">
        <v>0</v>
      </c>
      <c r="AW42">
        <v>191.6</v>
      </c>
      <c r="AX42">
        <v>19.39</v>
      </c>
      <c r="AY42">
        <v>24.24</v>
      </c>
      <c r="AZ42">
        <v>0</v>
      </c>
      <c r="BA42">
        <v>0.66</v>
      </c>
      <c r="BB42">
        <v>0.27</v>
      </c>
      <c r="BC42">
        <v>0.35</v>
      </c>
      <c r="BD42">
        <v>0.64</v>
      </c>
      <c r="BE42">
        <v>0.67</v>
      </c>
      <c r="BF42">
        <v>0.71</v>
      </c>
      <c r="BG42">
        <v>0.67</v>
      </c>
      <c r="BH42">
        <v>0.43</v>
      </c>
      <c r="BI42">
        <v>0.43</v>
      </c>
      <c r="BJ42">
        <v>1.36</v>
      </c>
      <c r="BK42">
        <v>0.39</v>
      </c>
      <c r="BL42">
        <v>0.97</v>
      </c>
      <c r="BM42">
        <v>0.39</v>
      </c>
      <c r="BN42">
        <v>0.39</v>
      </c>
      <c r="BO42">
        <v>0.39</v>
      </c>
      <c r="BP42">
        <v>0.78</v>
      </c>
      <c r="BQ42">
        <v>0.48</v>
      </c>
      <c r="BR42">
        <v>2.91</v>
      </c>
      <c r="BS42">
        <v>0.68</v>
      </c>
      <c r="BT42">
        <v>0.57999999999999996</v>
      </c>
      <c r="BU42">
        <v>0.39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100.33</v>
      </c>
      <c r="CB42">
        <v>4</v>
      </c>
      <c r="CC42">
        <v>64.400000000000006</v>
      </c>
      <c r="CD42">
        <v>27.6</v>
      </c>
    </row>
    <row r="43" spans="1:82">
      <c r="A43" t="s">
        <v>362</v>
      </c>
      <c r="G43" t="s">
        <v>85</v>
      </c>
      <c r="H43" s="115">
        <v>654.66</v>
      </c>
      <c r="I43" s="88">
        <v>212.62999999999994</v>
      </c>
      <c r="J43" s="88">
        <v>201.49</v>
      </c>
      <c r="K43" s="88">
        <v>44.599999999999994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0</v>
      </c>
      <c r="X43">
        <v>9.4600000000000009</v>
      </c>
      <c r="Y43">
        <v>96.96</v>
      </c>
      <c r="Z43">
        <v>5.91</v>
      </c>
      <c r="AA43">
        <v>26.69</v>
      </c>
      <c r="AB43">
        <v>0.97</v>
      </c>
      <c r="AC43">
        <v>43.63</v>
      </c>
      <c r="AD43">
        <v>29.09</v>
      </c>
      <c r="AE43">
        <v>17.45</v>
      </c>
      <c r="AF43">
        <v>0</v>
      </c>
      <c r="AG43">
        <v>0</v>
      </c>
      <c r="AH43">
        <v>142.53</v>
      </c>
      <c r="AI43">
        <v>0</v>
      </c>
      <c r="AJ43">
        <v>0</v>
      </c>
      <c r="AK43">
        <v>50.9</v>
      </c>
      <c r="AL43">
        <v>19.39</v>
      </c>
      <c r="AM43">
        <v>0</v>
      </c>
      <c r="AN43">
        <v>81.45</v>
      </c>
      <c r="AO43">
        <v>63.02</v>
      </c>
      <c r="AP43">
        <v>0</v>
      </c>
      <c r="AQ43">
        <v>0</v>
      </c>
      <c r="AR43">
        <v>14.54</v>
      </c>
      <c r="AS43">
        <v>0</v>
      </c>
      <c r="AT43">
        <v>22.27</v>
      </c>
      <c r="AU43">
        <v>32.32</v>
      </c>
      <c r="AV43">
        <v>0</v>
      </c>
      <c r="AW43">
        <v>191.6</v>
      </c>
      <c r="AX43">
        <v>29.09</v>
      </c>
      <c r="AY43">
        <v>24.24</v>
      </c>
      <c r="AZ43">
        <v>0</v>
      </c>
      <c r="BA43">
        <v>0.66</v>
      </c>
      <c r="BB43">
        <v>0.27</v>
      </c>
      <c r="BC43">
        <v>0.35</v>
      </c>
      <c r="BD43">
        <v>0.64</v>
      </c>
      <c r="BE43">
        <v>0.67</v>
      </c>
      <c r="BF43">
        <v>0.71</v>
      </c>
      <c r="BG43">
        <v>0.67</v>
      </c>
      <c r="BH43">
        <v>0.43</v>
      </c>
      <c r="BI43">
        <v>0.43</v>
      </c>
      <c r="BJ43">
        <v>1.36</v>
      </c>
      <c r="BK43">
        <v>0.39</v>
      </c>
      <c r="BL43">
        <v>0.97</v>
      </c>
      <c r="BM43">
        <v>0.39</v>
      </c>
      <c r="BN43">
        <v>0.39</v>
      </c>
      <c r="BO43">
        <v>0.39</v>
      </c>
      <c r="BP43">
        <v>0.78</v>
      </c>
      <c r="BQ43">
        <v>0.48</v>
      </c>
      <c r="BR43">
        <v>2.91</v>
      </c>
      <c r="BS43">
        <v>0.68</v>
      </c>
      <c r="BT43">
        <v>0.57999999999999996</v>
      </c>
      <c r="BU43">
        <v>0.39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100.33</v>
      </c>
      <c r="CB43">
        <v>4</v>
      </c>
      <c r="CC43">
        <v>67.900000000000006</v>
      </c>
      <c r="CD43">
        <v>29.1</v>
      </c>
    </row>
    <row r="44" spans="1:82">
      <c r="A44" t="s">
        <v>366</v>
      </c>
      <c r="G44" t="s">
        <v>86</v>
      </c>
      <c r="H44" s="115">
        <v>658.16</v>
      </c>
      <c r="I44" s="88">
        <v>214.12999999999994</v>
      </c>
      <c r="J44" s="88">
        <v>201.49</v>
      </c>
      <c r="K44" s="88">
        <v>44.599999999999994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9.4600000000000009</v>
      </c>
      <c r="Y44">
        <v>96.96</v>
      </c>
      <c r="Z44">
        <v>5.91</v>
      </c>
      <c r="AA44">
        <v>26.69</v>
      </c>
      <c r="AB44">
        <v>0.97</v>
      </c>
      <c r="AC44">
        <v>43.63</v>
      </c>
      <c r="AD44">
        <v>29.09</v>
      </c>
      <c r="AE44">
        <v>17.45</v>
      </c>
      <c r="AF44">
        <v>0</v>
      </c>
      <c r="AG44">
        <v>0</v>
      </c>
      <c r="AH44">
        <v>142.53</v>
      </c>
      <c r="AI44">
        <v>0</v>
      </c>
      <c r="AJ44">
        <v>0</v>
      </c>
      <c r="AK44">
        <v>50.9</v>
      </c>
      <c r="AL44">
        <v>19.39</v>
      </c>
      <c r="AM44">
        <v>0</v>
      </c>
      <c r="AN44">
        <v>81.45</v>
      </c>
      <c r="AO44">
        <v>63.02</v>
      </c>
      <c r="AP44">
        <v>0</v>
      </c>
      <c r="AQ44">
        <v>0</v>
      </c>
      <c r="AR44">
        <v>14.54</v>
      </c>
      <c r="AS44">
        <v>0</v>
      </c>
      <c r="AT44">
        <v>22.27</v>
      </c>
      <c r="AU44">
        <v>32.32</v>
      </c>
      <c r="AV44">
        <v>0</v>
      </c>
      <c r="AW44">
        <v>191.6</v>
      </c>
      <c r="AX44">
        <v>29.09</v>
      </c>
      <c r="AY44">
        <v>24.24</v>
      </c>
      <c r="AZ44">
        <v>0</v>
      </c>
      <c r="BA44">
        <v>0.66</v>
      </c>
      <c r="BB44">
        <v>0.27</v>
      </c>
      <c r="BC44">
        <v>0.35</v>
      </c>
      <c r="BD44">
        <v>0.64</v>
      </c>
      <c r="BE44">
        <v>0.67</v>
      </c>
      <c r="BF44">
        <v>0.71</v>
      </c>
      <c r="BG44">
        <v>0.67</v>
      </c>
      <c r="BH44">
        <v>0.43</v>
      </c>
      <c r="BI44">
        <v>0.43</v>
      </c>
      <c r="BJ44">
        <v>1.36</v>
      </c>
      <c r="BK44">
        <v>0.39</v>
      </c>
      <c r="BL44">
        <v>0.97</v>
      </c>
      <c r="BM44">
        <v>0.39</v>
      </c>
      <c r="BN44">
        <v>0.39</v>
      </c>
      <c r="BO44">
        <v>0.39</v>
      </c>
      <c r="BP44">
        <v>0.78</v>
      </c>
      <c r="BQ44">
        <v>0.48</v>
      </c>
      <c r="BR44">
        <v>2.91</v>
      </c>
      <c r="BS44">
        <v>0.68</v>
      </c>
      <c r="BT44">
        <v>0.57999999999999996</v>
      </c>
      <c r="BU44">
        <v>0.39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100.33</v>
      </c>
      <c r="CB44">
        <v>4</v>
      </c>
      <c r="CC44">
        <v>71.400000000000006</v>
      </c>
      <c r="CD44">
        <v>30.6</v>
      </c>
    </row>
    <row r="45" spans="1:82">
      <c r="A45" t="s">
        <v>389</v>
      </c>
      <c r="G45" t="s">
        <v>87</v>
      </c>
      <c r="H45" s="115">
        <v>694.36</v>
      </c>
      <c r="I45" s="88">
        <v>215.92999999999995</v>
      </c>
      <c r="J45" s="88">
        <v>201.49</v>
      </c>
      <c r="K45" s="88">
        <v>44.599999999999994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9.4600000000000009</v>
      </c>
      <c r="Y45">
        <v>96.96</v>
      </c>
      <c r="Z45">
        <v>5.91</v>
      </c>
      <c r="AA45">
        <v>26.69</v>
      </c>
      <c r="AB45">
        <v>0.97</v>
      </c>
      <c r="AC45">
        <v>43.63</v>
      </c>
      <c r="AD45">
        <v>29.09</v>
      </c>
      <c r="AE45">
        <v>17.45</v>
      </c>
      <c r="AF45">
        <v>0</v>
      </c>
      <c r="AG45">
        <v>0</v>
      </c>
      <c r="AH45">
        <v>142.53</v>
      </c>
      <c r="AI45">
        <v>0</v>
      </c>
      <c r="AJ45">
        <v>0</v>
      </c>
      <c r="AK45">
        <v>50.9</v>
      </c>
      <c r="AL45">
        <v>19.39</v>
      </c>
      <c r="AM45">
        <v>0</v>
      </c>
      <c r="AN45">
        <v>81.45</v>
      </c>
      <c r="AO45">
        <v>63.02</v>
      </c>
      <c r="AP45">
        <v>32</v>
      </c>
      <c r="AQ45">
        <v>0</v>
      </c>
      <c r="AR45">
        <v>14.54</v>
      </c>
      <c r="AS45">
        <v>0</v>
      </c>
      <c r="AT45">
        <v>22.27</v>
      </c>
      <c r="AU45">
        <v>32.32</v>
      </c>
      <c r="AV45">
        <v>0</v>
      </c>
      <c r="AW45">
        <v>191.6</v>
      </c>
      <c r="AX45">
        <v>29.09</v>
      </c>
      <c r="AY45">
        <v>24.24</v>
      </c>
      <c r="AZ45">
        <v>0</v>
      </c>
      <c r="BA45">
        <v>0.66</v>
      </c>
      <c r="BB45">
        <v>0.27</v>
      </c>
      <c r="BC45">
        <v>0.35</v>
      </c>
      <c r="BD45">
        <v>0.64</v>
      </c>
      <c r="BE45">
        <v>0.67</v>
      </c>
      <c r="BF45">
        <v>0.71</v>
      </c>
      <c r="BG45">
        <v>0.67</v>
      </c>
      <c r="BH45">
        <v>0.43</v>
      </c>
      <c r="BI45">
        <v>0.43</v>
      </c>
      <c r="BJ45">
        <v>1.36</v>
      </c>
      <c r="BK45">
        <v>0.39</v>
      </c>
      <c r="BL45">
        <v>0.97</v>
      </c>
      <c r="BM45">
        <v>0.39</v>
      </c>
      <c r="BN45">
        <v>0.39</v>
      </c>
      <c r="BO45">
        <v>0.39</v>
      </c>
      <c r="BP45">
        <v>0.78</v>
      </c>
      <c r="BQ45">
        <v>0.48</v>
      </c>
      <c r="BR45">
        <v>2.91</v>
      </c>
      <c r="BS45">
        <v>0.68</v>
      </c>
      <c r="BT45">
        <v>0.57999999999999996</v>
      </c>
      <c r="BU45">
        <v>0.39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100.33</v>
      </c>
      <c r="CB45">
        <v>4</v>
      </c>
      <c r="CC45">
        <v>75.599999999999994</v>
      </c>
      <c r="CD45">
        <v>32.4</v>
      </c>
    </row>
    <row r="46" spans="1:82">
      <c r="A46" t="s">
        <v>390</v>
      </c>
      <c r="G46" t="s">
        <v>88</v>
      </c>
      <c r="H46" s="115">
        <v>722.91</v>
      </c>
      <c r="I46" s="88">
        <v>216.52999999999994</v>
      </c>
      <c r="J46" s="88">
        <v>201.49</v>
      </c>
      <c r="K46" s="88">
        <v>44.599999999999994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9.4600000000000009</v>
      </c>
      <c r="Y46">
        <v>96.96</v>
      </c>
      <c r="Z46">
        <v>5.91</v>
      </c>
      <c r="AA46">
        <v>26.69</v>
      </c>
      <c r="AB46">
        <v>0.97</v>
      </c>
      <c r="AC46">
        <v>43.63</v>
      </c>
      <c r="AD46">
        <v>29.09</v>
      </c>
      <c r="AE46">
        <v>17.45</v>
      </c>
      <c r="AF46">
        <v>0</v>
      </c>
      <c r="AG46">
        <v>0</v>
      </c>
      <c r="AH46">
        <v>142.53</v>
      </c>
      <c r="AI46">
        <v>0</v>
      </c>
      <c r="AJ46">
        <v>0</v>
      </c>
      <c r="AK46">
        <v>50.9</v>
      </c>
      <c r="AL46">
        <v>19.39</v>
      </c>
      <c r="AM46">
        <v>0</v>
      </c>
      <c r="AN46">
        <v>81.45</v>
      </c>
      <c r="AO46">
        <v>63.02</v>
      </c>
      <c r="AP46">
        <v>32</v>
      </c>
      <c r="AQ46">
        <v>0</v>
      </c>
      <c r="AR46">
        <v>14.54</v>
      </c>
      <c r="AS46">
        <v>0</v>
      </c>
      <c r="AT46">
        <v>22.27</v>
      </c>
      <c r="AU46">
        <v>32.32</v>
      </c>
      <c r="AV46">
        <v>0</v>
      </c>
      <c r="AW46">
        <v>191.6</v>
      </c>
      <c r="AX46">
        <v>29.09</v>
      </c>
      <c r="AY46">
        <v>24.24</v>
      </c>
      <c r="AZ46">
        <v>0</v>
      </c>
      <c r="BA46">
        <v>0.66</v>
      </c>
      <c r="BB46">
        <v>0.27</v>
      </c>
      <c r="BC46">
        <v>0.35</v>
      </c>
      <c r="BD46">
        <v>0.64</v>
      </c>
      <c r="BE46">
        <v>0.67</v>
      </c>
      <c r="BF46">
        <v>0.71</v>
      </c>
      <c r="BG46">
        <v>0.67</v>
      </c>
      <c r="BH46">
        <v>0.43</v>
      </c>
      <c r="BI46">
        <v>0.43</v>
      </c>
      <c r="BJ46">
        <v>1.36</v>
      </c>
      <c r="BK46">
        <v>0.39</v>
      </c>
      <c r="BL46">
        <v>0.97</v>
      </c>
      <c r="BM46">
        <v>0.39</v>
      </c>
      <c r="BN46">
        <v>0.39</v>
      </c>
      <c r="BO46">
        <v>0.39</v>
      </c>
      <c r="BP46">
        <v>0.78</v>
      </c>
      <c r="BQ46">
        <v>0.48</v>
      </c>
      <c r="BR46">
        <v>2.91</v>
      </c>
      <c r="BS46">
        <v>0.68</v>
      </c>
      <c r="BT46">
        <v>0.57999999999999996</v>
      </c>
      <c r="BU46">
        <v>0.39</v>
      </c>
      <c r="BV46">
        <v>0</v>
      </c>
      <c r="BW46">
        <v>27.15</v>
      </c>
      <c r="BX46">
        <v>0</v>
      </c>
      <c r="BY46">
        <v>0</v>
      </c>
      <c r="BZ46">
        <v>0</v>
      </c>
      <c r="CA46">
        <v>100.33</v>
      </c>
      <c r="CB46">
        <v>4</v>
      </c>
      <c r="CC46">
        <v>77</v>
      </c>
      <c r="CD46">
        <v>33</v>
      </c>
    </row>
    <row r="47" spans="1:82">
      <c r="A47" t="s">
        <v>394</v>
      </c>
      <c r="G47" t="s">
        <v>89</v>
      </c>
      <c r="H47" s="115">
        <v>725.01</v>
      </c>
      <c r="I47" s="88">
        <v>217.42999999999995</v>
      </c>
      <c r="J47" s="88">
        <v>201.59</v>
      </c>
      <c r="K47" s="88">
        <v>44.599999999999994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9.56</v>
      </c>
      <c r="Y47">
        <v>96.96</v>
      </c>
      <c r="Z47">
        <v>5.91</v>
      </c>
      <c r="AA47">
        <v>26.69</v>
      </c>
      <c r="AB47">
        <v>0.97</v>
      </c>
      <c r="AC47">
        <v>43.63</v>
      </c>
      <c r="AD47">
        <v>29.09</v>
      </c>
      <c r="AE47">
        <v>17.45</v>
      </c>
      <c r="AF47">
        <v>0</v>
      </c>
      <c r="AG47">
        <v>0</v>
      </c>
      <c r="AH47">
        <v>142.53</v>
      </c>
      <c r="AI47">
        <v>0</v>
      </c>
      <c r="AJ47">
        <v>0</v>
      </c>
      <c r="AK47">
        <v>50.9</v>
      </c>
      <c r="AL47">
        <v>19.39</v>
      </c>
      <c r="AM47">
        <v>0</v>
      </c>
      <c r="AN47">
        <v>81.45</v>
      </c>
      <c r="AO47">
        <v>63.02</v>
      </c>
      <c r="AP47">
        <v>32</v>
      </c>
      <c r="AQ47">
        <v>0</v>
      </c>
      <c r="AR47">
        <v>14.54</v>
      </c>
      <c r="AS47">
        <v>0</v>
      </c>
      <c r="AT47">
        <v>22.27</v>
      </c>
      <c r="AU47">
        <v>32.32</v>
      </c>
      <c r="AV47">
        <v>0</v>
      </c>
      <c r="AW47">
        <v>191.6</v>
      </c>
      <c r="AX47">
        <v>29.09</v>
      </c>
      <c r="AY47">
        <v>24.24</v>
      </c>
      <c r="AZ47">
        <v>0</v>
      </c>
      <c r="BA47">
        <v>0.66</v>
      </c>
      <c r="BB47">
        <v>0.27</v>
      </c>
      <c r="BC47">
        <v>0.35</v>
      </c>
      <c r="BD47">
        <v>0.64</v>
      </c>
      <c r="BE47">
        <v>0.67</v>
      </c>
      <c r="BF47">
        <v>0.71</v>
      </c>
      <c r="BG47">
        <v>0.67</v>
      </c>
      <c r="BH47">
        <v>0.43</v>
      </c>
      <c r="BI47">
        <v>0.43</v>
      </c>
      <c r="BJ47">
        <v>1.36</v>
      </c>
      <c r="BK47">
        <v>0.39</v>
      </c>
      <c r="BL47">
        <v>0.97</v>
      </c>
      <c r="BM47">
        <v>0.39</v>
      </c>
      <c r="BN47">
        <v>0.39</v>
      </c>
      <c r="BO47">
        <v>0.39</v>
      </c>
      <c r="BP47">
        <v>0.78</v>
      </c>
      <c r="BQ47">
        <v>0.48</v>
      </c>
      <c r="BR47">
        <v>2.91</v>
      </c>
      <c r="BS47">
        <v>0.68</v>
      </c>
      <c r="BT47">
        <v>0.57999999999999996</v>
      </c>
      <c r="BU47">
        <v>0.39</v>
      </c>
      <c r="BV47">
        <v>0</v>
      </c>
      <c r="BW47">
        <v>27.15</v>
      </c>
      <c r="BX47">
        <v>0</v>
      </c>
      <c r="BY47">
        <v>0</v>
      </c>
      <c r="BZ47">
        <v>0</v>
      </c>
      <c r="CA47">
        <v>100.33</v>
      </c>
      <c r="CB47">
        <v>4</v>
      </c>
      <c r="CC47">
        <v>79.099999999999994</v>
      </c>
      <c r="CD47">
        <v>33.9</v>
      </c>
    </row>
    <row r="48" spans="1:82">
      <c r="A48" t="s">
        <v>398</v>
      </c>
      <c r="G48" t="s">
        <v>90</v>
      </c>
      <c r="H48" s="115">
        <v>726.41</v>
      </c>
      <c r="I48" s="88">
        <v>218.02999999999994</v>
      </c>
      <c r="J48" s="88">
        <v>201.59</v>
      </c>
      <c r="K48" s="88">
        <v>44.599999999999994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9.56</v>
      </c>
      <c r="Y48">
        <v>96.96</v>
      </c>
      <c r="Z48">
        <v>5.91</v>
      </c>
      <c r="AA48">
        <v>26.69</v>
      </c>
      <c r="AB48">
        <v>0.97</v>
      </c>
      <c r="AC48">
        <v>43.63</v>
      </c>
      <c r="AD48">
        <v>29.09</v>
      </c>
      <c r="AE48">
        <v>17.45</v>
      </c>
      <c r="AF48">
        <v>0</v>
      </c>
      <c r="AG48">
        <v>0</v>
      </c>
      <c r="AH48">
        <v>142.53</v>
      </c>
      <c r="AI48">
        <v>0</v>
      </c>
      <c r="AJ48">
        <v>0</v>
      </c>
      <c r="AK48">
        <v>50.9</v>
      </c>
      <c r="AL48">
        <v>19.39</v>
      </c>
      <c r="AM48">
        <v>0</v>
      </c>
      <c r="AN48">
        <v>81.45</v>
      </c>
      <c r="AO48">
        <v>63.02</v>
      </c>
      <c r="AP48">
        <v>32</v>
      </c>
      <c r="AQ48">
        <v>0</v>
      </c>
      <c r="AR48">
        <v>14.54</v>
      </c>
      <c r="AS48">
        <v>0</v>
      </c>
      <c r="AT48">
        <v>22.27</v>
      </c>
      <c r="AU48">
        <v>32.32</v>
      </c>
      <c r="AV48">
        <v>0</v>
      </c>
      <c r="AW48">
        <v>191.6</v>
      </c>
      <c r="AX48">
        <v>29.09</v>
      </c>
      <c r="AY48">
        <v>24.24</v>
      </c>
      <c r="AZ48">
        <v>0</v>
      </c>
      <c r="BA48">
        <v>0.66</v>
      </c>
      <c r="BB48">
        <v>0.27</v>
      </c>
      <c r="BC48">
        <v>0.35</v>
      </c>
      <c r="BD48">
        <v>0.64</v>
      </c>
      <c r="BE48">
        <v>0.67</v>
      </c>
      <c r="BF48">
        <v>0.71</v>
      </c>
      <c r="BG48">
        <v>0.67</v>
      </c>
      <c r="BH48">
        <v>0.43</v>
      </c>
      <c r="BI48">
        <v>0.43</v>
      </c>
      <c r="BJ48">
        <v>1.36</v>
      </c>
      <c r="BK48">
        <v>0.39</v>
      </c>
      <c r="BL48">
        <v>0.97</v>
      </c>
      <c r="BM48">
        <v>0.39</v>
      </c>
      <c r="BN48">
        <v>0.39</v>
      </c>
      <c r="BO48">
        <v>0.39</v>
      </c>
      <c r="BP48">
        <v>0.78</v>
      </c>
      <c r="BQ48">
        <v>0.48</v>
      </c>
      <c r="BR48">
        <v>2.91</v>
      </c>
      <c r="BS48">
        <v>0.68</v>
      </c>
      <c r="BT48">
        <v>0.57999999999999996</v>
      </c>
      <c r="BU48">
        <v>0.39</v>
      </c>
      <c r="BV48">
        <v>0</v>
      </c>
      <c r="BW48">
        <v>27.15</v>
      </c>
      <c r="BX48">
        <v>0</v>
      </c>
      <c r="BY48">
        <v>0</v>
      </c>
      <c r="BZ48">
        <v>0</v>
      </c>
      <c r="CA48">
        <v>100.33</v>
      </c>
      <c r="CB48">
        <v>4</v>
      </c>
      <c r="CC48">
        <v>80.5</v>
      </c>
      <c r="CD48">
        <v>34.5</v>
      </c>
    </row>
    <row r="49" spans="1:82">
      <c r="A49" t="s">
        <v>399</v>
      </c>
      <c r="G49" t="s">
        <v>91</v>
      </c>
      <c r="H49" s="115">
        <v>727.38</v>
      </c>
      <c r="I49" s="88">
        <v>218.02999999999994</v>
      </c>
      <c r="J49" s="88">
        <v>201.59</v>
      </c>
      <c r="K49" s="88">
        <v>44.599999999999994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9.56</v>
      </c>
      <c r="Y49">
        <v>96.96</v>
      </c>
      <c r="Z49">
        <v>5.91</v>
      </c>
      <c r="AA49">
        <v>26.69</v>
      </c>
      <c r="AB49">
        <v>0.97</v>
      </c>
      <c r="AC49">
        <v>43.63</v>
      </c>
      <c r="AD49">
        <v>29.09</v>
      </c>
      <c r="AE49">
        <v>17.45</v>
      </c>
      <c r="AF49">
        <v>0</v>
      </c>
      <c r="AG49">
        <v>0</v>
      </c>
      <c r="AH49">
        <v>142.53</v>
      </c>
      <c r="AI49">
        <v>0</v>
      </c>
      <c r="AJ49">
        <v>0</v>
      </c>
      <c r="AK49">
        <v>50.9</v>
      </c>
      <c r="AL49">
        <v>19.39</v>
      </c>
      <c r="AM49">
        <v>0</v>
      </c>
      <c r="AN49">
        <v>81.45</v>
      </c>
      <c r="AO49">
        <v>63.02</v>
      </c>
      <c r="AP49">
        <v>32</v>
      </c>
      <c r="AQ49">
        <v>0</v>
      </c>
      <c r="AR49">
        <v>14.54</v>
      </c>
      <c r="AS49">
        <v>0</v>
      </c>
      <c r="AT49">
        <v>22.27</v>
      </c>
      <c r="AU49">
        <v>32.32</v>
      </c>
      <c r="AV49">
        <v>0</v>
      </c>
      <c r="AW49">
        <v>191.6</v>
      </c>
      <c r="AX49">
        <v>29.09</v>
      </c>
      <c r="AY49">
        <v>24.24</v>
      </c>
      <c r="AZ49">
        <v>0</v>
      </c>
      <c r="BA49">
        <v>0.66</v>
      </c>
      <c r="BB49">
        <v>0.27</v>
      </c>
      <c r="BC49">
        <v>0.35</v>
      </c>
      <c r="BD49">
        <v>0.64</v>
      </c>
      <c r="BE49">
        <v>0.67</v>
      </c>
      <c r="BF49">
        <v>0.71</v>
      </c>
      <c r="BG49">
        <v>0.67</v>
      </c>
      <c r="BH49">
        <v>0.43</v>
      </c>
      <c r="BI49">
        <v>0.43</v>
      </c>
      <c r="BJ49">
        <v>1.36</v>
      </c>
      <c r="BK49">
        <v>0.39</v>
      </c>
      <c r="BL49">
        <v>0.97</v>
      </c>
      <c r="BM49">
        <v>0.39</v>
      </c>
      <c r="BN49">
        <v>0.39</v>
      </c>
      <c r="BO49">
        <v>0.39</v>
      </c>
      <c r="BP49">
        <v>0.78</v>
      </c>
      <c r="BQ49">
        <v>0.48</v>
      </c>
      <c r="BR49">
        <v>2.91</v>
      </c>
      <c r="BS49">
        <v>0.68</v>
      </c>
      <c r="BT49">
        <v>0.57999999999999996</v>
      </c>
      <c r="BU49">
        <v>0.39</v>
      </c>
      <c r="BV49">
        <v>0</v>
      </c>
      <c r="BW49">
        <v>28.12</v>
      </c>
      <c r="BX49">
        <v>0</v>
      </c>
      <c r="BY49">
        <v>0</v>
      </c>
      <c r="BZ49">
        <v>0</v>
      </c>
      <c r="CA49">
        <v>100.33</v>
      </c>
      <c r="CB49">
        <v>4</v>
      </c>
      <c r="CC49">
        <v>80.5</v>
      </c>
      <c r="CD49">
        <v>34.5</v>
      </c>
    </row>
    <row r="50" spans="1:82">
      <c r="A50" t="s">
        <v>400</v>
      </c>
      <c r="G50" t="s">
        <v>92</v>
      </c>
      <c r="H50" s="115">
        <v>726.41</v>
      </c>
      <c r="I50" s="88">
        <v>218.02999999999994</v>
      </c>
      <c r="J50" s="88">
        <v>201.59</v>
      </c>
      <c r="K50" s="88">
        <v>44.599999999999994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9.56</v>
      </c>
      <c r="Y50">
        <v>96.96</v>
      </c>
      <c r="Z50">
        <v>5.91</v>
      </c>
      <c r="AA50">
        <v>26.69</v>
      </c>
      <c r="AB50">
        <v>0.97</v>
      </c>
      <c r="AC50">
        <v>43.63</v>
      </c>
      <c r="AD50">
        <v>29.09</v>
      </c>
      <c r="AE50">
        <v>17.45</v>
      </c>
      <c r="AF50">
        <v>0</v>
      </c>
      <c r="AG50">
        <v>0</v>
      </c>
      <c r="AH50">
        <v>142.53</v>
      </c>
      <c r="AI50">
        <v>0</v>
      </c>
      <c r="AJ50">
        <v>0</v>
      </c>
      <c r="AK50">
        <v>50.9</v>
      </c>
      <c r="AL50">
        <v>19.39</v>
      </c>
      <c r="AM50">
        <v>0</v>
      </c>
      <c r="AN50">
        <v>81.45</v>
      </c>
      <c r="AO50">
        <v>63.02</v>
      </c>
      <c r="AP50">
        <v>32</v>
      </c>
      <c r="AQ50">
        <v>0</v>
      </c>
      <c r="AR50">
        <v>14.54</v>
      </c>
      <c r="AS50">
        <v>0</v>
      </c>
      <c r="AT50">
        <v>22.27</v>
      </c>
      <c r="AU50">
        <v>32.32</v>
      </c>
      <c r="AV50">
        <v>0</v>
      </c>
      <c r="AW50">
        <v>191.6</v>
      </c>
      <c r="AX50">
        <v>29.09</v>
      </c>
      <c r="AY50">
        <v>24.24</v>
      </c>
      <c r="AZ50">
        <v>0</v>
      </c>
      <c r="BA50">
        <v>0.66</v>
      </c>
      <c r="BB50">
        <v>0.27</v>
      </c>
      <c r="BC50">
        <v>0.35</v>
      </c>
      <c r="BD50">
        <v>0.64</v>
      </c>
      <c r="BE50">
        <v>0.67</v>
      </c>
      <c r="BF50">
        <v>0.71</v>
      </c>
      <c r="BG50">
        <v>0.67</v>
      </c>
      <c r="BH50">
        <v>0.43</v>
      </c>
      <c r="BI50">
        <v>0.43</v>
      </c>
      <c r="BJ50">
        <v>1.36</v>
      </c>
      <c r="BK50">
        <v>0.39</v>
      </c>
      <c r="BL50">
        <v>0.97</v>
      </c>
      <c r="BM50">
        <v>0.39</v>
      </c>
      <c r="BN50">
        <v>0.39</v>
      </c>
      <c r="BO50">
        <v>0.39</v>
      </c>
      <c r="BP50">
        <v>0.78</v>
      </c>
      <c r="BQ50">
        <v>0.48</v>
      </c>
      <c r="BR50">
        <v>2.91</v>
      </c>
      <c r="BS50">
        <v>0.68</v>
      </c>
      <c r="BT50">
        <v>0.57999999999999996</v>
      </c>
      <c r="BU50">
        <v>0.39</v>
      </c>
      <c r="BV50">
        <v>0</v>
      </c>
      <c r="BW50">
        <v>27.15</v>
      </c>
      <c r="BX50">
        <v>0</v>
      </c>
      <c r="BY50">
        <v>0</v>
      </c>
      <c r="BZ50">
        <v>0</v>
      </c>
      <c r="CA50">
        <v>100.33</v>
      </c>
      <c r="CB50">
        <v>4</v>
      </c>
      <c r="CC50">
        <v>80.5</v>
      </c>
      <c r="CD50">
        <v>34.5</v>
      </c>
    </row>
    <row r="51" spans="1:82">
      <c r="A51" t="s">
        <v>402</v>
      </c>
      <c r="G51" t="s">
        <v>93</v>
      </c>
      <c r="H51" s="115">
        <v>750.64999999999986</v>
      </c>
      <c r="I51" s="88">
        <v>218.02999999999994</v>
      </c>
      <c r="J51" s="88">
        <v>201.68</v>
      </c>
      <c r="K51" s="88">
        <v>20.36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9.65</v>
      </c>
      <c r="Y51">
        <v>96.96</v>
      </c>
      <c r="Z51">
        <v>5.91</v>
      </c>
      <c r="AA51">
        <v>26.69</v>
      </c>
      <c r="AB51">
        <v>0.97</v>
      </c>
      <c r="AC51">
        <v>43.63</v>
      </c>
      <c r="AD51">
        <v>29.09</v>
      </c>
      <c r="AE51">
        <v>17.45</v>
      </c>
      <c r="AF51">
        <v>0</v>
      </c>
      <c r="AG51">
        <v>0</v>
      </c>
      <c r="AH51">
        <v>142.53</v>
      </c>
      <c r="AI51">
        <v>0</v>
      </c>
      <c r="AJ51">
        <v>0</v>
      </c>
      <c r="AK51">
        <v>50.9</v>
      </c>
      <c r="AL51">
        <v>19.39</v>
      </c>
      <c r="AM51">
        <v>0</v>
      </c>
      <c r="AN51">
        <v>81.45</v>
      </c>
      <c r="AO51">
        <v>63.02</v>
      </c>
      <c r="AP51">
        <v>32</v>
      </c>
      <c r="AQ51">
        <v>0</v>
      </c>
      <c r="AR51">
        <v>14.54</v>
      </c>
      <c r="AS51">
        <v>0</v>
      </c>
      <c r="AT51">
        <v>22.27</v>
      </c>
      <c r="AU51">
        <v>32.32</v>
      </c>
      <c r="AV51">
        <v>0</v>
      </c>
      <c r="AW51">
        <v>191.6</v>
      </c>
      <c r="AX51">
        <v>53.33</v>
      </c>
      <c r="AY51">
        <v>0</v>
      </c>
      <c r="AZ51">
        <v>0</v>
      </c>
      <c r="BA51">
        <v>0.66</v>
      </c>
      <c r="BB51">
        <v>0.27</v>
      </c>
      <c r="BC51">
        <v>0.35</v>
      </c>
      <c r="BD51">
        <v>0.64</v>
      </c>
      <c r="BE51">
        <v>0.67</v>
      </c>
      <c r="BF51">
        <v>0.71</v>
      </c>
      <c r="BG51">
        <v>0.67</v>
      </c>
      <c r="BH51">
        <v>0.43</v>
      </c>
      <c r="BI51">
        <v>0.43</v>
      </c>
      <c r="BJ51">
        <v>1.36</v>
      </c>
      <c r="BK51">
        <v>0.39</v>
      </c>
      <c r="BL51">
        <v>0.97</v>
      </c>
      <c r="BM51">
        <v>0.39</v>
      </c>
      <c r="BN51">
        <v>0.39</v>
      </c>
      <c r="BO51">
        <v>0.39</v>
      </c>
      <c r="BP51">
        <v>0.78</v>
      </c>
      <c r="BQ51">
        <v>0.48</v>
      </c>
      <c r="BR51">
        <v>2.91</v>
      </c>
      <c r="BS51">
        <v>0.68</v>
      </c>
      <c r="BT51">
        <v>0.57999999999999996</v>
      </c>
      <c r="BU51">
        <v>0.39</v>
      </c>
      <c r="BV51">
        <v>0</v>
      </c>
      <c r="BW51">
        <v>27.15</v>
      </c>
      <c r="BX51">
        <v>0</v>
      </c>
      <c r="BY51">
        <v>0</v>
      </c>
      <c r="BZ51">
        <v>0</v>
      </c>
      <c r="CA51">
        <v>100.33</v>
      </c>
      <c r="CB51">
        <v>4</v>
      </c>
      <c r="CC51">
        <v>80.5</v>
      </c>
      <c r="CD51">
        <v>34.5</v>
      </c>
    </row>
    <row r="52" spans="1:82">
      <c r="A52" t="s">
        <v>403</v>
      </c>
      <c r="G52" t="s">
        <v>94</v>
      </c>
      <c r="H52" s="115">
        <v>750.64999999999986</v>
      </c>
      <c r="I52" s="88">
        <v>218.02999999999994</v>
      </c>
      <c r="J52" s="88">
        <v>201.68</v>
      </c>
      <c r="K52" s="88">
        <v>20.36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9.65</v>
      </c>
      <c r="Y52">
        <v>96.96</v>
      </c>
      <c r="Z52">
        <v>5.91</v>
      </c>
      <c r="AA52">
        <v>26.69</v>
      </c>
      <c r="AB52">
        <v>0.97</v>
      </c>
      <c r="AC52">
        <v>43.63</v>
      </c>
      <c r="AD52">
        <v>29.09</v>
      </c>
      <c r="AE52">
        <v>17.45</v>
      </c>
      <c r="AF52">
        <v>0</v>
      </c>
      <c r="AG52">
        <v>0</v>
      </c>
      <c r="AH52">
        <v>142.53</v>
      </c>
      <c r="AI52">
        <v>0</v>
      </c>
      <c r="AJ52">
        <v>0</v>
      </c>
      <c r="AK52">
        <v>50.9</v>
      </c>
      <c r="AL52">
        <v>19.39</v>
      </c>
      <c r="AM52">
        <v>0</v>
      </c>
      <c r="AN52">
        <v>81.45</v>
      </c>
      <c r="AO52">
        <v>63.02</v>
      </c>
      <c r="AP52">
        <v>32</v>
      </c>
      <c r="AQ52">
        <v>0</v>
      </c>
      <c r="AR52">
        <v>14.54</v>
      </c>
      <c r="AS52">
        <v>0</v>
      </c>
      <c r="AT52">
        <v>22.27</v>
      </c>
      <c r="AU52">
        <v>32.32</v>
      </c>
      <c r="AV52">
        <v>0</v>
      </c>
      <c r="AW52">
        <v>191.6</v>
      </c>
      <c r="AX52">
        <v>53.33</v>
      </c>
      <c r="AY52">
        <v>0</v>
      </c>
      <c r="AZ52">
        <v>0</v>
      </c>
      <c r="BA52">
        <v>0.66</v>
      </c>
      <c r="BB52">
        <v>0.27</v>
      </c>
      <c r="BC52">
        <v>0.35</v>
      </c>
      <c r="BD52">
        <v>0.64</v>
      </c>
      <c r="BE52">
        <v>0.67</v>
      </c>
      <c r="BF52">
        <v>0.71</v>
      </c>
      <c r="BG52">
        <v>0.67</v>
      </c>
      <c r="BH52">
        <v>0.43</v>
      </c>
      <c r="BI52">
        <v>0.43</v>
      </c>
      <c r="BJ52">
        <v>1.36</v>
      </c>
      <c r="BK52">
        <v>0.39</v>
      </c>
      <c r="BL52">
        <v>0.97</v>
      </c>
      <c r="BM52">
        <v>0.39</v>
      </c>
      <c r="BN52">
        <v>0.39</v>
      </c>
      <c r="BO52">
        <v>0.39</v>
      </c>
      <c r="BP52">
        <v>0.78</v>
      </c>
      <c r="BQ52">
        <v>0.48</v>
      </c>
      <c r="BR52">
        <v>2.91</v>
      </c>
      <c r="BS52">
        <v>0.68</v>
      </c>
      <c r="BT52">
        <v>0.57999999999999996</v>
      </c>
      <c r="BU52">
        <v>0.39</v>
      </c>
      <c r="BV52">
        <v>0</v>
      </c>
      <c r="BW52">
        <v>27.15</v>
      </c>
      <c r="BX52">
        <v>0</v>
      </c>
      <c r="BY52">
        <v>0</v>
      </c>
      <c r="BZ52">
        <v>0</v>
      </c>
      <c r="CA52">
        <v>100.33</v>
      </c>
      <c r="CB52">
        <v>4</v>
      </c>
      <c r="CC52">
        <v>80.5</v>
      </c>
      <c r="CD52">
        <v>34.5</v>
      </c>
    </row>
    <row r="53" spans="1:82">
      <c r="A53" t="s">
        <v>447</v>
      </c>
      <c r="G53" t="s">
        <v>95</v>
      </c>
      <c r="H53" s="115">
        <v>750.64999999999986</v>
      </c>
      <c r="I53" s="88">
        <v>218.02999999999994</v>
      </c>
      <c r="J53" s="88">
        <v>201.68</v>
      </c>
      <c r="K53" s="88">
        <v>20.36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9.65</v>
      </c>
      <c r="Y53">
        <v>96.96</v>
      </c>
      <c r="Z53">
        <v>5.91</v>
      </c>
      <c r="AA53">
        <v>26.69</v>
      </c>
      <c r="AB53">
        <v>0.97</v>
      </c>
      <c r="AC53">
        <v>43.63</v>
      </c>
      <c r="AD53">
        <v>29.09</v>
      </c>
      <c r="AE53">
        <v>17.45</v>
      </c>
      <c r="AF53">
        <v>0</v>
      </c>
      <c r="AG53">
        <v>0</v>
      </c>
      <c r="AH53">
        <v>142.53</v>
      </c>
      <c r="AI53">
        <v>0</v>
      </c>
      <c r="AJ53">
        <v>0</v>
      </c>
      <c r="AK53">
        <v>50.9</v>
      </c>
      <c r="AL53">
        <v>19.39</v>
      </c>
      <c r="AM53">
        <v>0</v>
      </c>
      <c r="AN53">
        <v>81.45</v>
      </c>
      <c r="AO53">
        <v>63.02</v>
      </c>
      <c r="AP53">
        <v>32</v>
      </c>
      <c r="AQ53">
        <v>0</v>
      </c>
      <c r="AR53">
        <v>14.54</v>
      </c>
      <c r="AS53">
        <v>0</v>
      </c>
      <c r="AT53">
        <v>22.27</v>
      </c>
      <c r="AU53">
        <v>32.32</v>
      </c>
      <c r="AV53">
        <v>0</v>
      </c>
      <c r="AW53">
        <v>191.6</v>
      </c>
      <c r="AX53">
        <v>53.33</v>
      </c>
      <c r="AY53">
        <v>0</v>
      </c>
      <c r="AZ53">
        <v>0</v>
      </c>
      <c r="BA53">
        <v>0.66</v>
      </c>
      <c r="BB53">
        <v>0.27</v>
      </c>
      <c r="BC53">
        <v>0.35</v>
      </c>
      <c r="BD53">
        <v>0.64</v>
      </c>
      <c r="BE53">
        <v>0.67</v>
      </c>
      <c r="BF53">
        <v>0.71</v>
      </c>
      <c r="BG53">
        <v>0.67</v>
      </c>
      <c r="BH53">
        <v>0.43</v>
      </c>
      <c r="BI53">
        <v>0.43</v>
      </c>
      <c r="BJ53">
        <v>1.36</v>
      </c>
      <c r="BK53">
        <v>0.39</v>
      </c>
      <c r="BL53">
        <v>0.97</v>
      </c>
      <c r="BM53">
        <v>0.39</v>
      </c>
      <c r="BN53">
        <v>0.39</v>
      </c>
      <c r="BO53">
        <v>0.39</v>
      </c>
      <c r="BP53">
        <v>0.78</v>
      </c>
      <c r="BQ53">
        <v>0.48</v>
      </c>
      <c r="BR53">
        <v>2.91</v>
      </c>
      <c r="BS53">
        <v>0.68</v>
      </c>
      <c r="BT53">
        <v>0.57999999999999996</v>
      </c>
      <c r="BU53">
        <v>0.39</v>
      </c>
      <c r="BV53">
        <v>0</v>
      </c>
      <c r="BW53">
        <v>27.15</v>
      </c>
      <c r="BX53">
        <v>0</v>
      </c>
      <c r="BY53">
        <v>0</v>
      </c>
      <c r="BZ53">
        <v>0</v>
      </c>
      <c r="CA53">
        <v>100.33</v>
      </c>
      <c r="CB53">
        <v>4</v>
      </c>
      <c r="CC53">
        <v>80.5</v>
      </c>
      <c r="CD53">
        <v>34.5</v>
      </c>
    </row>
    <row r="54" spans="1:82">
      <c r="A54" t="s">
        <v>446</v>
      </c>
      <c r="G54" t="s">
        <v>96</v>
      </c>
      <c r="H54" s="115">
        <v>750.64999999999986</v>
      </c>
      <c r="I54" s="88">
        <v>218.02999999999994</v>
      </c>
      <c r="J54" s="88">
        <v>201.68</v>
      </c>
      <c r="K54" s="88">
        <v>20.36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9.65</v>
      </c>
      <c r="Y54">
        <v>96.96</v>
      </c>
      <c r="Z54">
        <v>5.91</v>
      </c>
      <c r="AA54">
        <v>26.69</v>
      </c>
      <c r="AB54">
        <v>0.97</v>
      </c>
      <c r="AC54">
        <v>43.63</v>
      </c>
      <c r="AD54">
        <v>29.09</v>
      </c>
      <c r="AE54">
        <v>17.45</v>
      </c>
      <c r="AF54">
        <v>0</v>
      </c>
      <c r="AG54">
        <v>0</v>
      </c>
      <c r="AH54">
        <v>142.53</v>
      </c>
      <c r="AI54">
        <v>0</v>
      </c>
      <c r="AJ54">
        <v>0</v>
      </c>
      <c r="AK54">
        <v>50.9</v>
      </c>
      <c r="AL54">
        <v>19.39</v>
      </c>
      <c r="AM54">
        <v>0</v>
      </c>
      <c r="AN54">
        <v>81.45</v>
      </c>
      <c r="AO54">
        <v>63.02</v>
      </c>
      <c r="AP54">
        <v>32</v>
      </c>
      <c r="AQ54">
        <v>0</v>
      </c>
      <c r="AR54">
        <v>14.54</v>
      </c>
      <c r="AS54">
        <v>0</v>
      </c>
      <c r="AT54">
        <v>22.27</v>
      </c>
      <c r="AU54">
        <v>32.32</v>
      </c>
      <c r="AV54">
        <v>0</v>
      </c>
      <c r="AW54">
        <v>191.6</v>
      </c>
      <c r="AX54">
        <v>53.33</v>
      </c>
      <c r="AY54">
        <v>0</v>
      </c>
      <c r="AZ54">
        <v>0</v>
      </c>
      <c r="BA54">
        <v>0.66</v>
      </c>
      <c r="BB54">
        <v>0.27</v>
      </c>
      <c r="BC54">
        <v>0.35</v>
      </c>
      <c r="BD54">
        <v>0.64</v>
      </c>
      <c r="BE54">
        <v>0.67</v>
      </c>
      <c r="BF54">
        <v>0.71</v>
      </c>
      <c r="BG54">
        <v>0.67</v>
      </c>
      <c r="BH54">
        <v>0.43</v>
      </c>
      <c r="BI54">
        <v>0.43</v>
      </c>
      <c r="BJ54">
        <v>1.36</v>
      </c>
      <c r="BK54">
        <v>0.39</v>
      </c>
      <c r="BL54">
        <v>0.97</v>
      </c>
      <c r="BM54">
        <v>0.39</v>
      </c>
      <c r="BN54">
        <v>0.39</v>
      </c>
      <c r="BO54">
        <v>0.39</v>
      </c>
      <c r="BP54">
        <v>0.78</v>
      </c>
      <c r="BQ54">
        <v>0.48</v>
      </c>
      <c r="BR54">
        <v>2.91</v>
      </c>
      <c r="BS54">
        <v>0.68</v>
      </c>
      <c r="BT54">
        <v>0.57999999999999996</v>
      </c>
      <c r="BU54">
        <v>0.39</v>
      </c>
      <c r="BV54">
        <v>0</v>
      </c>
      <c r="BW54">
        <v>27.15</v>
      </c>
      <c r="BX54">
        <v>0</v>
      </c>
      <c r="BY54">
        <v>0</v>
      </c>
      <c r="BZ54">
        <v>0</v>
      </c>
      <c r="CA54">
        <v>100.33</v>
      </c>
      <c r="CB54">
        <v>4</v>
      </c>
      <c r="CC54">
        <v>80.5</v>
      </c>
      <c r="CD54">
        <v>34.5</v>
      </c>
    </row>
    <row r="55" spans="1:82">
      <c r="A55" t="s">
        <v>448</v>
      </c>
      <c r="G55" t="s">
        <v>97</v>
      </c>
      <c r="H55" s="115">
        <v>750.21999999999991</v>
      </c>
      <c r="I55" s="88">
        <v>217.42999999999995</v>
      </c>
      <c r="J55" s="88">
        <v>201.86</v>
      </c>
      <c r="K55" s="88">
        <v>20.36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9.83</v>
      </c>
      <c r="Y55">
        <v>96.96</v>
      </c>
      <c r="Z55">
        <v>5.91</v>
      </c>
      <c r="AA55">
        <v>26.69</v>
      </c>
      <c r="AB55">
        <v>0.97</v>
      </c>
      <c r="AC55">
        <v>43.63</v>
      </c>
      <c r="AD55">
        <v>29.09</v>
      </c>
      <c r="AE55">
        <v>17.45</v>
      </c>
      <c r="AF55">
        <v>0</v>
      </c>
      <c r="AG55">
        <v>0</v>
      </c>
      <c r="AH55">
        <v>142.53</v>
      </c>
      <c r="AI55">
        <v>0</v>
      </c>
      <c r="AJ55">
        <v>0</v>
      </c>
      <c r="AK55">
        <v>50.9</v>
      </c>
      <c r="AL55">
        <v>19.39</v>
      </c>
      <c r="AM55">
        <v>0</v>
      </c>
      <c r="AN55">
        <v>81.45</v>
      </c>
      <c r="AO55">
        <v>63.02</v>
      </c>
      <c r="AP55">
        <v>32</v>
      </c>
      <c r="AQ55">
        <v>0</v>
      </c>
      <c r="AR55">
        <v>14.54</v>
      </c>
      <c r="AS55">
        <v>0</v>
      </c>
      <c r="AT55">
        <v>22.27</v>
      </c>
      <c r="AU55">
        <v>32.32</v>
      </c>
      <c r="AV55">
        <v>0</v>
      </c>
      <c r="AW55">
        <v>191.6</v>
      </c>
      <c r="AX55">
        <v>53.33</v>
      </c>
      <c r="AY55">
        <v>0</v>
      </c>
      <c r="AZ55">
        <v>0</v>
      </c>
      <c r="BA55">
        <v>0.66</v>
      </c>
      <c r="BB55">
        <v>0.27</v>
      </c>
      <c r="BC55">
        <v>0.35</v>
      </c>
      <c r="BD55">
        <v>0.64</v>
      </c>
      <c r="BE55">
        <v>0.67</v>
      </c>
      <c r="BF55">
        <v>0.71</v>
      </c>
      <c r="BG55">
        <v>0.67</v>
      </c>
      <c r="BH55">
        <v>0.43</v>
      </c>
      <c r="BI55">
        <v>0.43</v>
      </c>
      <c r="BJ55">
        <v>1.36</v>
      </c>
      <c r="BK55">
        <v>0.39</v>
      </c>
      <c r="BL55">
        <v>0.97</v>
      </c>
      <c r="BM55">
        <v>0.39</v>
      </c>
      <c r="BN55">
        <v>0.39</v>
      </c>
      <c r="BO55">
        <v>0.39</v>
      </c>
      <c r="BP55">
        <v>0.78</v>
      </c>
      <c r="BQ55">
        <v>0.48</v>
      </c>
      <c r="BR55">
        <v>2.91</v>
      </c>
      <c r="BS55">
        <v>0.68</v>
      </c>
      <c r="BT55">
        <v>0.57999999999999996</v>
      </c>
      <c r="BU55">
        <v>0.39</v>
      </c>
      <c r="BV55">
        <v>0</v>
      </c>
      <c r="BW55">
        <v>28.12</v>
      </c>
      <c r="BX55">
        <v>0</v>
      </c>
      <c r="BY55">
        <v>0</v>
      </c>
      <c r="BZ55">
        <v>0</v>
      </c>
      <c r="CA55">
        <v>100.33</v>
      </c>
      <c r="CB55">
        <v>4</v>
      </c>
      <c r="CC55">
        <v>79.099999999999994</v>
      </c>
      <c r="CD55">
        <v>33.9</v>
      </c>
    </row>
    <row r="56" spans="1:82">
      <c r="A56" t="s">
        <v>448</v>
      </c>
      <c r="G56" t="s">
        <v>98</v>
      </c>
      <c r="H56" s="115">
        <v>750.91999999999985</v>
      </c>
      <c r="I56" s="88">
        <v>217.72999999999996</v>
      </c>
      <c r="J56" s="88">
        <v>201.86</v>
      </c>
      <c r="K56" s="88">
        <v>20.36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9.83</v>
      </c>
      <c r="Y56">
        <v>96.96</v>
      </c>
      <c r="Z56">
        <v>5.91</v>
      </c>
      <c r="AA56">
        <v>26.69</v>
      </c>
      <c r="AB56">
        <v>0.97</v>
      </c>
      <c r="AC56">
        <v>43.63</v>
      </c>
      <c r="AD56">
        <v>29.09</v>
      </c>
      <c r="AE56">
        <v>17.45</v>
      </c>
      <c r="AF56">
        <v>0</v>
      </c>
      <c r="AG56">
        <v>0</v>
      </c>
      <c r="AH56">
        <v>142.53</v>
      </c>
      <c r="AI56">
        <v>0</v>
      </c>
      <c r="AJ56">
        <v>0</v>
      </c>
      <c r="AK56">
        <v>50.9</v>
      </c>
      <c r="AL56">
        <v>19.39</v>
      </c>
      <c r="AM56">
        <v>0</v>
      </c>
      <c r="AN56">
        <v>81.45</v>
      </c>
      <c r="AO56">
        <v>63.02</v>
      </c>
      <c r="AP56">
        <v>32</v>
      </c>
      <c r="AQ56">
        <v>0</v>
      </c>
      <c r="AR56">
        <v>14.54</v>
      </c>
      <c r="AS56">
        <v>0</v>
      </c>
      <c r="AT56">
        <v>22.27</v>
      </c>
      <c r="AU56">
        <v>32.32</v>
      </c>
      <c r="AV56">
        <v>0</v>
      </c>
      <c r="AW56">
        <v>191.6</v>
      </c>
      <c r="AX56">
        <v>53.33</v>
      </c>
      <c r="AY56">
        <v>0</v>
      </c>
      <c r="AZ56">
        <v>0</v>
      </c>
      <c r="BA56">
        <v>0.66</v>
      </c>
      <c r="BB56">
        <v>0.27</v>
      </c>
      <c r="BC56">
        <v>0.35</v>
      </c>
      <c r="BD56">
        <v>0.64</v>
      </c>
      <c r="BE56">
        <v>0.67</v>
      </c>
      <c r="BF56">
        <v>0.71</v>
      </c>
      <c r="BG56">
        <v>0.67</v>
      </c>
      <c r="BH56">
        <v>0.43</v>
      </c>
      <c r="BI56">
        <v>0.43</v>
      </c>
      <c r="BJ56">
        <v>1.36</v>
      </c>
      <c r="BK56">
        <v>0.39</v>
      </c>
      <c r="BL56">
        <v>0.97</v>
      </c>
      <c r="BM56">
        <v>0.39</v>
      </c>
      <c r="BN56">
        <v>0.39</v>
      </c>
      <c r="BO56">
        <v>0.39</v>
      </c>
      <c r="BP56">
        <v>0.78</v>
      </c>
      <c r="BQ56">
        <v>0.48</v>
      </c>
      <c r="BR56">
        <v>2.91</v>
      </c>
      <c r="BS56">
        <v>0.68</v>
      </c>
      <c r="BT56">
        <v>0.57999999999999996</v>
      </c>
      <c r="BU56">
        <v>0.39</v>
      </c>
      <c r="BV56">
        <v>0</v>
      </c>
      <c r="BW56">
        <v>28.12</v>
      </c>
      <c r="BX56">
        <v>0</v>
      </c>
      <c r="BY56">
        <v>0</v>
      </c>
      <c r="BZ56">
        <v>0</v>
      </c>
      <c r="CA56">
        <v>100.33</v>
      </c>
      <c r="CB56">
        <v>4</v>
      </c>
      <c r="CC56">
        <v>79.8</v>
      </c>
      <c r="CD56">
        <v>34.200000000000003</v>
      </c>
    </row>
    <row r="57" spans="1:82">
      <c r="G57" t="s">
        <v>99</v>
      </c>
      <c r="H57" s="115">
        <v>751.18999999999994</v>
      </c>
      <c r="I57" s="88">
        <v>217.42999999999995</v>
      </c>
      <c r="J57" s="88">
        <v>201.86</v>
      </c>
      <c r="K57" s="88">
        <v>20.36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9.83</v>
      </c>
      <c r="Y57">
        <v>96.96</v>
      </c>
      <c r="Z57">
        <v>5.91</v>
      </c>
      <c r="AA57">
        <v>26.69</v>
      </c>
      <c r="AB57">
        <v>0.97</v>
      </c>
      <c r="AC57">
        <v>43.63</v>
      </c>
      <c r="AD57">
        <v>29.09</v>
      </c>
      <c r="AE57">
        <v>17.45</v>
      </c>
      <c r="AF57">
        <v>0</v>
      </c>
      <c r="AG57">
        <v>0</v>
      </c>
      <c r="AH57">
        <v>142.53</v>
      </c>
      <c r="AI57">
        <v>0</v>
      </c>
      <c r="AJ57">
        <v>0</v>
      </c>
      <c r="AK57">
        <v>50.9</v>
      </c>
      <c r="AL57">
        <v>19.39</v>
      </c>
      <c r="AM57">
        <v>0</v>
      </c>
      <c r="AN57">
        <v>81.45</v>
      </c>
      <c r="AO57">
        <v>63.02</v>
      </c>
      <c r="AP57">
        <v>32</v>
      </c>
      <c r="AQ57">
        <v>0</v>
      </c>
      <c r="AR57">
        <v>14.54</v>
      </c>
      <c r="AS57">
        <v>0</v>
      </c>
      <c r="AT57">
        <v>22.27</v>
      </c>
      <c r="AU57">
        <v>32.32</v>
      </c>
      <c r="AV57">
        <v>0</v>
      </c>
      <c r="AW57">
        <v>191.6</v>
      </c>
      <c r="AX57">
        <v>53.33</v>
      </c>
      <c r="AY57">
        <v>0</v>
      </c>
      <c r="AZ57">
        <v>0</v>
      </c>
      <c r="BA57">
        <v>0.66</v>
      </c>
      <c r="BB57">
        <v>0.27</v>
      </c>
      <c r="BC57">
        <v>0.35</v>
      </c>
      <c r="BD57">
        <v>0.64</v>
      </c>
      <c r="BE57">
        <v>0.67</v>
      </c>
      <c r="BF57">
        <v>0.71</v>
      </c>
      <c r="BG57">
        <v>0.67</v>
      </c>
      <c r="BH57">
        <v>0.43</v>
      </c>
      <c r="BI57">
        <v>0.43</v>
      </c>
      <c r="BJ57">
        <v>1.36</v>
      </c>
      <c r="BK57">
        <v>0.39</v>
      </c>
      <c r="BL57">
        <v>0.97</v>
      </c>
      <c r="BM57">
        <v>0.39</v>
      </c>
      <c r="BN57">
        <v>0.39</v>
      </c>
      <c r="BO57">
        <v>0.39</v>
      </c>
      <c r="BP57">
        <v>0.78</v>
      </c>
      <c r="BQ57">
        <v>0.48</v>
      </c>
      <c r="BR57">
        <v>2.91</v>
      </c>
      <c r="BS57">
        <v>0.68</v>
      </c>
      <c r="BT57">
        <v>0.57999999999999996</v>
      </c>
      <c r="BU57">
        <v>0.39</v>
      </c>
      <c r="BV57">
        <v>0</v>
      </c>
      <c r="BW57">
        <v>29.09</v>
      </c>
      <c r="BX57">
        <v>0</v>
      </c>
      <c r="BY57">
        <v>0</v>
      </c>
      <c r="BZ57">
        <v>0</v>
      </c>
      <c r="CA57">
        <v>100.33</v>
      </c>
      <c r="CB57">
        <v>4</v>
      </c>
      <c r="CC57">
        <v>79.099999999999994</v>
      </c>
      <c r="CD57">
        <v>33.9</v>
      </c>
    </row>
    <row r="58" spans="1:82">
      <c r="G58" t="s">
        <v>100</v>
      </c>
      <c r="H58" s="115">
        <v>748.54999999999984</v>
      </c>
      <c r="I58" s="88">
        <v>217.12999999999994</v>
      </c>
      <c r="J58" s="88">
        <v>201.86</v>
      </c>
      <c r="K58" s="88">
        <v>20.36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9.83</v>
      </c>
      <c r="Y58">
        <v>96.96</v>
      </c>
      <c r="Z58">
        <v>5.91</v>
      </c>
      <c r="AA58">
        <v>26.69</v>
      </c>
      <c r="AB58">
        <v>0.97</v>
      </c>
      <c r="AC58">
        <v>43.63</v>
      </c>
      <c r="AD58">
        <v>29.09</v>
      </c>
      <c r="AE58">
        <v>17.45</v>
      </c>
      <c r="AF58">
        <v>0</v>
      </c>
      <c r="AG58">
        <v>0</v>
      </c>
      <c r="AH58">
        <v>142.53</v>
      </c>
      <c r="AI58">
        <v>0</v>
      </c>
      <c r="AJ58">
        <v>0</v>
      </c>
      <c r="AK58">
        <v>50.9</v>
      </c>
      <c r="AL58">
        <v>19.39</v>
      </c>
      <c r="AM58">
        <v>0</v>
      </c>
      <c r="AN58">
        <v>81.45</v>
      </c>
      <c r="AO58">
        <v>63.02</v>
      </c>
      <c r="AP58">
        <v>32</v>
      </c>
      <c r="AQ58">
        <v>0</v>
      </c>
      <c r="AR58">
        <v>14.54</v>
      </c>
      <c r="AS58">
        <v>0</v>
      </c>
      <c r="AT58">
        <v>22.27</v>
      </c>
      <c r="AU58">
        <v>32.32</v>
      </c>
      <c r="AV58">
        <v>0</v>
      </c>
      <c r="AW58">
        <v>191.6</v>
      </c>
      <c r="AX58">
        <v>53.33</v>
      </c>
      <c r="AY58">
        <v>0</v>
      </c>
      <c r="AZ58">
        <v>0</v>
      </c>
      <c r="BA58">
        <v>0.66</v>
      </c>
      <c r="BB58">
        <v>0.27</v>
      </c>
      <c r="BC58">
        <v>0.35</v>
      </c>
      <c r="BD58">
        <v>0.64</v>
      </c>
      <c r="BE58">
        <v>0.67</v>
      </c>
      <c r="BF58">
        <v>0.71</v>
      </c>
      <c r="BG58">
        <v>0.67</v>
      </c>
      <c r="BH58">
        <v>0.43</v>
      </c>
      <c r="BI58">
        <v>0.43</v>
      </c>
      <c r="BJ58">
        <v>1.36</v>
      </c>
      <c r="BK58">
        <v>0.39</v>
      </c>
      <c r="BL58">
        <v>0.97</v>
      </c>
      <c r="BM58">
        <v>0.39</v>
      </c>
      <c r="BN58">
        <v>0.39</v>
      </c>
      <c r="BO58">
        <v>0.39</v>
      </c>
      <c r="BP58">
        <v>0.78</v>
      </c>
      <c r="BQ58">
        <v>0.48</v>
      </c>
      <c r="BR58">
        <v>2.91</v>
      </c>
      <c r="BS58">
        <v>0.68</v>
      </c>
      <c r="BT58">
        <v>0.57999999999999996</v>
      </c>
      <c r="BU58">
        <v>0.39</v>
      </c>
      <c r="BV58">
        <v>0</v>
      </c>
      <c r="BW58">
        <v>27.15</v>
      </c>
      <c r="BX58">
        <v>0</v>
      </c>
      <c r="BY58">
        <v>0</v>
      </c>
      <c r="BZ58">
        <v>0</v>
      </c>
      <c r="CA58">
        <v>100.33</v>
      </c>
      <c r="CB58">
        <v>4</v>
      </c>
      <c r="CC58">
        <v>78.400000000000006</v>
      </c>
      <c r="CD58">
        <v>33.6</v>
      </c>
    </row>
    <row r="59" spans="1:82">
      <c r="G59" t="s">
        <v>101</v>
      </c>
      <c r="H59" s="115">
        <v>901.30999999999983</v>
      </c>
      <c r="I59" s="88">
        <v>216.52999999999994</v>
      </c>
      <c r="J59" s="88">
        <v>201.96</v>
      </c>
      <c r="K59" s="88">
        <v>20.36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0</v>
      </c>
      <c r="X59">
        <v>9.93</v>
      </c>
      <c r="Y59">
        <v>96.96</v>
      </c>
      <c r="Z59">
        <v>5.91</v>
      </c>
      <c r="AA59">
        <v>26.69</v>
      </c>
      <c r="AB59">
        <v>0.97</v>
      </c>
      <c r="AC59">
        <v>43.63</v>
      </c>
      <c r="AD59">
        <v>29.09</v>
      </c>
      <c r="AE59">
        <v>17.45</v>
      </c>
      <c r="AF59">
        <v>0</v>
      </c>
      <c r="AG59">
        <v>0</v>
      </c>
      <c r="AH59">
        <v>142.53</v>
      </c>
      <c r="AI59">
        <v>0</v>
      </c>
      <c r="AJ59">
        <v>0</v>
      </c>
      <c r="AK59">
        <v>50.9</v>
      </c>
      <c r="AL59">
        <v>19.39</v>
      </c>
      <c r="AM59">
        <v>0</v>
      </c>
      <c r="AN59">
        <v>81.45</v>
      </c>
      <c r="AO59">
        <v>63.02</v>
      </c>
      <c r="AP59">
        <v>19.39</v>
      </c>
      <c r="AQ59">
        <v>0</v>
      </c>
      <c r="AR59">
        <v>14.54</v>
      </c>
      <c r="AS59">
        <v>0</v>
      </c>
      <c r="AT59">
        <v>22.27</v>
      </c>
      <c r="AU59">
        <v>32.32</v>
      </c>
      <c r="AV59">
        <v>0</v>
      </c>
      <c r="AW59">
        <v>191.6</v>
      </c>
      <c r="AX59">
        <v>53.33</v>
      </c>
      <c r="AY59">
        <v>0</v>
      </c>
      <c r="AZ59">
        <v>0</v>
      </c>
      <c r="BA59">
        <v>0.66</v>
      </c>
      <c r="BB59">
        <v>0.27</v>
      </c>
      <c r="BC59">
        <v>0.35</v>
      </c>
      <c r="BD59">
        <v>0.64</v>
      </c>
      <c r="BE59">
        <v>0.67</v>
      </c>
      <c r="BF59">
        <v>0.71</v>
      </c>
      <c r="BG59">
        <v>0.67</v>
      </c>
      <c r="BH59">
        <v>0.43</v>
      </c>
      <c r="BI59">
        <v>0.43</v>
      </c>
      <c r="BJ59">
        <v>1.36</v>
      </c>
      <c r="BK59">
        <v>0.39</v>
      </c>
      <c r="BL59">
        <v>0.97</v>
      </c>
      <c r="BM59">
        <v>0.39</v>
      </c>
      <c r="BN59">
        <v>0.39</v>
      </c>
      <c r="BO59">
        <v>0.39</v>
      </c>
      <c r="BP59">
        <v>0.78</v>
      </c>
      <c r="BQ59">
        <v>0.48</v>
      </c>
      <c r="BR59">
        <v>2.91</v>
      </c>
      <c r="BS59">
        <v>0.68</v>
      </c>
      <c r="BT59">
        <v>0.57999999999999996</v>
      </c>
      <c r="BU59">
        <v>0.39</v>
      </c>
      <c r="BV59">
        <v>0</v>
      </c>
      <c r="BW59">
        <v>0</v>
      </c>
      <c r="BX59">
        <v>0</v>
      </c>
      <c r="BY59">
        <v>193.92</v>
      </c>
      <c r="BZ59">
        <v>0</v>
      </c>
      <c r="CA59">
        <v>100.33</v>
      </c>
      <c r="CB59">
        <v>4</v>
      </c>
      <c r="CC59">
        <v>77</v>
      </c>
      <c r="CD59">
        <v>33</v>
      </c>
    </row>
    <row r="60" spans="1:82">
      <c r="G60" t="s">
        <v>102</v>
      </c>
      <c r="H60" s="115">
        <v>934.65999999999985</v>
      </c>
      <c r="I60" s="88">
        <v>215.02999999999994</v>
      </c>
      <c r="J60" s="88">
        <v>201.96</v>
      </c>
      <c r="K60" s="88">
        <v>20.36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0</v>
      </c>
      <c r="X60">
        <v>9.93</v>
      </c>
      <c r="Y60">
        <v>96.96</v>
      </c>
      <c r="Z60">
        <v>5.91</v>
      </c>
      <c r="AA60">
        <v>26.69</v>
      </c>
      <c r="AB60">
        <v>0.97</v>
      </c>
      <c r="AC60">
        <v>43.63</v>
      </c>
      <c r="AD60">
        <v>29.09</v>
      </c>
      <c r="AE60">
        <v>17.45</v>
      </c>
      <c r="AF60">
        <v>0</v>
      </c>
      <c r="AG60">
        <v>0</v>
      </c>
      <c r="AH60">
        <v>142.53</v>
      </c>
      <c r="AI60">
        <v>0</v>
      </c>
      <c r="AJ60">
        <v>0</v>
      </c>
      <c r="AK60">
        <v>50.9</v>
      </c>
      <c r="AL60">
        <v>19.39</v>
      </c>
      <c r="AM60">
        <v>0</v>
      </c>
      <c r="AN60">
        <v>81.45</v>
      </c>
      <c r="AO60">
        <v>63.02</v>
      </c>
      <c r="AP60">
        <v>32</v>
      </c>
      <c r="AQ60">
        <v>0</v>
      </c>
      <c r="AR60">
        <v>14.54</v>
      </c>
      <c r="AS60">
        <v>0</v>
      </c>
      <c r="AT60">
        <v>22.27</v>
      </c>
      <c r="AU60">
        <v>32.32</v>
      </c>
      <c r="AV60">
        <v>0</v>
      </c>
      <c r="AW60">
        <v>191.6</v>
      </c>
      <c r="AX60">
        <v>53.33</v>
      </c>
      <c r="AY60">
        <v>0</v>
      </c>
      <c r="AZ60">
        <v>0</v>
      </c>
      <c r="BA60">
        <v>0.66</v>
      </c>
      <c r="BB60">
        <v>0.27</v>
      </c>
      <c r="BC60">
        <v>0.35</v>
      </c>
      <c r="BD60">
        <v>0.64</v>
      </c>
      <c r="BE60">
        <v>0.67</v>
      </c>
      <c r="BF60">
        <v>0.71</v>
      </c>
      <c r="BG60">
        <v>0.67</v>
      </c>
      <c r="BH60">
        <v>0.43</v>
      </c>
      <c r="BI60">
        <v>0.43</v>
      </c>
      <c r="BJ60">
        <v>1.36</v>
      </c>
      <c r="BK60">
        <v>0.39</v>
      </c>
      <c r="BL60">
        <v>0.97</v>
      </c>
      <c r="BM60">
        <v>0.39</v>
      </c>
      <c r="BN60">
        <v>0.39</v>
      </c>
      <c r="BO60">
        <v>0.39</v>
      </c>
      <c r="BP60">
        <v>0.78</v>
      </c>
      <c r="BQ60">
        <v>0.48</v>
      </c>
      <c r="BR60">
        <v>2.91</v>
      </c>
      <c r="BS60">
        <v>0.68</v>
      </c>
      <c r="BT60">
        <v>0.57999999999999996</v>
      </c>
      <c r="BU60">
        <v>0.39</v>
      </c>
      <c r="BV60">
        <v>0</v>
      </c>
      <c r="BW60">
        <v>24.24</v>
      </c>
      <c r="BX60">
        <v>0</v>
      </c>
      <c r="BY60">
        <v>193.92</v>
      </c>
      <c r="BZ60">
        <v>0</v>
      </c>
      <c r="CA60">
        <v>100.33</v>
      </c>
      <c r="CB60">
        <v>4</v>
      </c>
      <c r="CC60">
        <v>73.5</v>
      </c>
      <c r="CD60">
        <v>31.5</v>
      </c>
    </row>
    <row r="61" spans="1:82">
      <c r="G61" t="s">
        <v>103</v>
      </c>
      <c r="H61" s="115">
        <v>910.78999999999985</v>
      </c>
      <c r="I61" s="88">
        <v>232.91999999999996</v>
      </c>
      <c r="J61" s="88">
        <v>201.96</v>
      </c>
      <c r="K61" s="88">
        <v>20.36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0</v>
      </c>
      <c r="X61">
        <v>9.93</v>
      </c>
      <c r="Y61">
        <v>96.96</v>
      </c>
      <c r="Z61">
        <v>5.91</v>
      </c>
      <c r="AA61">
        <v>26.69</v>
      </c>
      <c r="AB61">
        <v>0.97</v>
      </c>
      <c r="AC61">
        <v>43.63</v>
      </c>
      <c r="AD61">
        <v>29.09</v>
      </c>
      <c r="AE61">
        <v>17.45</v>
      </c>
      <c r="AF61">
        <v>0</v>
      </c>
      <c r="AG61">
        <v>0</v>
      </c>
      <c r="AH61">
        <v>142.53</v>
      </c>
      <c r="AI61">
        <v>0</v>
      </c>
      <c r="AJ61">
        <v>0</v>
      </c>
      <c r="AK61">
        <v>50.9</v>
      </c>
      <c r="AL61">
        <v>19.39</v>
      </c>
      <c r="AM61">
        <v>0</v>
      </c>
      <c r="AN61">
        <v>81.45</v>
      </c>
      <c r="AO61">
        <v>63.02</v>
      </c>
      <c r="AP61">
        <v>12.6</v>
      </c>
      <c r="AQ61">
        <v>19.39</v>
      </c>
      <c r="AR61">
        <v>14.54</v>
      </c>
      <c r="AS61">
        <v>0</v>
      </c>
      <c r="AT61">
        <v>22.27</v>
      </c>
      <c r="AU61">
        <v>32.32</v>
      </c>
      <c r="AV61">
        <v>0</v>
      </c>
      <c r="AW61">
        <v>191.6</v>
      </c>
      <c r="AX61">
        <v>53.33</v>
      </c>
      <c r="AY61">
        <v>0</v>
      </c>
      <c r="AZ61">
        <v>0</v>
      </c>
      <c r="BA61">
        <v>0.66</v>
      </c>
      <c r="BB61">
        <v>0.27</v>
      </c>
      <c r="BC61">
        <v>0.35</v>
      </c>
      <c r="BD61">
        <v>0.64</v>
      </c>
      <c r="BE61">
        <v>0.67</v>
      </c>
      <c r="BF61">
        <v>0.71</v>
      </c>
      <c r="BG61">
        <v>0.67</v>
      </c>
      <c r="BH61">
        <v>0.43</v>
      </c>
      <c r="BI61">
        <v>0.43</v>
      </c>
      <c r="BJ61">
        <v>1.36</v>
      </c>
      <c r="BK61">
        <v>0.39</v>
      </c>
      <c r="BL61">
        <v>0.97</v>
      </c>
      <c r="BM61">
        <v>0.39</v>
      </c>
      <c r="BN61">
        <v>0.39</v>
      </c>
      <c r="BO61">
        <v>0.39</v>
      </c>
      <c r="BP61">
        <v>0.78</v>
      </c>
      <c r="BQ61">
        <v>0.48</v>
      </c>
      <c r="BR61">
        <v>2.91</v>
      </c>
      <c r="BS61">
        <v>0.68</v>
      </c>
      <c r="BT61">
        <v>0.57999999999999996</v>
      </c>
      <c r="BU61">
        <v>0.39</v>
      </c>
      <c r="BV61">
        <v>0</v>
      </c>
      <c r="BW61">
        <v>23.27</v>
      </c>
      <c r="BX61">
        <v>0</v>
      </c>
      <c r="BY61">
        <v>193.92</v>
      </c>
      <c r="BZ61">
        <v>0</v>
      </c>
      <c r="CA61">
        <v>100.33</v>
      </c>
      <c r="CB61">
        <v>4</v>
      </c>
      <c r="CC61">
        <v>70</v>
      </c>
      <c r="CD61">
        <v>30</v>
      </c>
    </row>
    <row r="62" spans="1:82">
      <c r="G62" t="s">
        <v>104</v>
      </c>
      <c r="H62" s="115">
        <v>902.43999999999983</v>
      </c>
      <c r="I62" s="88">
        <v>244.02999999999994</v>
      </c>
      <c r="J62" s="88">
        <v>201.96</v>
      </c>
      <c r="K62" s="88">
        <v>20.36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0</v>
      </c>
      <c r="X62">
        <v>9.93</v>
      </c>
      <c r="Y62">
        <v>96.96</v>
      </c>
      <c r="Z62">
        <v>5.91</v>
      </c>
      <c r="AA62">
        <v>26.69</v>
      </c>
      <c r="AB62">
        <v>0.97</v>
      </c>
      <c r="AC62">
        <v>43.63</v>
      </c>
      <c r="AD62">
        <v>29.09</v>
      </c>
      <c r="AE62">
        <v>17.45</v>
      </c>
      <c r="AF62">
        <v>0</v>
      </c>
      <c r="AG62">
        <v>0</v>
      </c>
      <c r="AH62">
        <v>142.53</v>
      </c>
      <c r="AI62">
        <v>0</v>
      </c>
      <c r="AJ62">
        <v>0</v>
      </c>
      <c r="AK62">
        <v>50.9</v>
      </c>
      <c r="AL62">
        <v>19.39</v>
      </c>
      <c r="AM62">
        <v>0</v>
      </c>
      <c r="AN62">
        <v>81.45</v>
      </c>
      <c r="AO62">
        <v>63.02</v>
      </c>
      <c r="AP62">
        <v>0</v>
      </c>
      <c r="AQ62">
        <v>32</v>
      </c>
      <c r="AR62">
        <v>14.54</v>
      </c>
      <c r="AS62">
        <v>0</v>
      </c>
      <c r="AT62">
        <v>22.27</v>
      </c>
      <c r="AU62">
        <v>32.32</v>
      </c>
      <c r="AV62">
        <v>0</v>
      </c>
      <c r="AW62">
        <v>191.6</v>
      </c>
      <c r="AX62">
        <v>62.05</v>
      </c>
      <c r="AY62">
        <v>0</v>
      </c>
      <c r="AZ62">
        <v>0</v>
      </c>
      <c r="BA62">
        <v>0.66</v>
      </c>
      <c r="BB62">
        <v>0.27</v>
      </c>
      <c r="BC62">
        <v>0.35</v>
      </c>
      <c r="BD62">
        <v>0.64</v>
      </c>
      <c r="BE62">
        <v>0.67</v>
      </c>
      <c r="BF62">
        <v>0.71</v>
      </c>
      <c r="BG62">
        <v>0.67</v>
      </c>
      <c r="BH62">
        <v>0.43</v>
      </c>
      <c r="BI62">
        <v>0.43</v>
      </c>
      <c r="BJ62">
        <v>1.36</v>
      </c>
      <c r="BK62">
        <v>0.39</v>
      </c>
      <c r="BL62">
        <v>0.97</v>
      </c>
      <c r="BM62">
        <v>0.39</v>
      </c>
      <c r="BN62">
        <v>0.39</v>
      </c>
      <c r="BO62">
        <v>0.39</v>
      </c>
      <c r="BP62">
        <v>0.78</v>
      </c>
      <c r="BQ62">
        <v>0.48</v>
      </c>
      <c r="BR62">
        <v>2.91</v>
      </c>
      <c r="BS62">
        <v>0.68</v>
      </c>
      <c r="BT62">
        <v>0.57999999999999996</v>
      </c>
      <c r="BU62">
        <v>0.39</v>
      </c>
      <c r="BV62">
        <v>0</v>
      </c>
      <c r="BW62">
        <v>22.3</v>
      </c>
      <c r="BX62">
        <v>0</v>
      </c>
      <c r="BY62">
        <v>193.92</v>
      </c>
      <c r="BZ62">
        <v>0</v>
      </c>
      <c r="CA62">
        <v>100.33</v>
      </c>
      <c r="CB62">
        <v>4</v>
      </c>
      <c r="CC62">
        <v>66.5</v>
      </c>
      <c r="CD62">
        <v>28.5</v>
      </c>
    </row>
    <row r="63" spans="1:82">
      <c r="G63" t="s">
        <v>105</v>
      </c>
      <c r="H63" s="115">
        <v>968.74999999999989</v>
      </c>
      <c r="I63" s="88">
        <v>242.52999999999994</v>
      </c>
      <c r="J63" s="88">
        <v>202.14</v>
      </c>
      <c r="K63" s="88">
        <v>20.36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70.78</v>
      </c>
      <c r="X63">
        <v>10.11</v>
      </c>
      <c r="Y63">
        <v>96.96</v>
      </c>
      <c r="Z63">
        <v>5.91</v>
      </c>
      <c r="AA63">
        <v>26.69</v>
      </c>
      <c r="AB63">
        <v>0.97</v>
      </c>
      <c r="AC63">
        <v>43.63</v>
      </c>
      <c r="AD63">
        <v>29.09</v>
      </c>
      <c r="AE63">
        <v>17.45</v>
      </c>
      <c r="AF63">
        <v>0</v>
      </c>
      <c r="AG63">
        <v>0</v>
      </c>
      <c r="AH63">
        <v>142.53</v>
      </c>
      <c r="AI63">
        <v>0</v>
      </c>
      <c r="AJ63">
        <v>0</v>
      </c>
      <c r="AK63">
        <v>50.9</v>
      </c>
      <c r="AL63">
        <v>19.39</v>
      </c>
      <c r="AM63">
        <v>0</v>
      </c>
      <c r="AN63">
        <v>81.45</v>
      </c>
      <c r="AO63">
        <v>63.02</v>
      </c>
      <c r="AP63">
        <v>0</v>
      </c>
      <c r="AQ63">
        <v>32</v>
      </c>
      <c r="AR63">
        <v>14.54</v>
      </c>
      <c r="AS63">
        <v>0</v>
      </c>
      <c r="AT63">
        <v>22.27</v>
      </c>
      <c r="AU63">
        <v>32.32</v>
      </c>
      <c r="AV63">
        <v>0</v>
      </c>
      <c r="AW63">
        <v>191.6</v>
      </c>
      <c r="AX63">
        <v>62.05</v>
      </c>
      <c r="AY63">
        <v>0</v>
      </c>
      <c r="AZ63">
        <v>0</v>
      </c>
      <c r="BA63">
        <v>0.66</v>
      </c>
      <c r="BB63">
        <v>0.27</v>
      </c>
      <c r="BC63">
        <v>0.35</v>
      </c>
      <c r="BD63">
        <v>0.64</v>
      </c>
      <c r="BE63">
        <v>0.67</v>
      </c>
      <c r="BF63">
        <v>0.71</v>
      </c>
      <c r="BG63">
        <v>0.67</v>
      </c>
      <c r="BH63">
        <v>0.43</v>
      </c>
      <c r="BI63">
        <v>0.43</v>
      </c>
      <c r="BJ63">
        <v>1.36</v>
      </c>
      <c r="BK63">
        <v>0.39</v>
      </c>
      <c r="BL63">
        <v>0.97</v>
      </c>
      <c r="BM63">
        <v>0.39</v>
      </c>
      <c r="BN63">
        <v>0.39</v>
      </c>
      <c r="BO63">
        <v>0.39</v>
      </c>
      <c r="BP63">
        <v>0.78</v>
      </c>
      <c r="BQ63">
        <v>0.48</v>
      </c>
      <c r="BR63">
        <v>2.91</v>
      </c>
      <c r="BS63">
        <v>0.68</v>
      </c>
      <c r="BT63">
        <v>0.57999999999999996</v>
      </c>
      <c r="BU63">
        <v>0.39</v>
      </c>
      <c r="BV63">
        <v>0</v>
      </c>
      <c r="BW63">
        <v>21.33</v>
      </c>
      <c r="BX63">
        <v>0</v>
      </c>
      <c r="BY63">
        <v>193.92</v>
      </c>
      <c r="BZ63">
        <v>0</v>
      </c>
      <c r="CA63">
        <v>100.33</v>
      </c>
      <c r="CB63">
        <v>4</v>
      </c>
      <c r="CC63">
        <v>63</v>
      </c>
      <c r="CD63">
        <v>27</v>
      </c>
    </row>
    <row r="64" spans="1:82">
      <c r="G64" t="s">
        <v>106</v>
      </c>
      <c r="H64" s="115">
        <v>965.24999999999989</v>
      </c>
      <c r="I64" s="88">
        <v>241.02999999999994</v>
      </c>
      <c r="J64" s="88">
        <v>202.14</v>
      </c>
      <c r="K64" s="88">
        <v>20.36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70.78</v>
      </c>
      <c r="X64">
        <v>10.11</v>
      </c>
      <c r="Y64">
        <v>96.96</v>
      </c>
      <c r="Z64">
        <v>5.91</v>
      </c>
      <c r="AA64">
        <v>26.69</v>
      </c>
      <c r="AB64">
        <v>0.97</v>
      </c>
      <c r="AC64">
        <v>43.63</v>
      </c>
      <c r="AD64">
        <v>29.09</v>
      </c>
      <c r="AE64">
        <v>17.45</v>
      </c>
      <c r="AF64">
        <v>0</v>
      </c>
      <c r="AG64">
        <v>0</v>
      </c>
      <c r="AH64">
        <v>142.53</v>
      </c>
      <c r="AI64">
        <v>0</v>
      </c>
      <c r="AJ64">
        <v>0</v>
      </c>
      <c r="AK64">
        <v>50.9</v>
      </c>
      <c r="AL64">
        <v>19.39</v>
      </c>
      <c r="AM64">
        <v>0</v>
      </c>
      <c r="AN64">
        <v>81.45</v>
      </c>
      <c r="AO64">
        <v>63.02</v>
      </c>
      <c r="AP64">
        <v>0</v>
      </c>
      <c r="AQ64">
        <v>32</v>
      </c>
      <c r="AR64">
        <v>14.54</v>
      </c>
      <c r="AS64">
        <v>0</v>
      </c>
      <c r="AT64">
        <v>22.27</v>
      </c>
      <c r="AU64">
        <v>32.32</v>
      </c>
      <c r="AV64">
        <v>0</v>
      </c>
      <c r="AW64">
        <v>191.6</v>
      </c>
      <c r="AX64">
        <v>62.05</v>
      </c>
      <c r="AY64">
        <v>0</v>
      </c>
      <c r="AZ64">
        <v>0</v>
      </c>
      <c r="BA64">
        <v>0.66</v>
      </c>
      <c r="BB64">
        <v>0.27</v>
      </c>
      <c r="BC64">
        <v>0.35</v>
      </c>
      <c r="BD64">
        <v>0.64</v>
      </c>
      <c r="BE64">
        <v>0.67</v>
      </c>
      <c r="BF64">
        <v>0.71</v>
      </c>
      <c r="BG64">
        <v>0.67</v>
      </c>
      <c r="BH64">
        <v>0.43</v>
      </c>
      <c r="BI64">
        <v>0.43</v>
      </c>
      <c r="BJ64">
        <v>1.36</v>
      </c>
      <c r="BK64">
        <v>0.39</v>
      </c>
      <c r="BL64">
        <v>0.97</v>
      </c>
      <c r="BM64">
        <v>0.39</v>
      </c>
      <c r="BN64">
        <v>0.39</v>
      </c>
      <c r="BO64">
        <v>0.39</v>
      </c>
      <c r="BP64">
        <v>0.78</v>
      </c>
      <c r="BQ64">
        <v>0.48</v>
      </c>
      <c r="BR64">
        <v>2.91</v>
      </c>
      <c r="BS64">
        <v>0.68</v>
      </c>
      <c r="BT64">
        <v>0.57999999999999996</v>
      </c>
      <c r="BU64">
        <v>0.39</v>
      </c>
      <c r="BV64">
        <v>0</v>
      </c>
      <c r="BW64">
        <v>21.33</v>
      </c>
      <c r="BX64">
        <v>0</v>
      </c>
      <c r="BY64">
        <v>193.92</v>
      </c>
      <c r="BZ64">
        <v>0</v>
      </c>
      <c r="CA64">
        <v>100.33</v>
      </c>
      <c r="CB64">
        <v>4</v>
      </c>
      <c r="CC64">
        <v>59.5</v>
      </c>
      <c r="CD64">
        <v>25.5</v>
      </c>
    </row>
    <row r="65" spans="7:82">
      <c r="G65" t="s">
        <v>107</v>
      </c>
      <c r="H65" s="115">
        <v>964.27999999999986</v>
      </c>
      <c r="I65" s="88">
        <v>241.02999999999994</v>
      </c>
      <c r="J65" s="88">
        <v>202.14</v>
      </c>
      <c r="K65" s="88">
        <v>20.36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70.78</v>
      </c>
      <c r="X65">
        <v>10.11</v>
      </c>
      <c r="Y65">
        <v>96.96</v>
      </c>
      <c r="Z65">
        <v>5.91</v>
      </c>
      <c r="AA65">
        <v>26.69</v>
      </c>
      <c r="AB65">
        <v>0.97</v>
      </c>
      <c r="AC65">
        <v>43.63</v>
      </c>
      <c r="AD65">
        <v>29.09</v>
      </c>
      <c r="AE65">
        <v>17.45</v>
      </c>
      <c r="AF65">
        <v>0</v>
      </c>
      <c r="AG65">
        <v>0</v>
      </c>
      <c r="AH65">
        <v>142.53</v>
      </c>
      <c r="AI65">
        <v>0</v>
      </c>
      <c r="AJ65">
        <v>0</v>
      </c>
      <c r="AK65">
        <v>50.9</v>
      </c>
      <c r="AL65">
        <v>19.39</v>
      </c>
      <c r="AM65">
        <v>0</v>
      </c>
      <c r="AN65">
        <v>81.45</v>
      </c>
      <c r="AO65">
        <v>63.02</v>
      </c>
      <c r="AP65">
        <v>0</v>
      </c>
      <c r="AQ65">
        <v>32</v>
      </c>
      <c r="AR65">
        <v>14.54</v>
      </c>
      <c r="AS65">
        <v>0</v>
      </c>
      <c r="AT65">
        <v>22.27</v>
      </c>
      <c r="AU65">
        <v>32.32</v>
      </c>
      <c r="AV65">
        <v>0</v>
      </c>
      <c r="AW65">
        <v>191.6</v>
      </c>
      <c r="AX65">
        <v>62.05</v>
      </c>
      <c r="AY65">
        <v>0</v>
      </c>
      <c r="AZ65">
        <v>0</v>
      </c>
      <c r="BA65">
        <v>0.66</v>
      </c>
      <c r="BB65">
        <v>0.27</v>
      </c>
      <c r="BC65">
        <v>0.35</v>
      </c>
      <c r="BD65">
        <v>0.64</v>
      </c>
      <c r="BE65">
        <v>0.67</v>
      </c>
      <c r="BF65">
        <v>0.71</v>
      </c>
      <c r="BG65">
        <v>0.67</v>
      </c>
      <c r="BH65">
        <v>0.43</v>
      </c>
      <c r="BI65">
        <v>0.43</v>
      </c>
      <c r="BJ65">
        <v>1.36</v>
      </c>
      <c r="BK65">
        <v>0.39</v>
      </c>
      <c r="BL65">
        <v>0.97</v>
      </c>
      <c r="BM65">
        <v>0.39</v>
      </c>
      <c r="BN65">
        <v>0.39</v>
      </c>
      <c r="BO65">
        <v>0.39</v>
      </c>
      <c r="BP65">
        <v>0.78</v>
      </c>
      <c r="BQ65">
        <v>0.48</v>
      </c>
      <c r="BR65">
        <v>2.91</v>
      </c>
      <c r="BS65">
        <v>0.68</v>
      </c>
      <c r="BT65">
        <v>0.57999999999999996</v>
      </c>
      <c r="BU65">
        <v>0.39</v>
      </c>
      <c r="BV65">
        <v>0</v>
      </c>
      <c r="BW65">
        <v>20.36</v>
      </c>
      <c r="BX65">
        <v>0</v>
      </c>
      <c r="BY65">
        <v>193.92</v>
      </c>
      <c r="BZ65">
        <v>0</v>
      </c>
      <c r="CA65">
        <v>100.33</v>
      </c>
      <c r="CB65">
        <v>4</v>
      </c>
      <c r="CC65">
        <v>59.5</v>
      </c>
      <c r="CD65">
        <v>25.5</v>
      </c>
    </row>
    <row r="66" spans="7:82">
      <c r="G66" t="s">
        <v>108</v>
      </c>
      <c r="H66" s="115">
        <v>959.80999999999983</v>
      </c>
      <c r="I66" s="88">
        <v>239.52999999999994</v>
      </c>
      <c r="J66" s="88">
        <v>202.14</v>
      </c>
      <c r="K66" s="88">
        <v>20.36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70.78</v>
      </c>
      <c r="X66">
        <v>10.11</v>
      </c>
      <c r="Y66">
        <v>96.96</v>
      </c>
      <c r="Z66">
        <v>5.91</v>
      </c>
      <c r="AA66">
        <v>26.69</v>
      </c>
      <c r="AB66">
        <v>0.97</v>
      </c>
      <c r="AC66">
        <v>43.63</v>
      </c>
      <c r="AD66">
        <v>29.09</v>
      </c>
      <c r="AE66">
        <v>17.45</v>
      </c>
      <c r="AF66">
        <v>0</v>
      </c>
      <c r="AG66">
        <v>0</v>
      </c>
      <c r="AH66">
        <v>142.53</v>
      </c>
      <c r="AI66">
        <v>0</v>
      </c>
      <c r="AJ66">
        <v>0</v>
      </c>
      <c r="AK66">
        <v>50.9</v>
      </c>
      <c r="AL66">
        <v>19.39</v>
      </c>
      <c r="AM66">
        <v>0</v>
      </c>
      <c r="AN66">
        <v>81.45</v>
      </c>
      <c r="AO66">
        <v>63.02</v>
      </c>
      <c r="AP66">
        <v>0</v>
      </c>
      <c r="AQ66">
        <v>32</v>
      </c>
      <c r="AR66">
        <v>14.54</v>
      </c>
      <c r="AS66">
        <v>0</v>
      </c>
      <c r="AT66">
        <v>22.27</v>
      </c>
      <c r="AU66">
        <v>32.32</v>
      </c>
      <c r="AV66">
        <v>0</v>
      </c>
      <c r="AW66">
        <v>191.6</v>
      </c>
      <c r="AX66">
        <v>62.05</v>
      </c>
      <c r="AY66">
        <v>0</v>
      </c>
      <c r="AZ66">
        <v>0</v>
      </c>
      <c r="BA66">
        <v>0.66</v>
      </c>
      <c r="BB66">
        <v>0.27</v>
      </c>
      <c r="BC66">
        <v>0.35</v>
      </c>
      <c r="BD66">
        <v>0.64</v>
      </c>
      <c r="BE66">
        <v>0.67</v>
      </c>
      <c r="BF66">
        <v>0.71</v>
      </c>
      <c r="BG66">
        <v>0.67</v>
      </c>
      <c r="BH66">
        <v>0.43</v>
      </c>
      <c r="BI66">
        <v>0.43</v>
      </c>
      <c r="BJ66">
        <v>1.36</v>
      </c>
      <c r="BK66">
        <v>0.39</v>
      </c>
      <c r="BL66">
        <v>0.97</v>
      </c>
      <c r="BM66">
        <v>0.39</v>
      </c>
      <c r="BN66">
        <v>0.39</v>
      </c>
      <c r="BO66">
        <v>0.39</v>
      </c>
      <c r="BP66">
        <v>0.78</v>
      </c>
      <c r="BQ66">
        <v>0.48</v>
      </c>
      <c r="BR66">
        <v>2.91</v>
      </c>
      <c r="BS66">
        <v>0.68</v>
      </c>
      <c r="BT66">
        <v>0.57999999999999996</v>
      </c>
      <c r="BU66">
        <v>0.39</v>
      </c>
      <c r="BV66">
        <v>0</v>
      </c>
      <c r="BW66">
        <v>19.39</v>
      </c>
      <c r="BX66">
        <v>0</v>
      </c>
      <c r="BY66">
        <v>193.92</v>
      </c>
      <c r="BZ66">
        <v>0</v>
      </c>
      <c r="CA66">
        <v>100.33</v>
      </c>
      <c r="CB66">
        <v>4</v>
      </c>
      <c r="CC66">
        <v>56</v>
      </c>
      <c r="CD66">
        <v>24</v>
      </c>
    </row>
    <row r="67" spans="7:82">
      <c r="G67" t="s">
        <v>109</v>
      </c>
      <c r="H67" s="115">
        <v>956.89999999999975</v>
      </c>
      <c r="I67" s="88">
        <v>236.52999999999994</v>
      </c>
      <c r="J67" s="88">
        <v>202.33</v>
      </c>
      <c r="K67" s="88">
        <v>20.36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70.78</v>
      </c>
      <c r="X67">
        <v>10.3</v>
      </c>
      <c r="Y67">
        <v>96.96</v>
      </c>
      <c r="Z67">
        <v>10</v>
      </c>
      <c r="AA67">
        <v>26.69</v>
      </c>
      <c r="AB67">
        <v>0.97</v>
      </c>
      <c r="AC67">
        <v>43.63</v>
      </c>
      <c r="AD67">
        <v>29.09</v>
      </c>
      <c r="AE67">
        <v>17.45</v>
      </c>
      <c r="AF67">
        <v>0</v>
      </c>
      <c r="AG67">
        <v>0</v>
      </c>
      <c r="AH67">
        <v>142.53</v>
      </c>
      <c r="AI67">
        <v>0</v>
      </c>
      <c r="AJ67">
        <v>0</v>
      </c>
      <c r="AK67">
        <v>50.9</v>
      </c>
      <c r="AL67">
        <v>19.39</v>
      </c>
      <c r="AM67">
        <v>0</v>
      </c>
      <c r="AN67">
        <v>81.45</v>
      </c>
      <c r="AO67">
        <v>63.02</v>
      </c>
      <c r="AP67">
        <v>0</v>
      </c>
      <c r="AQ67">
        <v>32</v>
      </c>
      <c r="AR67">
        <v>14.54</v>
      </c>
      <c r="AS67">
        <v>0</v>
      </c>
      <c r="AT67">
        <v>22.27</v>
      </c>
      <c r="AU67">
        <v>32.32</v>
      </c>
      <c r="AV67">
        <v>0</v>
      </c>
      <c r="AW67">
        <v>191.6</v>
      </c>
      <c r="AX67">
        <v>62.05</v>
      </c>
      <c r="AY67">
        <v>0</v>
      </c>
      <c r="AZ67">
        <v>0</v>
      </c>
      <c r="BA67">
        <v>0.66</v>
      </c>
      <c r="BB67">
        <v>0.27</v>
      </c>
      <c r="BC67">
        <v>0.35</v>
      </c>
      <c r="BD67">
        <v>0.64</v>
      </c>
      <c r="BE67">
        <v>0.67</v>
      </c>
      <c r="BF67">
        <v>0.71</v>
      </c>
      <c r="BG67">
        <v>0.67</v>
      </c>
      <c r="BH67">
        <v>0.43</v>
      </c>
      <c r="BI67">
        <v>0.43</v>
      </c>
      <c r="BJ67">
        <v>1.36</v>
      </c>
      <c r="BK67">
        <v>0.39</v>
      </c>
      <c r="BL67">
        <v>0.97</v>
      </c>
      <c r="BM67">
        <v>0.39</v>
      </c>
      <c r="BN67">
        <v>0.39</v>
      </c>
      <c r="BO67">
        <v>0.39</v>
      </c>
      <c r="BP67">
        <v>0.78</v>
      </c>
      <c r="BQ67">
        <v>0.48</v>
      </c>
      <c r="BR67">
        <v>2.91</v>
      </c>
      <c r="BS67">
        <v>0.68</v>
      </c>
      <c r="BT67">
        <v>0.57999999999999996</v>
      </c>
      <c r="BU67">
        <v>0.39</v>
      </c>
      <c r="BV67">
        <v>0</v>
      </c>
      <c r="BW67">
        <v>19.39</v>
      </c>
      <c r="BX67">
        <v>0</v>
      </c>
      <c r="BY67">
        <v>193.92</v>
      </c>
      <c r="BZ67">
        <v>0</v>
      </c>
      <c r="CA67">
        <v>100.33</v>
      </c>
      <c r="CB67">
        <v>4</v>
      </c>
      <c r="CC67">
        <v>49</v>
      </c>
      <c r="CD67">
        <v>21</v>
      </c>
    </row>
    <row r="68" spans="7:82">
      <c r="G68" t="s">
        <v>110</v>
      </c>
      <c r="H68" s="115">
        <v>952.42999999999972</v>
      </c>
      <c r="I68" s="88">
        <v>235.02999999999994</v>
      </c>
      <c r="J68" s="88">
        <v>202.33</v>
      </c>
      <c r="K68" s="88">
        <v>20.36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70.78</v>
      </c>
      <c r="X68">
        <v>10.3</v>
      </c>
      <c r="Y68">
        <v>96.96</v>
      </c>
      <c r="Z68">
        <v>10</v>
      </c>
      <c r="AA68">
        <v>26.69</v>
      </c>
      <c r="AB68">
        <v>0.97</v>
      </c>
      <c r="AC68">
        <v>43.63</v>
      </c>
      <c r="AD68">
        <v>29.09</v>
      </c>
      <c r="AE68">
        <v>17.45</v>
      </c>
      <c r="AF68">
        <v>0</v>
      </c>
      <c r="AG68">
        <v>0</v>
      </c>
      <c r="AH68">
        <v>142.53</v>
      </c>
      <c r="AI68">
        <v>0</v>
      </c>
      <c r="AJ68">
        <v>0</v>
      </c>
      <c r="AK68">
        <v>50.9</v>
      </c>
      <c r="AL68">
        <v>19.39</v>
      </c>
      <c r="AM68">
        <v>0</v>
      </c>
      <c r="AN68">
        <v>81.45</v>
      </c>
      <c r="AO68">
        <v>63.02</v>
      </c>
      <c r="AP68">
        <v>0</v>
      </c>
      <c r="AQ68">
        <v>32</v>
      </c>
      <c r="AR68">
        <v>14.54</v>
      </c>
      <c r="AS68">
        <v>0</v>
      </c>
      <c r="AT68">
        <v>22.27</v>
      </c>
      <c r="AU68">
        <v>32.32</v>
      </c>
      <c r="AV68">
        <v>0</v>
      </c>
      <c r="AW68">
        <v>191.6</v>
      </c>
      <c r="AX68">
        <v>62.05</v>
      </c>
      <c r="AY68">
        <v>0</v>
      </c>
      <c r="AZ68">
        <v>0</v>
      </c>
      <c r="BA68">
        <v>0.66</v>
      </c>
      <c r="BB68">
        <v>0.27</v>
      </c>
      <c r="BC68">
        <v>0.35</v>
      </c>
      <c r="BD68">
        <v>0.64</v>
      </c>
      <c r="BE68">
        <v>0.67</v>
      </c>
      <c r="BF68">
        <v>0.71</v>
      </c>
      <c r="BG68">
        <v>0.67</v>
      </c>
      <c r="BH68">
        <v>0.43</v>
      </c>
      <c r="BI68">
        <v>0.43</v>
      </c>
      <c r="BJ68">
        <v>1.36</v>
      </c>
      <c r="BK68">
        <v>0.39</v>
      </c>
      <c r="BL68">
        <v>0.97</v>
      </c>
      <c r="BM68">
        <v>0.39</v>
      </c>
      <c r="BN68">
        <v>0.39</v>
      </c>
      <c r="BO68">
        <v>0.39</v>
      </c>
      <c r="BP68">
        <v>0.78</v>
      </c>
      <c r="BQ68">
        <v>0.48</v>
      </c>
      <c r="BR68">
        <v>2.91</v>
      </c>
      <c r="BS68">
        <v>0.68</v>
      </c>
      <c r="BT68">
        <v>0.57999999999999996</v>
      </c>
      <c r="BU68">
        <v>0.39</v>
      </c>
      <c r="BV68">
        <v>0</v>
      </c>
      <c r="BW68">
        <v>18.420000000000002</v>
      </c>
      <c r="BX68">
        <v>0</v>
      </c>
      <c r="BY68">
        <v>193.92</v>
      </c>
      <c r="BZ68">
        <v>0</v>
      </c>
      <c r="CA68">
        <v>100.33</v>
      </c>
      <c r="CB68">
        <v>4</v>
      </c>
      <c r="CC68">
        <v>45.5</v>
      </c>
      <c r="CD68">
        <v>19.5</v>
      </c>
    </row>
    <row r="69" spans="7:82">
      <c r="G69" t="s">
        <v>111</v>
      </c>
      <c r="H69" s="115">
        <v>948.92999999999972</v>
      </c>
      <c r="I69" s="88">
        <v>233.52999999999994</v>
      </c>
      <c r="J69" s="88">
        <v>202.33</v>
      </c>
      <c r="K69" s="88">
        <v>20.36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70.78</v>
      </c>
      <c r="X69">
        <v>10.3</v>
      </c>
      <c r="Y69">
        <v>96.96</v>
      </c>
      <c r="Z69">
        <v>10</v>
      </c>
      <c r="AA69">
        <v>26.69</v>
      </c>
      <c r="AB69">
        <v>0.97</v>
      </c>
      <c r="AC69">
        <v>43.63</v>
      </c>
      <c r="AD69">
        <v>29.09</v>
      </c>
      <c r="AE69">
        <v>17.45</v>
      </c>
      <c r="AF69">
        <v>0</v>
      </c>
      <c r="AG69">
        <v>0</v>
      </c>
      <c r="AH69">
        <v>142.53</v>
      </c>
      <c r="AI69">
        <v>0</v>
      </c>
      <c r="AJ69">
        <v>0</v>
      </c>
      <c r="AK69">
        <v>50.9</v>
      </c>
      <c r="AL69">
        <v>19.39</v>
      </c>
      <c r="AM69">
        <v>0</v>
      </c>
      <c r="AN69">
        <v>81.45</v>
      </c>
      <c r="AO69">
        <v>63.02</v>
      </c>
      <c r="AP69">
        <v>0</v>
      </c>
      <c r="AQ69">
        <v>32</v>
      </c>
      <c r="AR69">
        <v>14.54</v>
      </c>
      <c r="AS69">
        <v>0</v>
      </c>
      <c r="AT69">
        <v>22.27</v>
      </c>
      <c r="AU69">
        <v>32.32</v>
      </c>
      <c r="AV69">
        <v>0</v>
      </c>
      <c r="AW69">
        <v>191.6</v>
      </c>
      <c r="AX69">
        <v>62.05</v>
      </c>
      <c r="AY69">
        <v>0</v>
      </c>
      <c r="AZ69">
        <v>0</v>
      </c>
      <c r="BA69">
        <v>0.66</v>
      </c>
      <c r="BB69">
        <v>0.27</v>
      </c>
      <c r="BC69">
        <v>0.35</v>
      </c>
      <c r="BD69">
        <v>0.64</v>
      </c>
      <c r="BE69">
        <v>0.67</v>
      </c>
      <c r="BF69">
        <v>0.71</v>
      </c>
      <c r="BG69">
        <v>0.67</v>
      </c>
      <c r="BH69">
        <v>0.43</v>
      </c>
      <c r="BI69">
        <v>0.43</v>
      </c>
      <c r="BJ69">
        <v>1.36</v>
      </c>
      <c r="BK69">
        <v>0.39</v>
      </c>
      <c r="BL69">
        <v>0.97</v>
      </c>
      <c r="BM69">
        <v>0.39</v>
      </c>
      <c r="BN69">
        <v>0.39</v>
      </c>
      <c r="BO69">
        <v>0.39</v>
      </c>
      <c r="BP69">
        <v>0.78</v>
      </c>
      <c r="BQ69">
        <v>0.48</v>
      </c>
      <c r="BR69">
        <v>2.91</v>
      </c>
      <c r="BS69">
        <v>0.68</v>
      </c>
      <c r="BT69">
        <v>0.57999999999999996</v>
      </c>
      <c r="BU69">
        <v>0.39</v>
      </c>
      <c r="BV69">
        <v>0</v>
      </c>
      <c r="BW69">
        <v>18.420000000000002</v>
      </c>
      <c r="BX69">
        <v>0</v>
      </c>
      <c r="BY69">
        <v>193.92</v>
      </c>
      <c r="BZ69">
        <v>0</v>
      </c>
      <c r="CA69">
        <v>100.33</v>
      </c>
      <c r="CB69">
        <v>4</v>
      </c>
      <c r="CC69">
        <v>42</v>
      </c>
      <c r="CD69">
        <v>18</v>
      </c>
    </row>
    <row r="70" spans="7:82">
      <c r="G70" t="s">
        <v>112</v>
      </c>
      <c r="H70" s="115">
        <v>941.65999999999985</v>
      </c>
      <c r="I70" s="88">
        <v>230.82999999999996</v>
      </c>
      <c r="J70" s="88">
        <v>202.33</v>
      </c>
      <c r="K70" s="88">
        <v>20.36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70.78</v>
      </c>
      <c r="X70">
        <v>10.3</v>
      </c>
      <c r="Y70">
        <v>96.96</v>
      </c>
      <c r="Z70">
        <v>10</v>
      </c>
      <c r="AA70">
        <v>26.69</v>
      </c>
      <c r="AB70">
        <v>0.97</v>
      </c>
      <c r="AC70">
        <v>43.63</v>
      </c>
      <c r="AD70">
        <v>29.09</v>
      </c>
      <c r="AE70">
        <v>17.45</v>
      </c>
      <c r="AF70">
        <v>0</v>
      </c>
      <c r="AG70">
        <v>0</v>
      </c>
      <c r="AH70">
        <v>142.53</v>
      </c>
      <c r="AI70">
        <v>0</v>
      </c>
      <c r="AJ70">
        <v>0</v>
      </c>
      <c r="AK70">
        <v>50.9</v>
      </c>
      <c r="AL70">
        <v>19.39</v>
      </c>
      <c r="AM70">
        <v>0</v>
      </c>
      <c r="AN70">
        <v>81.45</v>
      </c>
      <c r="AO70">
        <v>63.02</v>
      </c>
      <c r="AP70">
        <v>0</v>
      </c>
      <c r="AQ70">
        <v>32</v>
      </c>
      <c r="AR70">
        <v>14.54</v>
      </c>
      <c r="AS70">
        <v>0</v>
      </c>
      <c r="AT70">
        <v>22.27</v>
      </c>
      <c r="AU70">
        <v>32.32</v>
      </c>
      <c r="AV70">
        <v>0</v>
      </c>
      <c r="AW70">
        <v>191.6</v>
      </c>
      <c r="AX70">
        <v>62.05</v>
      </c>
      <c r="AY70">
        <v>0</v>
      </c>
      <c r="AZ70">
        <v>0</v>
      </c>
      <c r="BA70">
        <v>0.66</v>
      </c>
      <c r="BB70">
        <v>0.27</v>
      </c>
      <c r="BC70">
        <v>0.35</v>
      </c>
      <c r="BD70">
        <v>0.64</v>
      </c>
      <c r="BE70">
        <v>0.67</v>
      </c>
      <c r="BF70">
        <v>0.71</v>
      </c>
      <c r="BG70">
        <v>0.67</v>
      </c>
      <c r="BH70">
        <v>0.43</v>
      </c>
      <c r="BI70">
        <v>0.43</v>
      </c>
      <c r="BJ70">
        <v>1.36</v>
      </c>
      <c r="BK70">
        <v>0.39</v>
      </c>
      <c r="BL70">
        <v>0.97</v>
      </c>
      <c r="BM70">
        <v>0.39</v>
      </c>
      <c r="BN70">
        <v>0.39</v>
      </c>
      <c r="BO70">
        <v>0.39</v>
      </c>
      <c r="BP70">
        <v>0.78</v>
      </c>
      <c r="BQ70">
        <v>0.48</v>
      </c>
      <c r="BR70">
        <v>2.91</v>
      </c>
      <c r="BS70">
        <v>0.68</v>
      </c>
      <c r="BT70">
        <v>0.57999999999999996</v>
      </c>
      <c r="BU70">
        <v>0.39</v>
      </c>
      <c r="BV70">
        <v>0</v>
      </c>
      <c r="BW70">
        <v>17.45</v>
      </c>
      <c r="BX70">
        <v>0</v>
      </c>
      <c r="BY70">
        <v>193.92</v>
      </c>
      <c r="BZ70">
        <v>0</v>
      </c>
      <c r="CA70">
        <v>100.33</v>
      </c>
      <c r="CB70">
        <v>4</v>
      </c>
      <c r="CC70">
        <v>35.700000000000003</v>
      </c>
      <c r="CD70">
        <v>15.3</v>
      </c>
    </row>
    <row r="71" spans="7:82">
      <c r="G71" t="s">
        <v>113</v>
      </c>
      <c r="H71" s="115">
        <v>1070.0199999999998</v>
      </c>
      <c r="I71" s="88">
        <v>229.32999999999996</v>
      </c>
      <c r="J71" s="88">
        <v>202.42000000000002</v>
      </c>
      <c r="K71" s="88">
        <v>20.36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38.78</v>
      </c>
      <c r="X71">
        <v>10.39</v>
      </c>
      <c r="Y71">
        <v>96.96</v>
      </c>
      <c r="Z71">
        <v>10</v>
      </c>
      <c r="AA71">
        <v>26.69</v>
      </c>
      <c r="AB71">
        <v>0.97</v>
      </c>
      <c r="AC71">
        <v>43.63</v>
      </c>
      <c r="AD71">
        <v>0</v>
      </c>
      <c r="AE71">
        <v>17.45</v>
      </c>
      <c r="AF71">
        <v>0</v>
      </c>
      <c r="AG71">
        <v>0</v>
      </c>
      <c r="AH71">
        <v>142.53</v>
      </c>
      <c r="AI71">
        <v>0</v>
      </c>
      <c r="AJ71">
        <v>0</v>
      </c>
      <c r="AK71">
        <v>50.9</v>
      </c>
      <c r="AL71">
        <v>19.39</v>
      </c>
      <c r="AM71">
        <v>0</v>
      </c>
      <c r="AN71">
        <v>81.45</v>
      </c>
      <c r="AO71">
        <v>63.02</v>
      </c>
      <c r="AP71">
        <v>0</v>
      </c>
      <c r="AQ71">
        <v>32</v>
      </c>
      <c r="AR71">
        <v>14.54</v>
      </c>
      <c r="AS71">
        <v>0</v>
      </c>
      <c r="AT71">
        <v>22.27</v>
      </c>
      <c r="AU71">
        <v>32.32</v>
      </c>
      <c r="AV71">
        <v>0</v>
      </c>
      <c r="AW71">
        <v>191.6</v>
      </c>
      <c r="AX71">
        <v>62.05</v>
      </c>
      <c r="AY71">
        <v>0</v>
      </c>
      <c r="AZ71">
        <v>0</v>
      </c>
      <c r="BA71">
        <v>0.66</v>
      </c>
      <c r="BB71">
        <v>0.27</v>
      </c>
      <c r="BC71">
        <v>0.35</v>
      </c>
      <c r="BD71">
        <v>0.64</v>
      </c>
      <c r="BE71">
        <v>0.67</v>
      </c>
      <c r="BF71">
        <v>0.71</v>
      </c>
      <c r="BG71">
        <v>0.67</v>
      </c>
      <c r="BH71">
        <v>0.43</v>
      </c>
      <c r="BI71">
        <v>0.43</v>
      </c>
      <c r="BJ71">
        <v>1.36</v>
      </c>
      <c r="BK71">
        <v>0.39</v>
      </c>
      <c r="BL71">
        <v>0.97</v>
      </c>
      <c r="BM71">
        <v>0.39</v>
      </c>
      <c r="BN71">
        <v>0.39</v>
      </c>
      <c r="BO71">
        <v>0.39</v>
      </c>
      <c r="BP71">
        <v>0.78</v>
      </c>
      <c r="BQ71">
        <v>0.48</v>
      </c>
      <c r="BR71">
        <v>2.91</v>
      </c>
      <c r="BS71">
        <v>0.68</v>
      </c>
      <c r="BT71">
        <v>0.57999999999999996</v>
      </c>
      <c r="BU71">
        <v>0.39</v>
      </c>
      <c r="BV71">
        <v>0</v>
      </c>
      <c r="BW71">
        <v>16.48</v>
      </c>
      <c r="BX71">
        <v>0</v>
      </c>
      <c r="BY71">
        <v>387.84</v>
      </c>
      <c r="BZ71">
        <v>0</v>
      </c>
      <c r="CA71">
        <v>100.33</v>
      </c>
      <c r="CB71">
        <v>4</v>
      </c>
      <c r="CC71">
        <v>32.200000000000003</v>
      </c>
      <c r="CD71">
        <v>13.8</v>
      </c>
    </row>
    <row r="72" spans="7:82">
      <c r="G72" t="s">
        <v>114</v>
      </c>
      <c r="H72" s="115">
        <v>1063.8799999999997</v>
      </c>
      <c r="I72" s="88">
        <v>227.52999999999994</v>
      </c>
      <c r="J72" s="88">
        <v>202.42000000000002</v>
      </c>
      <c r="K72" s="88">
        <v>20.36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38.78</v>
      </c>
      <c r="X72">
        <v>10.39</v>
      </c>
      <c r="Y72">
        <v>96.96</v>
      </c>
      <c r="Z72">
        <v>10</v>
      </c>
      <c r="AA72">
        <v>26.69</v>
      </c>
      <c r="AB72">
        <v>0.97</v>
      </c>
      <c r="AC72">
        <v>43.63</v>
      </c>
      <c r="AD72">
        <v>0</v>
      </c>
      <c r="AE72">
        <v>17.45</v>
      </c>
      <c r="AF72">
        <v>0</v>
      </c>
      <c r="AG72">
        <v>0</v>
      </c>
      <c r="AH72">
        <v>142.53</v>
      </c>
      <c r="AI72">
        <v>0</v>
      </c>
      <c r="AJ72">
        <v>0</v>
      </c>
      <c r="AK72">
        <v>50.9</v>
      </c>
      <c r="AL72">
        <v>19.39</v>
      </c>
      <c r="AM72">
        <v>0</v>
      </c>
      <c r="AN72">
        <v>81.45</v>
      </c>
      <c r="AO72">
        <v>63.02</v>
      </c>
      <c r="AP72">
        <v>0</v>
      </c>
      <c r="AQ72">
        <v>32</v>
      </c>
      <c r="AR72">
        <v>14.54</v>
      </c>
      <c r="AS72">
        <v>0</v>
      </c>
      <c r="AT72">
        <v>22.27</v>
      </c>
      <c r="AU72">
        <v>32.32</v>
      </c>
      <c r="AV72">
        <v>0</v>
      </c>
      <c r="AW72">
        <v>191.6</v>
      </c>
      <c r="AX72">
        <v>62.05</v>
      </c>
      <c r="AY72">
        <v>0</v>
      </c>
      <c r="AZ72">
        <v>0</v>
      </c>
      <c r="BA72">
        <v>0.66</v>
      </c>
      <c r="BB72">
        <v>0.27</v>
      </c>
      <c r="BC72">
        <v>0.35</v>
      </c>
      <c r="BD72">
        <v>0.64</v>
      </c>
      <c r="BE72">
        <v>0.67</v>
      </c>
      <c r="BF72">
        <v>0.71</v>
      </c>
      <c r="BG72">
        <v>0.67</v>
      </c>
      <c r="BH72">
        <v>0.43</v>
      </c>
      <c r="BI72">
        <v>0.43</v>
      </c>
      <c r="BJ72">
        <v>1.36</v>
      </c>
      <c r="BK72">
        <v>0.39</v>
      </c>
      <c r="BL72">
        <v>0.97</v>
      </c>
      <c r="BM72">
        <v>0.39</v>
      </c>
      <c r="BN72">
        <v>0.39</v>
      </c>
      <c r="BO72">
        <v>0.39</v>
      </c>
      <c r="BP72">
        <v>0.78</v>
      </c>
      <c r="BQ72">
        <v>0.48</v>
      </c>
      <c r="BR72">
        <v>2.91</v>
      </c>
      <c r="BS72">
        <v>0.68</v>
      </c>
      <c r="BT72">
        <v>0.57999999999999996</v>
      </c>
      <c r="BU72">
        <v>0.39</v>
      </c>
      <c r="BV72">
        <v>0</v>
      </c>
      <c r="BW72">
        <v>14.54</v>
      </c>
      <c r="BX72">
        <v>0</v>
      </c>
      <c r="BY72">
        <v>387.84</v>
      </c>
      <c r="BZ72">
        <v>0</v>
      </c>
      <c r="CA72">
        <v>100.33</v>
      </c>
      <c r="CB72">
        <v>4</v>
      </c>
      <c r="CC72">
        <v>28</v>
      </c>
      <c r="CD72">
        <v>12</v>
      </c>
    </row>
    <row r="73" spans="7:82">
      <c r="G73" t="s">
        <v>115</v>
      </c>
      <c r="H73" s="115">
        <v>1059.5099999999998</v>
      </c>
      <c r="I73" s="88">
        <v>225.65999999999994</v>
      </c>
      <c r="J73" s="88">
        <v>202.42000000000002</v>
      </c>
      <c r="K73" s="88">
        <v>20.36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38.78</v>
      </c>
      <c r="X73">
        <v>10.39</v>
      </c>
      <c r="Y73">
        <v>96.96</v>
      </c>
      <c r="Z73">
        <v>10</v>
      </c>
      <c r="AA73">
        <v>26.69</v>
      </c>
      <c r="AB73">
        <v>0.97</v>
      </c>
      <c r="AC73">
        <v>43.63</v>
      </c>
      <c r="AD73">
        <v>0</v>
      </c>
      <c r="AE73">
        <v>17.45</v>
      </c>
      <c r="AF73">
        <v>0</v>
      </c>
      <c r="AG73">
        <v>0</v>
      </c>
      <c r="AH73">
        <v>142.53</v>
      </c>
      <c r="AI73">
        <v>0</v>
      </c>
      <c r="AJ73">
        <v>0</v>
      </c>
      <c r="AK73">
        <v>50.9</v>
      </c>
      <c r="AL73">
        <v>19.39</v>
      </c>
      <c r="AM73">
        <v>0</v>
      </c>
      <c r="AN73">
        <v>81.45</v>
      </c>
      <c r="AO73">
        <v>63.02</v>
      </c>
      <c r="AP73">
        <v>0</v>
      </c>
      <c r="AQ73">
        <v>32</v>
      </c>
      <c r="AR73">
        <v>14.54</v>
      </c>
      <c r="AS73">
        <v>0</v>
      </c>
      <c r="AT73">
        <v>22.27</v>
      </c>
      <c r="AU73">
        <v>32.32</v>
      </c>
      <c r="AV73">
        <v>0</v>
      </c>
      <c r="AW73">
        <v>191.6</v>
      </c>
      <c r="AX73">
        <v>62.05</v>
      </c>
      <c r="AY73">
        <v>0</v>
      </c>
      <c r="AZ73">
        <v>0</v>
      </c>
      <c r="BA73">
        <v>0.66</v>
      </c>
      <c r="BB73">
        <v>0.27</v>
      </c>
      <c r="BC73">
        <v>0.35</v>
      </c>
      <c r="BD73">
        <v>0.64</v>
      </c>
      <c r="BE73">
        <v>0.67</v>
      </c>
      <c r="BF73">
        <v>0.71</v>
      </c>
      <c r="BG73">
        <v>0.67</v>
      </c>
      <c r="BH73">
        <v>0.43</v>
      </c>
      <c r="BI73">
        <v>0.43</v>
      </c>
      <c r="BJ73">
        <v>1.36</v>
      </c>
      <c r="BK73">
        <v>0.39</v>
      </c>
      <c r="BL73">
        <v>0.97</v>
      </c>
      <c r="BM73">
        <v>0.39</v>
      </c>
      <c r="BN73">
        <v>0.39</v>
      </c>
      <c r="BO73">
        <v>0.39</v>
      </c>
      <c r="BP73">
        <v>0.78</v>
      </c>
      <c r="BQ73">
        <v>0.48</v>
      </c>
      <c r="BR73">
        <v>2.91</v>
      </c>
      <c r="BS73">
        <v>0.68</v>
      </c>
      <c r="BT73">
        <v>0.57999999999999996</v>
      </c>
      <c r="BU73">
        <v>0.39</v>
      </c>
      <c r="BV73">
        <v>0</v>
      </c>
      <c r="BW73">
        <v>14.54</v>
      </c>
      <c r="BX73">
        <v>0</v>
      </c>
      <c r="BY73">
        <v>387.84</v>
      </c>
      <c r="BZ73">
        <v>0</v>
      </c>
      <c r="CA73">
        <v>100.33</v>
      </c>
      <c r="CB73">
        <v>4</v>
      </c>
      <c r="CC73">
        <v>23.63</v>
      </c>
      <c r="CD73">
        <v>10.130000000000001</v>
      </c>
    </row>
    <row r="74" spans="7:82">
      <c r="G74" t="s">
        <v>116</v>
      </c>
      <c r="H74" s="115">
        <v>1052.7499999999998</v>
      </c>
      <c r="I74" s="88">
        <v>223.16999999999993</v>
      </c>
      <c r="J74" s="88">
        <v>202.42000000000002</v>
      </c>
      <c r="K74" s="88">
        <v>20.36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38.78</v>
      </c>
      <c r="X74">
        <v>10.39</v>
      </c>
      <c r="Y74">
        <v>96.96</v>
      </c>
      <c r="Z74">
        <v>10</v>
      </c>
      <c r="AA74">
        <v>26.69</v>
      </c>
      <c r="AB74">
        <v>0.97</v>
      </c>
      <c r="AC74">
        <v>43.63</v>
      </c>
      <c r="AD74">
        <v>0</v>
      </c>
      <c r="AE74">
        <v>17.45</v>
      </c>
      <c r="AF74">
        <v>0</v>
      </c>
      <c r="AG74">
        <v>0</v>
      </c>
      <c r="AH74">
        <v>142.53</v>
      </c>
      <c r="AI74">
        <v>0</v>
      </c>
      <c r="AJ74">
        <v>0</v>
      </c>
      <c r="AK74">
        <v>50.9</v>
      </c>
      <c r="AL74">
        <v>19.39</v>
      </c>
      <c r="AM74">
        <v>0</v>
      </c>
      <c r="AN74">
        <v>81.45</v>
      </c>
      <c r="AO74">
        <v>63.02</v>
      </c>
      <c r="AP74">
        <v>0</v>
      </c>
      <c r="AQ74">
        <v>32</v>
      </c>
      <c r="AR74">
        <v>14.54</v>
      </c>
      <c r="AS74">
        <v>0</v>
      </c>
      <c r="AT74">
        <v>22.27</v>
      </c>
      <c r="AU74">
        <v>32.32</v>
      </c>
      <c r="AV74">
        <v>0</v>
      </c>
      <c r="AW74">
        <v>191.6</v>
      </c>
      <c r="AX74">
        <v>62.05</v>
      </c>
      <c r="AY74">
        <v>0</v>
      </c>
      <c r="AZ74">
        <v>0</v>
      </c>
      <c r="BA74">
        <v>0.66</v>
      </c>
      <c r="BB74">
        <v>0.27</v>
      </c>
      <c r="BC74">
        <v>0.35</v>
      </c>
      <c r="BD74">
        <v>0.64</v>
      </c>
      <c r="BE74">
        <v>0.67</v>
      </c>
      <c r="BF74">
        <v>0.71</v>
      </c>
      <c r="BG74">
        <v>0.67</v>
      </c>
      <c r="BH74">
        <v>0.43</v>
      </c>
      <c r="BI74">
        <v>0.43</v>
      </c>
      <c r="BJ74">
        <v>1.36</v>
      </c>
      <c r="BK74">
        <v>0.39</v>
      </c>
      <c r="BL74">
        <v>0.97</v>
      </c>
      <c r="BM74">
        <v>0.39</v>
      </c>
      <c r="BN74">
        <v>0.39</v>
      </c>
      <c r="BO74">
        <v>0.39</v>
      </c>
      <c r="BP74">
        <v>0.78</v>
      </c>
      <c r="BQ74">
        <v>0.48</v>
      </c>
      <c r="BR74">
        <v>2.91</v>
      </c>
      <c r="BS74">
        <v>0.68</v>
      </c>
      <c r="BT74">
        <v>0.57999999999999996</v>
      </c>
      <c r="BU74">
        <v>0.39</v>
      </c>
      <c r="BV74">
        <v>0</v>
      </c>
      <c r="BW74">
        <v>13.57</v>
      </c>
      <c r="BX74">
        <v>0</v>
      </c>
      <c r="BY74">
        <v>387.84</v>
      </c>
      <c r="BZ74">
        <v>0</v>
      </c>
      <c r="CA74">
        <v>100.33</v>
      </c>
      <c r="CB74">
        <v>4</v>
      </c>
      <c r="CC74">
        <v>17.84</v>
      </c>
      <c r="CD74">
        <v>7.64</v>
      </c>
    </row>
    <row r="75" spans="7:82">
      <c r="G75" t="s">
        <v>117</v>
      </c>
      <c r="H75" s="115">
        <v>1001.6100000000001</v>
      </c>
      <c r="I75" s="88">
        <v>310.14999999999998</v>
      </c>
      <c r="J75" s="88">
        <v>202.33</v>
      </c>
      <c r="K75" s="88">
        <v>0.97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38.78</v>
      </c>
      <c r="X75">
        <v>10.3</v>
      </c>
      <c r="Y75">
        <v>96.96</v>
      </c>
      <c r="Z75">
        <v>10</v>
      </c>
      <c r="AA75">
        <v>26.69</v>
      </c>
      <c r="AB75">
        <v>0.97</v>
      </c>
      <c r="AC75">
        <v>43.63</v>
      </c>
      <c r="AD75">
        <v>0</v>
      </c>
      <c r="AE75">
        <v>17.45</v>
      </c>
      <c r="AF75">
        <v>0</v>
      </c>
      <c r="AG75">
        <v>0</v>
      </c>
      <c r="AH75">
        <v>142.53</v>
      </c>
      <c r="AI75">
        <v>0</v>
      </c>
      <c r="AJ75">
        <v>0</v>
      </c>
      <c r="AK75">
        <v>50.9</v>
      </c>
      <c r="AL75">
        <v>0</v>
      </c>
      <c r="AM75">
        <v>0</v>
      </c>
      <c r="AN75">
        <v>81.45</v>
      </c>
      <c r="AO75">
        <v>0</v>
      </c>
      <c r="AP75">
        <v>0</v>
      </c>
      <c r="AQ75">
        <v>24.24</v>
      </c>
      <c r="AR75">
        <v>14.54</v>
      </c>
      <c r="AS75">
        <v>0</v>
      </c>
      <c r="AT75">
        <v>22.27</v>
      </c>
      <c r="AU75">
        <v>32.32</v>
      </c>
      <c r="AV75">
        <v>0</v>
      </c>
      <c r="AW75">
        <v>191.6</v>
      </c>
      <c r="AX75">
        <v>70.78</v>
      </c>
      <c r="AY75">
        <v>0</v>
      </c>
      <c r="AZ75">
        <v>0</v>
      </c>
      <c r="BA75">
        <v>0.66</v>
      </c>
      <c r="BB75">
        <v>0.27</v>
      </c>
      <c r="BC75">
        <v>0.35</v>
      </c>
      <c r="BD75">
        <v>0.64</v>
      </c>
      <c r="BE75">
        <v>0.67</v>
      </c>
      <c r="BF75">
        <v>0.71</v>
      </c>
      <c r="BG75">
        <v>0.67</v>
      </c>
      <c r="BH75">
        <v>0.43</v>
      </c>
      <c r="BI75">
        <v>0.43</v>
      </c>
      <c r="BJ75">
        <v>1.36</v>
      </c>
      <c r="BK75">
        <v>0.39</v>
      </c>
      <c r="BL75">
        <v>0.97</v>
      </c>
      <c r="BM75">
        <v>0.39</v>
      </c>
      <c r="BN75">
        <v>0.39</v>
      </c>
      <c r="BO75">
        <v>0.39</v>
      </c>
      <c r="BP75">
        <v>0.78</v>
      </c>
      <c r="BQ75">
        <v>0.48</v>
      </c>
      <c r="BR75">
        <v>2.91</v>
      </c>
      <c r="BS75">
        <v>0.68</v>
      </c>
      <c r="BT75">
        <v>0.57999999999999996</v>
      </c>
      <c r="BU75">
        <v>0.39</v>
      </c>
      <c r="BV75">
        <v>0</v>
      </c>
      <c r="BW75">
        <v>0</v>
      </c>
      <c r="BX75">
        <v>21.91</v>
      </c>
      <c r="BY75">
        <v>387.84</v>
      </c>
      <c r="BZ75">
        <v>96.96</v>
      </c>
      <c r="CA75">
        <v>100.33</v>
      </c>
      <c r="CB75">
        <v>4</v>
      </c>
      <c r="CC75">
        <v>12.65</v>
      </c>
      <c r="CD75">
        <v>5.42</v>
      </c>
    </row>
    <row r="76" spans="7:82">
      <c r="G76" t="s">
        <v>118</v>
      </c>
      <c r="H76" s="115">
        <v>960.09</v>
      </c>
      <c r="I76" s="88">
        <v>303.29999999999995</v>
      </c>
      <c r="J76" s="88">
        <v>202.33</v>
      </c>
      <c r="K76" s="88">
        <v>0.97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38.78</v>
      </c>
      <c r="X76">
        <v>10.3</v>
      </c>
      <c r="Y76">
        <v>96.96</v>
      </c>
      <c r="Z76">
        <v>10</v>
      </c>
      <c r="AA76">
        <v>26.69</v>
      </c>
      <c r="AB76">
        <v>0.97</v>
      </c>
      <c r="AC76">
        <v>43.63</v>
      </c>
      <c r="AD76">
        <v>0</v>
      </c>
      <c r="AE76">
        <v>17.45</v>
      </c>
      <c r="AF76">
        <v>0</v>
      </c>
      <c r="AG76">
        <v>0</v>
      </c>
      <c r="AH76">
        <v>142.53</v>
      </c>
      <c r="AI76">
        <v>0</v>
      </c>
      <c r="AJ76">
        <v>0</v>
      </c>
      <c r="AK76">
        <v>50.9</v>
      </c>
      <c r="AL76">
        <v>0</v>
      </c>
      <c r="AM76">
        <v>0</v>
      </c>
      <c r="AN76">
        <v>81.45</v>
      </c>
      <c r="AO76">
        <v>0</v>
      </c>
      <c r="AP76">
        <v>0</v>
      </c>
      <c r="AQ76">
        <v>19.39</v>
      </c>
      <c r="AR76">
        <v>14.54</v>
      </c>
      <c r="AS76">
        <v>0</v>
      </c>
      <c r="AT76">
        <v>22.27</v>
      </c>
      <c r="AU76">
        <v>32.32</v>
      </c>
      <c r="AV76">
        <v>0</v>
      </c>
      <c r="AW76">
        <v>191.6</v>
      </c>
      <c r="AX76">
        <v>33.94</v>
      </c>
      <c r="AY76">
        <v>0</v>
      </c>
      <c r="AZ76">
        <v>0</v>
      </c>
      <c r="BA76">
        <v>0.66</v>
      </c>
      <c r="BB76">
        <v>0.27</v>
      </c>
      <c r="BC76">
        <v>0.35</v>
      </c>
      <c r="BD76">
        <v>0.64</v>
      </c>
      <c r="BE76">
        <v>0.67</v>
      </c>
      <c r="BF76">
        <v>0.71</v>
      </c>
      <c r="BG76">
        <v>0.67</v>
      </c>
      <c r="BH76">
        <v>0.43</v>
      </c>
      <c r="BI76">
        <v>0.43</v>
      </c>
      <c r="BJ76">
        <v>1.36</v>
      </c>
      <c r="BK76">
        <v>0.39</v>
      </c>
      <c r="BL76">
        <v>0.97</v>
      </c>
      <c r="BM76">
        <v>0.39</v>
      </c>
      <c r="BN76">
        <v>0.39</v>
      </c>
      <c r="BO76">
        <v>0.39</v>
      </c>
      <c r="BP76">
        <v>0.78</v>
      </c>
      <c r="BQ76">
        <v>0.48</v>
      </c>
      <c r="BR76">
        <v>2.91</v>
      </c>
      <c r="BS76">
        <v>0.68</v>
      </c>
      <c r="BT76">
        <v>0.57999999999999996</v>
      </c>
      <c r="BU76">
        <v>0.39</v>
      </c>
      <c r="BV76">
        <v>0</v>
      </c>
      <c r="BW76">
        <v>0</v>
      </c>
      <c r="BX76">
        <v>21.91</v>
      </c>
      <c r="BY76">
        <v>387.84</v>
      </c>
      <c r="BZ76">
        <v>96.96</v>
      </c>
      <c r="CA76">
        <v>100.33</v>
      </c>
      <c r="CB76">
        <v>4</v>
      </c>
      <c r="CC76">
        <v>7.97</v>
      </c>
      <c r="CD76">
        <v>3.42</v>
      </c>
    </row>
    <row r="77" spans="7:82">
      <c r="G77" t="s">
        <v>119</v>
      </c>
      <c r="H77" s="115">
        <v>956.11</v>
      </c>
      <c r="I77" s="88">
        <v>325.82999999999993</v>
      </c>
      <c r="J77" s="88">
        <v>202.33</v>
      </c>
      <c r="K77" s="88">
        <v>0.97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38.78</v>
      </c>
      <c r="X77">
        <v>10.3</v>
      </c>
      <c r="Y77">
        <v>96.96</v>
      </c>
      <c r="Z77">
        <v>10</v>
      </c>
      <c r="AA77">
        <v>26.69</v>
      </c>
      <c r="AB77">
        <v>0.97</v>
      </c>
      <c r="AC77">
        <v>43.63</v>
      </c>
      <c r="AD77">
        <v>0</v>
      </c>
      <c r="AE77">
        <v>17.45</v>
      </c>
      <c r="AF77">
        <v>0</v>
      </c>
      <c r="AG77">
        <v>0</v>
      </c>
      <c r="AH77">
        <v>142.53</v>
      </c>
      <c r="AI77">
        <v>0</v>
      </c>
      <c r="AJ77">
        <v>0</v>
      </c>
      <c r="AK77">
        <v>50.9</v>
      </c>
      <c r="AL77">
        <v>0</v>
      </c>
      <c r="AM77">
        <v>0</v>
      </c>
      <c r="AN77">
        <v>81.45</v>
      </c>
      <c r="AO77">
        <v>0</v>
      </c>
      <c r="AP77">
        <v>0</v>
      </c>
      <c r="AQ77">
        <v>43.63</v>
      </c>
      <c r="AR77">
        <v>14.54</v>
      </c>
      <c r="AS77">
        <v>0</v>
      </c>
      <c r="AT77">
        <v>22.27</v>
      </c>
      <c r="AU77">
        <v>32.32</v>
      </c>
      <c r="AV77">
        <v>0</v>
      </c>
      <c r="AW77">
        <v>191.6</v>
      </c>
      <c r="AX77">
        <v>33.94</v>
      </c>
      <c r="AY77">
        <v>0</v>
      </c>
      <c r="AZ77">
        <v>0</v>
      </c>
      <c r="BA77">
        <v>0.66</v>
      </c>
      <c r="BB77">
        <v>0.27</v>
      </c>
      <c r="BC77">
        <v>0.35</v>
      </c>
      <c r="BD77">
        <v>0.64</v>
      </c>
      <c r="BE77">
        <v>0.67</v>
      </c>
      <c r="BF77">
        <v>0.71</v>
      </c>
      <c r="BG77">
        <v>0.67</v>
      </c>
      <c r="BH77">
        <v>0.43</v>
      </c>
      <c r="BI77">
        <v>0.43</v>
      </c>
      <c r="BJ77">
        <v>1.36</v>
      </c>
      <c r="BK77">
        <v>0.39</v>
      </c>
      <c r="BL77">
        <v>0.97</v>
      </c>
      <c r="BM77">
        <v>0.39</v>
      </c>
      <c r="BN77">
        <v>0.39</v>
      </c>
      <c r="BO77">
        <v>0.39</v>
      </c>
      <c r="BP77">
        <v>0.78</v>
      </c>
      <c r="BQ77">
        <v>0.48</v>
      </c>
      <c r="BR77">
        <v>2.91</v>
      </c>
      <c r="BS77">
        <v>0.68</v>
      </c>
      <c r="BT77">
        <v>0.57999999999999996</v>
      </c>
      <c r="BU77">
        <v>0.39</v>
      </c>
      <c r="BV77">
        <v>0</v>
      </c>
      <c r="BW77">
        <v>0</v>
      </c>
      <c r="BX77">
        <v>21.91</v>
      </c>
      <c r="BY77">
        <v>387.84</v>
      </c>
      <c r="BZ77">
        <v>96.96</v>
      </c>
      <c r="CA77">
        <v>100.33</v>
      </c>
      <c r="CB77">
        <v>4</v>
      </c>
      <c r="CC77">
        <v>3.99</v>
      </c>
      <c r="CD77">
        <v>1.71</v>
      </c>
    </row>
    <row r="78" spans="7:82">
      <c r="G78" t="s">
        <v>120</v>
      </c>
      <c r="H78" s="115">
        <v>967.84</v>
      </c>
      <c r="I78" s="88">
        <v>300.37999999999994</v>
      </c>
      <c r="J78" s="88">
        <v>202.33</v>
      </c>
      <c r="K78" s="88">
        <v>0.97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38.78</v>
      </c>
      <c r="X78">
        <v>10.3</v>
      </c>
      <c r="Y78">
        <v>96.96</v>
      </c>
      <c r="Z78">
        <v>10</v>
      </c>
      <c r="AA78">
        <v>26.69</v>
      </c>
      <c r="AB78">
        <v>0.97</v>
      </c>
      <c r="AC78">
        <v>43.63</v>
      </c>
      <c r="AD78">
        <v>0</v>
      </c>
      <c r="AE78">
        <v>17.45</v>
      </c>
      <c r="AF78">
        <v>0</v>
      </c>
      <c r="AG78">
        <v>0</v>
      </c>
      <c r="AH78">
        <v>142.53</v>
      </c>
      <c r="AI78">
        <v>0</v>
      </c>
      <c r="AJ78">
        <v>0</v>
      </c>
      <c r="AK78">
        <v>50.9</v>
      </c>
      <c r="AL78">
        <v>0</v>
      </c>
      <c r="AM78">
        <v>0</v>
      </c>
      <c r="AN78">
        <v>81.45</v>
      </c>
      <c r="AO78">
        <v>0</v>
      </c>
      <c r="AP78">
        <v>0</v>
      </c>
      <c r="AQ78">
        <v>19.39</v>
      </c>
      <c r="AR78">
        <v>14.54</v>
      </c>
      <c r="AS78">
        <v>0</v>
      </c>
      <c r="AT78">
        <v>22.27</v>
      </c>
      <c r="AU78">
        <v>32.32</v>
      </c>
      <c r="AV78">
        <v>0</v>
      </c>
      <c r="AW78">
        <v>191.6</v>
      </c>
      <c r="AX78">
        <v>48.48</v>
      </c>
      <c r="AY78">
        <v>0</v>
      </c>
      <c r="AZ78">
        <v>0</v>
      </c>
      <c r="BA78">
        <v>0.66</v>
      </c>
      <c r="BB78">
        <v>0.27</v>
      </c>
      <c r="BC78">
        <v>0.35</v>
      </c>
      <c r="BD78">
        <v>0.64</v>
      </c>
      <c r="BE78">
        <v>0.67</v>
      </c>
      <c r="BF78">
        <v>0.71</v>
      </c>
      <c r="BG78">
        <v>0.67</v>
      </c>
      <c r="BH78">
        <v>0.43</v>
      </c>
      <c r="BI78">
        <v>0.43</v>
      </c>
      <c r="BJ78">
        <v>1.36</v>
      </c>
      <c r="BK78">
        <v>0.39</v>
      </c>
      <c r="BL78">
        <v>0.97</v>
      </c>
      <c r="BM78">
        <v>0.39</v>
      </c>
      <c r="BN78">
        <v>0.39</v>
      </c>
      <c r="BO78">
        <v>0.39</v>
      </c>
      <c r="BP78">
        <v>0.78</v>
      </c>
      <c r="BQ78">
        <v>0.48</v>
      </c>
      <c r="BR78">
        <v>2.91</v>
      </c>
      <c r="BS78">
        <v>0.68</v>
      </c>
      <c r="BT78">
        <v>0.57999999999999996</v>
      </c>
      <c r="BU78">
        <v>0.39</v>
      </c>
      <c r="BV78">
        <v>0</v>
      </c>
      <c r="BW78">
        <v>0</v>
      </c>
      <c r="BX78">
        <v>21.91</v>
      </c>
      <c r="BY78">
        <v>387.84</v>
      </c>
      <c r="BZ78">
        <v>96.96</v>
      </c>
      <c r="CA78">
        <v>100.33</v>
      </c>
      <c r="CB78">
        <v>4</v>
      </c>
      <c r="CC78">
        <v>1.18</v>
      </c>
      <c r="CD78">
        <v>0.5</v>
      </c>
    </row>
    <row r="79" spans="7:82">
      <c r="G79" t="s">
        <v>121</v>
      </c>
      <c r="H79" s="115">
        <v>971.5</v>
      </c>
      <c r="I79" s="88">
        <v>324.12999999999994</v>
      </c>
      <c r="J79" s="88">
        <v>202.14</v>
      </c>
      <c r="K79" s="88">
        <v>0.97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38.78</v>
      </c>
      <c r="X79">
        <v>10.11</v>
      </c>
      <c r="Y79">
        <v>96.96</v>
      </c>
      <c r="Z79">
        <v>10</v>
      </c>
      <c r="AA79">
        <v>26.69</v>
      </c>
      <c r="AB79">
        <v>0.97</v>
      </c>
      <c r="AC79">
        <v>43.63</v>
      </c>
      <c r="AD79">
        <v>0</v>
      </c>
      <c r="AE79">
        <v>17.45</v>
      </c>
      <c r="AF79">
        <v>0</v>
      </c>
      <c r="AG79">
        <v>0</v>
      </c>
      <c r="AH79">
        <v>142.53</v>
      </c>
      <c r="AI79">
        <v>0</v>
      </c>
      <c r="AJ79">
        <v>0</v>
      </c>
      <c r="AK79">
        <v>50.9</v>
      </c>
      <c r="AL79">
        <v>0</v>
      </c>
      <c r="AM79">
        <v>0</v>
      </c>
      <c r="AN79">
        <v>81.45</v>
      </c>
      <c r="AO79">
        <v>0</v>
      </c>
      <c r="AP79">
        <v>0</v>
      </c>
      <c r="AQ79">
        <v>43.63</v>
      </c>
      <c r="AR79">
        <v>14.54</v>
      </c>
      <c r="AS79">
        <v>0</v>
      </c>
      <c r="AT79">
        <v>22.27</v>
      </c>
      <c r="AU79">
        <v>32.32</v>
      </c>
      <c r="AV79">
        <v>0</v>
      </c>
      <c r="AW79">
        <v>191.6</v>
      </c>
      <c r="AX79">
        <v>53.33</v>
      </c>
      <c r="AY79">
        <v>0</v>
      </c>
      <c r="AZ79">
        <v>0</v>
      </c>
      <c r="BA79">
        <v>0.66</v>
      </c>
      <c r="BB79">
        <v>0.28000000000000003</v>
      </c>
      <c r="BC79">
        <v>0.35</v>
      </c>
      <c r="BD79">
        <v>0.64</v>
      </c>
      <c r="BE79">
        <v>0.68</v>
      </c>
      <c r="BF79">
        <v>0.71</v>
      </c>
      <c r="BG79">
        <v>0.65</v>
      </c>
      <c r="BH79">
        <v>0.43</v>
      </c>
      <c r="BI79">
        <v>0.43</v>
      </c>
      <c r="BJ79">
        <v>1.36</v>
      </c>
      <c r="BK79">
        <v>0.39</v>
      </c>
      <c r="BL79">
        <v>0.97</v>
      </c>
      <c r="BM79">
        <v>0.39</v>
      </c>
      <c r="BN79">
        <v>0.39</v>
      </c>
      <c r="BO79">
        <v>0.39</v>
      </c>
      <c r="BP79">
        <v>0.78</v>
      </c>
      <c r="BQ79">
        <v>0.48</v>
      </c>
      <c r="BR79">
        <v>2.91</v>
      </c>
      <c r="BS79">
        <v>0.68</v>
      </c>
      <c r="BT79">
        <v>0.57999999999999996</v>
      </c>
      <c r="BU79">
        <v>0.39</v>
      </c>
      <c r="BV79">
        <v>0</v>
      </c>
      <c r="BW79">
        <v>0</v>
      </c>
      <c r="BX79">
        <v>21.91</v>
      </c>
      <c r="BY79">
        <v>387.84</v>
      </c>
      <c r="BZ79">
        <v>96.96</v>
      </c>
      <c r="CA79">
        <v>100.33</v>
      </c>
      <c r="CB79">
        <v>4</v>
      </c>
      <c r="CC79">
        <v>0</v>
      </c>
      <c r="CD79">
        <v>0</v>
      </c>
    </row>
    <row r="80" spans="7:82">
      <c r="G80" t="s">
        <v>122</v>
      </c>
      <c r="H80" s="115">
        <v>966.65</v>
      </c>
      <c r="I80" s="88">
        <v>304.73999999999995</v>
      </c>
      <c r="J80" s="88">
        <v>202.14</v>
      </c>
      <c r="K80" s="88">
        <v>0.97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38.78</v>
      </c>
      <c r="X80">
        <v>10.11</v>
      </c>
      <c r="Y80">
        <v>96.96</v>
      </c>
      <c r="Z80">
        <v>10</v>
      </c>
      <c r="AA80">
        <v>26.69</v>
      </c>
      <c r="AB80">
        <v>0.97</v>
      </c>
      <c r="AC80">
        <v>43.63</v>
      </c>
      <c r="AD80">
        <v>0</v>
      </c>
      <c r="AE80">
        <v>17.45</v>
      </c>
      <c r="AF80">
        <v>0</v>
      </c>
      <c r="AG80">
        <v>0</v>
      </c>
      <c r="AH80">
        <v>142.53</v>
      </c>
      <c r="AI80">
        <v>0</v>
      </c>
      <c r="AJ80">
        <v>0</v>
      </c>
      <c r="AK80">
        <v>50.9</v>
      </c>
      <c r="AL80">
        <v>0</v>
      </c>
      <c r="AM80">
        <v>0</v>
      </c>
      <c r="AN80">
        <v>81.45</v>
      </c>
      <c r="AO80">
        <v>0</v>
      </c>
      <c r="AP80">
        <v>0</v>
      </c>
      <c r="AQ80">
        <v>24.24</v>
      </c>
      <c r="AR80">
        <v>14.54</v>
      </c>
      <c r="AS80">
        <v>0</v>
      </c>
      <c r="AT80">
        <v>22.27</v>
      </c>
      <c r="AU80">
        <v>32.32</v>
      </c>
      <c r="AV80">
        <v>0</v>
      </c>
      <c r="AW80">
        <v>191.6</v>
      </c>
      <c r="AX80">
        <v>48.48</v>
      </c>
      <c r="AY80">
        <v>0</v>
      </c>
      <c r="AZ80">
        <v>0</v>
      </c>
      <c r="BA80">
        <v>0.66</v>
      </c>
      <c r="BB80">
        <v>0.28000000000000003</v>
      </c>
      <c r="BC80">
        <v>0.35</v>
      </c>
      <c r="BD80">
        <v>0.64</v>
      </c>
      <c r="BE80">
        <v>0.68</v>
      </c>
      <c r="BF80">
        <v>0.71</v>
      </c>
      <c r="BG80">
        <v>0.65</v>
      </c>
      <c r="BH80">
        <v>0.43</v>
      </c>
      <c r="BI80">
        <v>0.43</v>
      </c>
      <c r="BJ80">
        <v>1.36</v>
      </c>
      <c r="BK80">
        <v>0.39</v>
      </c>
      <c r="BL80">
        <v>0.97</v>
      </c>
      <c r="BM80">
        <v>0.39</v>
      </c>
      <c r="BN80">
        <v>0.39</v>
      </c>
      <c r="BO80">
        <v>0.39</v>
      </c>
      <c r="BP80">
        <v>0.78</v>
      </c>
      <c r="BQ80">
        <v>0.48</v>
      </c>
      <c r="BR80">
        <v>2.91</v>
      </c>
      <c r="BS80">
        <v>0.68</v>
      </c>
      <c r="BT80">
        <v>0.57999999999999996</v>
      </c>
      <c r="BU80">
        <v>0.39</v>
      </c>
      <c r="BV80">
        <v>0</v>
      </c>
      <c r="BW80">
        <v>0</v>
      </c>
      <c r="BX80">
        <v>21.91</v>
      </c>
      <c r="BY80">
        <v>387.84</v>
      </c>
      <c r="BZ80">
        <v>96.96</v>
      </c>
      <c r="CA80">
        <v>100.33</v>
      </c>
      <c r="CB80">
        <v>4</v>
      </c>
      <c r="CC80">
        <v>0</v>
      </c>
      <c r="CD80">
        <v>0</v>
      </c>
    </row>
    <row r="81" spans="7:82">
      <c r="G81" t="s">
        <v>123</v>
      </c>
      <c r="H81" s="115">
        <v>1009.3100000000001</v>
      </c>
      <c r="I81" s="88">
        <v>304.73999999999995</v>
      </c>
      <c r="J81" s="88">
        <v>202.14</v>
      </c>
      <c r="K81" s="88">
        <v>0.97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38.78</v>
      </c>
      <c r="X81">
        <v>10.11</v>
      </c>
      <c r="Y81">
        <v>96.96</v>
      </c>
      <c r="Z81">
        <v>10</v>
      </c>
      <c r="AA81">
        <v>26.69</v>
      </c>
      <c r="AB81">
        <v>0.97</v>
      </c>
      <c r="AC81">
        <v>43.63</v>
      </c>
      <c r="AD81">
        <v>0</v>
      </c>
      <c r="AE81">
        <v>17.45</v>
      </c>
      <c r="AF81">
        <v>0</v>
      </c>
      <c r="AG81">
        <v>0</v>
      </c>
      <c r="AH81">
        <v>142.53</v>
      </c>
      <c r="AI81">
        <v>0</v>
      </c>
      <c r="AJ81">
        <v>0</v>
      </c>
      <c r="AK81">
        <v>50.9</v>
      </c>
      <c r="AL81">
        <v>0</v>
      </c>
      <c r="AM81">
        <v>0</v>
      </c>
      <c r="AN81">
        <v>81.45</v>
      </c>
      <c r="AO81">
        <v>0</v>
      </c>
      <c r="AP81">
        <v>0</v>
      </c>
      <c r="AQ81">
        <v>24.24</v>
      </c>
      <c r="AR81">
        <v>14.54</v>
      </c>
      <c r="AS81">
        <v>0</v>
      </c>
      <c r="AT81">
        <v>22.27</v>
      </c>
      <c r="AU81">
        <v>32.32</v>
      </c>
      <c r="AV81">
        <v>0</v>
      </c>
      <c r="AW81">
        <v>191.6</v>
      </c>
      <c r="AX81">
        <v>91.14</v>
      </c>
      <c r="AY81">
        <v>0</v>
      </c>
      <c r="AZ81">
        <v>0</v>
      </c>
      <c r="BA81">
        <v>0.66</v>
      </c>
      <c r="BB81">
        <v>0.28000000000000003</v>
      </c>
      <c r="BC81">
        <v>0.35</v>
      </c>
      <c r="BD81">
        <v>0.64</v>
      </c>
      <c r="BE81">
        <v>0.68</v>
      </c>
      <c r="BF81">
        <v>0.71</v>
      </c>
      <c r="BG81">
        <v>0.65</v>
      </c>
      <c r="BH81">
        <v>0.43</v>
      </c>
      <c r="BI81">
        <v>0.43</v>
      </c>
      <c r="BJ81">
        <v>1.36</v>
      </c>
      <c r="BK81">
        <v>0.39</v>
      </c>
      <c r="BL81">
        <v>0.97</v>
      </c>
      <c r="BM81">
        <v>0.39</v>
      </c>
      <c r="BN81">
        <v>0.39</v>
      </c>
      <c r="BO81">
        <v>0.39</v>
      </c>
      <c r="BP81">
        <v>0.78</v>
      </c>
      <c r="BQ81">
        <v>0.48</v>
      </c>
      <c r="BR81">
        <v>2.91</v>
      </c>
      <c r="BS81">
        <v>0.68</v>
      </c>
      <c r="BT81">
        <v>0.57999999999999996</v>
      </c>
      <c r="BU81">
        <v>0.39</v>
      </c>
      <c r="BV81">
        <v>0</v>
      </c>
      <c r="BW81">
        <v>0</v>
      </c>
      <c r="BX81">
        <v>21.91</v>
      </c>
      <c r="BY81">
        <v>387.84</v>
      </c>
      <c r="BZ81">
        <v>96.96</v>
      </c>
      <c r="CA81">
        <v>100.33</v>
      </c>
      <c r="CB81">
        <v>4</v>
      </c>
      <c r="CC81">
        <v>0</v>
      </c>
      <c r="CD81">
        <v>0</v>
      </c>
    </row>
    <row r="82" spans="7:82">
      <c r="G82" t="s">
        <v>124</v>
      </c>
      <c r="H82" s="115">
        <v>1025.7899999999997</v>
      </c>
      <c r="I82" s="88">
        <v>290.2</v>
      </c>
      <c r="J82" s="88">
        <v>202.14</v>
      </c>
      <c r="K82" s="88">
        <v>0.97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38.78</v>
      </c>
      <c r="X82">
        <v>10.11</v>
      </c>
      <c r="Y82">
        <v>96.96</v>
      </c>
      <c r="Z82">
        <v>10</v>
      </c>
      <c r="AA82">
        <v>26.69</v>
      </c>
      <c r="AB82">
        <v>0.97</v>
      </c>
      <c r="AC82">
        <v>43.63</v>
      </c>
      <c r="AD82">
        <v>0</v>
      </c>
      <c r="AE82">
        <v>17.45</v>
      </c>
      <c r="AF82">
        <v>0</v>
      </c>
      <c r="AG82">
        <v>0</v>
      </c>
      <c r="AH82">
        <v>142.53</v>
      </c>
      <c r="AI82">
        <v>0</v>
      </c>
      <c r="AJ82">
        <v>0</v>
      </c>
      <c r="AK82">
        <v>50.9</v>
      </c>
      <c r="AL82">
        <v>0</v>
      </c>
      <c r="AM82">
        <v>0</v>
      </c>
      <c r="AN82">
        <v>81.45</v>
      </c>
      <c r="AO82">
        <v>0</v>
      </c>
      <c r="AP82">
        <v>0</v>
      </c>
      <c r="AQ82">
        <v>9.6999999999999993</v>
      </c>
      <c r="AR82">
        <v>14.54</v>
      </c>
      <c r="AS82">
        <v>0</v>
      </c>
      <c r="AT82">
        <v>22.27</v>
      </c>
      <c r="AU82">
        <v>32.32</v>
      </c>
      <c r="AV82">
        <v>0</v>
      </c>
      <c r="AW82">
        <v>191.6</v>
      </c>
      <c r="AX82">
        <v>91.14</v>
      </c>
      <c r="AY82">
        <v>0</v>
      </c>
      <c r="AZ82">
        <v>0</v>
      </c>
      <c r="BA82">
        <v>0.66</v>
      </c>
      <c r="BB82">
        <v>0.28000000000000003</v>
      </c>
      <c r="BC82">
        <v>0.35</v>
      </c>
      <c r="BD82">
        <v>0.64</v>
      </c>
      <c r="BE82">
        <v>0.68</v>
      </c>
      <c r="BF82">
        <v>0.71</v>
      </c>
      <c r="BG82">
        <v>0.65</v>
      </c>
      <c r="BH82">
        <v>0.43</v>
      </c>
      <c r="BI82">
        <v>0.43</v>
      </c>
      <c r="BJ82">
        <v>1.36</v>
      </c>
      <c r="BK82">
        <v>0.39</v>
      </c>
      <c r="BL82">
        <v>0.97</v>
      </c>
      <c r="BM82">
        <v>0.39</v>
      </c>
      <c r="BN82">
        <v>0.39</v>
      </c>
      <c r="BO82">
        <v>0.39</v>
      </c>
      <c r="BP82">
        <v>0.78</v>
      </c>
      <c r="BQ82">
        <v>0.48</v>
      </c>
      <c r="BR82">
        <v>2.91</v>
      </c>
      <c r="BS82">
        <v>0.68</v>
      </c>
      <c r="BT82">
        <v>0.57999999999999996</v>
      </c>
      <c r="BU82">
        <v>0.39</v>
      </c>
      <c r="BV82">
        <v>0</v>
      </c>
      <c r="BW82">
        <v>16.48</v>
      </c>
      <c r="BX82">
        <v>21.91</v>
      </c>
      <c r="BY82">
        <v>387.84</v>
      </c>
      <c r="BZ82">
        <v>96.96</v>
      </c>
      <c r="CA82">
        <v>100.33</v>
      </c>
      <c r="CB82">
        <v>4</v>
      </c>
      <c r="CC82">
        <v>0</v>
      </c>
      <c r="CD82">
        <v>0</v>
      </c>
    </row>
    <row r="83" spans="7:82">
      <c r="G83" t="s">
        <v>125</v>
      </c>
      <c r="H83" s="115">
        <v>1061.6699999999998</v>
      </c>
      <c r="I83" s="88">
        <v>280.49999999999994</v>
      </c>
      <c r="J83" s="88">
        <v>202.05</v>
      </c>
      <c r="K83" s="88">
        <v>0.97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38.78</v>
      </c>
      <c r="X83">
        <v>10.02</v>
      </c>
      <c r="Y83">
        <v>96.96</v>
      </c>
      <c r="Z83">
        <v>10</v>
      </c>
      <c r="AA83">
        <v>26.69</v>
      </c>
      <c r="AB83">
        <v>0.97</v>
      </c>
      <c r="AC83">
        <v>43.63</v>
      </c>
      <c r="AD83">
        <v>0</v>
      </c>
      <c r="AE83">
        <v>17.45</v>
      </c>
      <c r="AF83">
        <v>0</v>
      </c>
      <c r="AG83">
        <v>0</v>
      </c>
      <c r="AH83">
        <v>142.53</v>
      </c>
      <c r="AI83">
        <v>0</v>
      </c>
      <c r="AJ83">
        <v>0</v>
      </c>
      <c r="AK83">
        <v>50.9</v>
      </c>
      <c r="AL83">
        <v>0</v>
      </c>
      <c r="AM83">
        <v>0</v>
      </c>
      <c r="AN83">
        <v>81.45</v>
      </c>
      <c r="AO83">
        <v>3.88</v>
      </c>
      <c r="AP83">
        <v>0</v>
      </c>
      <c r="AQ83">
        <v>0</v>
      </c>
      <c r="AR83">
        <v>14.54</v>
      </c>
      <c r="AS83">
        <v>0</v>
      </c>
      <c r="AT83">
        <v>22.27</v>
      </c>
      <c r="AU83">
        <v>32.32</v>
      </c>
      <c r="AV83">
        <v>0</v>
      </c>
      <c r="AW83">
        <v>191.6</v>
      </c>
      <c r="AX83">
        <v>91.14</v>
      </c>
      <c r="AY83">
        <v>0</v>
      </c>
      <c r="AZ83">
        <v>0</v>
      </c>
      <c r="BA83">
        <v>0.61</v>
      </c>
      <c r="BB83">
        <v>0.28000000000000003</v>
      </c>
      <c r="BC83">
        <v>0.36</v>
      </c>
      <c r="BD83">
        <v>0.67</v>
      </c>
      <c r="BE83">
        <v>0.68</v>
      </c>
      <c r="BF83">
        <v>0.72</v>
      </c>
      <c r="BG83">
        <v>0.65</v>
      </c>
      <c r="BH83">
        <v>0.43</v>
      </c>
      <c r="BI83">
        <v>0.43</v>
      </c>
      <c r="BJ83">
        <v>1.36</v>
      </c>
      <c r="BK83">
        <v>0.39</v>
      </c>
      <c r="BL83">
        <v>0.97</v>
      </c>
      <c r="BM83">
        <v>0.39</v>
      </c>
      <c r="BN83">
        <v>0.39</v>
      </c>
      <c r="BO83">
        <v>0.39</v>
      </c>
      <c r="BP83">
        <v>0.78</v>
      </c>
      <c r="BQ83">
        <v>0.48</v>
      </c>
      <c r="BR83">
        <v>2.91</v>
      </c>
      <c r="BS83">
        <v>0.68</v>
      </c>
      <c r="BT83">
        <v>0.57999999999999996</v>
      </c>
      <c r="BU83">
        <v>0.39</v>
      </c>
      <c r="BV83">
        <v>0</v>
      </c>
      <c r="BW83">
        <v>0</v>
      </c>
      <c r="BX83">
        <v>21.91</v>
      </c>
      <c r="BY83">
        <v>436.32</v>
      </c>
      <c r="BZ83">
        <v>96.96</v>
      </c>
      <c r="CA83">
        <v>100.33</v>
      </c>
      <c r="CB83">
        <v>4</v>
      </c>
      <c r="CC83">
        <v>0</v>
      </c>
      <c r="CD83">
        <v>0</v>
      </c>
    </row>
    <row r="84" spans="7:82">
      <c r="G84" t="s">
        <v>126</v>
      </c>
      <c r="H84" s="115">
        <v>1071.3599999999999</v>
      </c>
      <c r="I84" s="88">
        <v>280.49999999999994</v>
      </c>
      <c r="J84" s="88">
        <v>202.05</v>
      </c>
      <c r="K84" s="88">
        <v>0.97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38.78</v>
      </c>
      <c r="X84">
        <v>10.02</v>
      </c>
      <c r="Y84">
        <v>96.96</v>
      </c>
      <c r="Z84">
        <v>10</v>
      </c>
      <c r="AA84">
        <v>26.69</v>
      </c>
      <c r="AB84">
        <v>0.97</v>
      </c>
      <c r="AC84">
        <v>43.63</v>
      </c>
      <c r="AD84">
        <v>0</v>
      </c>
      <c r="AE84">
        <v>17.45</v>
      </c>
      <c r="AF84">
        <v>0</v>
      </c>
      <c r="AG84">
        <v>0</v>
      </c>
      <c r="AH84">
        <v>142.53</v>
      </c>
      <c r="AI84">
        <v>0</v>
      </c>
      <c r="AJ84">
        <v>0</v>
      </c>
      <c r="AK84">
        <v>50.9</v>
      </c>
      <c r="AL84">
        <v>0</v>
      </c>
      <c r="AM84">
        <v>0</v>
      </c>
      <c r="AN84">
        <v>81.45</v>
      </c>
      <c r="AO84">
        <v>13.57</v>
      </c>
      <c r="AP84">
        <v>0</v>
      </c>
      <c r="AQ84">
        <v>0</v>
      </c>
      <c r="AR84">
        <v>14.54</v>
      </c>
      <c r="AS84">
        <v>0</v>
      </c>
      <c r="AT84">
        <v>22.27</v>
      </c>
      <c r="AU84">
        <v>32.32</v>
      </c>
      <c r="AV84">
        <v>0</v>
      </c>
      <c r="AW84">
        <v>191.6</v>
      </c>
      <c r="AX84">
        <v>91.14</v>
      </c>
      <c r="AY84">
        <v>0</v>
      </c>
      <c r="AZ84">
        <v>0</v>
      </c>
      <c r="BA84">
        <v>0.61</v>
      </c>
      <c r="BB84">
        <v>0.28000000000000003</v>
      </c>
      <c r="BC84">
        <v>0.36</v>
      </c>
      <c r="BD84">
        <v>0.67</v>
      </c>
      <c r="BE84">
        <v>0.68</v>
      </c>
      <c r="BF84">
        <v>0.72</v>
      </c>
      <c r="BG84">
        <v>0.65</v>
      </c>
      <c r="BH84">
        <v>0.43</v>
      </c>
      <c r="BI84">
        <v>0.43</v>
      </c>
      <c r="BJ84">
        <v>1.36</v>
      </c>
      <c r="BK84">
        <v>0.39</v>
      </c>
      <c r="BL84">
        <v>0.97</v>
      </c>
      <c r="BM84">
        <v>0.39</v>
      </c>
      <c r="BN84">
        <v>0.39</v>
      </c>
      <c r="BO84">
        <v>0.39</v>
      </c>
      <c r="BP84">
        <v>0.78</v>
      </c>
      <c r="BQ84">
        <v>0.48</v>
      </c>
      <c r="BR84">
        <v>2.91</v>
      </c>
      <c r="BS84">
        <v>0.68</v>
      </c>
      <c r="BT84">
        <v>0.57999999999999996</v>
      </c>
      <c r="BU84">
        <v>0.39</v>
      </c>
      <c r="BV84">
        <v>0</v>
      </c>
      <c r="BW84">
        <v>0</v>
      </c>
      <c r="BX84">
        <v>21.91</v>
      </c>
      <c r="BY84">
        <v>436.32</v>
      </c>
      <c r="BZ84">
        <v>96.96</v>
      </c>
      <c r="CA84">
        <v>100.33</v>
      </c>
      <c r="CB84">
        <v>4</v>
      </c>
      <c r="CC84">
        <v>0</v>
      </c>
      <c r="CD84">
        <v>0</v>
      </c>
    </row>
    <row r="85" spans="7:82">
      <c r="G85" t="s">
        <v>127</v>
      </c>
      <c r="H85" s="115">
        <v>1105.2999999999997</v>
      </c>
      <c r="I85" s="88">
        <v>280.49999999999994</v>
      </c>
      <c r="J85" s="88">
        <v>202.05</v>
      </c>
      <c r="K85" s="88">
        <v>0.97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38.78</v>
      </c>
      <c r="X85">
        <v>10.02</v>
      </c>
      <c r="Y85">
        <v>96.96</v>
      </c>
      <c r="Z85">
        <v>10</v>
      </c>
      <c r="AA85">
        <v>26.69</v>
      </c>
      <c r="AB85">
        <v>0.97</v>
      </c>
      <c r="AC85">
        <v>43.63</v>
      </c>
      <c r="AD85">
        <v>0</v>
      </c>
      <c r="AE85">
        <v>17.45</v>
      </c>
      <c r="AF85">
        <v>0</v>
      </c>
      <c r="AG85">
        <v>0</v>
      </c>
      <c r="AH85">
        <v>142.53</v>
      </c>
      <c r="AI85">
        <v>0</v>
      </c>
      <c r="AJ85">
        <v>0</v>
      </c>
      <c r="AK85">
        <v>50.9</v>
      </c>
      <c r="AL85">
        <v>0</v>
      </c>
      <c r="AM85">
        <v>0</v>
      </c>
      <c r="AN85">
        <v>81.45</v>
      </c>
      <c r="AO85">
        <v>13.57</v>
      </c>
      <c r="AP85">
        <v>33.94</v>
      </c>
      <c r="AQ85">
        <v>0</v>
      </c>
      <c r="AR85">
        <v>14.54</v>
      </c>
      <c r="AS85">
        <v>0</v>
      </c>
      <c r="AT85">
        <v>22.27</v>
      </c>
      <c r="AU85">
        <v>32.32</v>
      </c>
      <c r="AV85">
        <v>0</v>
      </c>
      <c r="AW85">
        <v>191.6</v>
      </c>
      <c r="AX85">
        <v>91.14</v>
      </c>
      <c r="AY85">
        <v>0</v>
      </c>
      <c r="AZ85">
        <v>0</v>
      </c>
      <c r="BA85">
        <v>0.61</v>
      </c>
      <c r="BB85">
        <v>0.28000000000000003</v>
      </c>
      <c r="BC85">
        <v>0.36</v>
      </c>
      <c r="BD85">
        <v>0.67</v>
      </c>
      <c r="BE85">
        <v>0.68</v>
      </c>
      <c r="BF85">
        <v>0.72</v>
      </c>
      <c r="BG85">
        <v>0.65</v>
      </c>
      <c r="BH85">
        <v>0.43</v>
      </c>
      <c r="BI85">
        <v>0.43</v>
      </c>
      <c r="BJ85">
        <v>1.36</v>
      </c>
      <c r="BK85">
        <v>0.39</v>
      </c>
      <c r="BL85">
        <v>0.97</v>
      </c>
      <c r="BM85">
        <v>0.39</v>
      </c>
      <c r="BN85">
        <v>0.39</v>
      </c>
      <c r="BO85">
        <v>0.39</v>
      </c>
      <c r="BP85">
        <v>0.78</v>
      </c>
      <c r="BQ85">
        <v>0.48</v>
      </c>
      <c r="BR85">
        <v>2.91</v>
      </c>
      <c r="BS85">
        <v>0.68</v>
      </c>
      <c r="BT85">
        <v>0.57999999999999996</v>
      </c>
      <c r="BU85">
        <v>0.39</v>
      </c>
      <c r="BV85">
        <v>0</v>
      </c>
      <c r="BW85">
        <v>0</v>
      </c>
      <c r="BX85">
        <v>21.91</v>
      </c>
      <c r="BY85">
        <v>436.32</v>
      </c>
      <c r="BZ85">
        <v>96.96</v>
      </c>
      <c r="CA85">
        <v>100.33</v>
      </c>
      <c r="CB85">
        <v>4</v>
      </c>
      <c r="CC85">
        <v>0</v>
      </c>
      <c r="CD85">
        <v>0</v>
      </c>
    </row>
    <row r="86" spans="7:82">
      <c r="G86" t="s">
        <v>128</v>
      </c>
      <c r="H86" s="115">
        <v>1153.7799999999997</v>
      </c>
      <c r="I86" s="88">
        <v>290.2</v>
      </c>
      <c r="J86" s="88">
        <v>202.05</v>
      </c>
      <c r="K86" s="88">
        <v>0.97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38.78</v>
      </c>
      <c r="X86">
        <v>10.02</v>
      </c>
      <c r="Y86">
        <v>96.96</v>
      </c>
      <c r="Z86">
        <v>10</v>
      </c>
      <c r="AA86">
        <v>26.69</v>
      </c>
      <c r="AB86">
        <v>0.97</v>
      </c>
      <c r="AC86">
        <v>43.63</v>
      </c>
      <c r="AD86">
        <v>0</v>
      </c>
      <c r="AE86">
        <v>17.45</v>
      </c>
      <c r="AF86">
        <v>0</v>
      </c>
      <c r="AG86">
        <v>0</v>
      </c>
      <c r="AH86">
        <v>142.53</v>
      </c>
      <c r="AI86">
        <v>0</v>
      </c>
      <c r="AJ86">
        <v>0</v>
      </c>
      <c r="AK86">
        <v>50.9</v>
      </c>
      <c r="AL86">
        <v>0</v>
      </c>
      <c r="AM86">
        <v>0</v>
      </c>
      <c r="AN86">
        <v>81.45</v>
      </c>
      <c r="AO86">
        <v>18.420000000000002</v>
      </c>
      <c r="AP86">
        <v>58.18</v>
      </c>
      <c r="AQ86">
        <v>9.6999999999999993</v>
      </c>
      <c r="AR86">
        <v>14.54</v>
      </c>
      <c r="AS86">
        <v>0</v>
      </c>
      <c r="AT86">
        <v>22.27</v>
      </c>
      <c r="AU86">
        <v>32.32</v>
      </c>
      <c r="AV86">
        <v>0</v>
      </c>
      <c r="AW86">
        <v>191.6</v>
      </c>
      <c r="AX86">
        <v>91.14</v>
      </c>
      <c r="AY86">
        <v>0</v>
      </c>
      <c r="AZ86">
        <v>0</v>
      </c>
      <c r="BA86">
        <v>0.61</v>
      </c>
      <c r="BB86">
        <v>0.28000000000000003</v>
      </c>
      <c r="BC86">
        <v>0.36</v>
      </c>
      <c r="BD86">
        <v>0.67</v>
      </c>
      <c r="BE86">
        <v>0.68</v>
      </c>
      <c r="BF86">
        <v>0.72</v>
      </c>
      <c r="BG86">
        <v>0.65</v>
      </c>
      <c r="BH86">
        <v>0.43</v>
      </c>
      <c r="BI86">
        <v>0.43</v>
      </c>
      <c r="BJ86">
        <v>1.36</v>
      </c>
      <c r="BK86">
        <v>0.39</v>
      </c>
      <c r="BL86">
        <v>0.97</v>
      </c>
      <c r="BM86">
        <v>0.39</v>
      </c>
      <c r="BN86">
        <v>0.39</v>
      </c>
      <c r="BO86">
        <v>0.39</v>
      </c>
      <c r="BP86">
        <v>0.78</v>
      </c>
      <c r="BQ86">
        <v>0.48</v>
      </c>
      <c r="BR86">
        <v>2.91</v>
      </c>
      <c r="BS86">
        <v>0.68</v>
      </c>
      <c r="BT86">
        <v>0.57999999999999996</v>
      </c>
      <c r="BU86">
        <v>0.39</v>
      </c>
      <c r="BV86">
        <v>0</v>
      </c>
      <c r="BW86">
        <v>19.39</v>
      </c>
      <c r="BX86">
        <v>21.91</v>
      </c>
      <c r="BY86">
        <v>436.32</v>
      </c>
      <c r="BZ86">
        <v>96.96</v>
      </c>
      <c r="CA86">
        <v>100.33</v>
      </c>
      <c r="CB86">
        <v>4</v>
      </c>
      <c r="CC86">
        <v>0</v>
      </c>
      <c r="CD86">
        <v>0</v>
      </c>
    </row>
    <row r="87" spans="7:82">
      <c r="G87" t="s">
        <v>129</v>
      </c>
      <c r="H87" s="115">
        <v>1157.6599999999999</v>
      </c>
      <c r="I87" s="88">
        <v>312.38999999999993</v>
      </c>
      <c r="J87" s="88">
        <v>201.86</v>
      </c>
      <c r="K87" s="88">
        <v>0.97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38.78</v>
      </c>
      <c r="X87">
        <v>9.83</v>
      </c>
      <c r="Y87">
        <v>96.96</v>
      </c>
      <c r="Z87">
        <v>10</v>
      </c>
      <c r="AA87">
        <v>26.69</v>
      </c>
      <c r="AB87">
        <v>0.97</v>
      </c>
      <c r="AC87">
        <v>43.63</v>
      </c>
      <c r="AD87">
        <v>0</v>
      </c>
      <c r="AE87">
        <v>17.45</v>
      </c>
      <c r="AF87">
        <v>0</v>
      </c>
      <c r="AG87">
        <v>0</v>
      </c>
      <c r="AH87">
        <v>142.53</v>
      </c>
      <c r="AI87">
        <v>0</v>
      </c>
      <c r="AJ87">
        <v>0</v>
      </c>
      <c r="AK87">
        <v>50.9</v>
      </c>
      <c r="AL87">
        <v>0</v>
      </c>
      <c r="AM87">
        <v>0</v>
      </c>
      <c r="AN87">
        <v>81.45</v>
      </c>
      <c r="AO87">
        <v>11.64</v>
      </c>
      <c r="AP87">
        <v>67.87</v>
      </c>
      <c r="AQ87">
        <v>0</v>
      </c>
      <c r="AR87">
        <v>14.54</v>
      </c>
      <c r="AS87">
        <v>14.54</v>
      </c>
      <c r="AT87">
        <v>22.27</v>
      </c>
      <c r="AU87">
        <v>49.67</v>
      </c>
      <c r="AV87">
        <v>0</v>
      </c>
      <c r="AW87">
        <v>191.6</v>
      </c>
      <c r="AX87">
        <v>91.14</v>
      </c>
      <c r="AY87">
        <v>0</v>
      </c>
      <c r="AZ87">
        <v>0</v>
      </c>
      <c r="BA87">
        <v>0.61</v>
      </c>
      <c r="BB87">
        <v>0.28000000000000003</v>
      </c>
      <c r="BC87">
        <v>0.36</v>
      </c>
      <c r="BD87">
        <v>0.67</v>
      </c>
      <c r="BE87">
        <v>0.68</v>
      </c>
      <c r="BF87">
        <v>0.72</v>
      </c>
      <c r="BG87">
        <v>0.65</v>
      </c>
      <c r="BH87">
        <v>0.43</v>
      </c>
      <c r="BI87">
        <v>0.43</v>
      </c>
      <c r="BJ87">
        <v>1.36</v>
      </c>
      <c r="BK87">
        <v>0.39</v>
      </c>
      <c r="BL87">
        <v>0.97</v>
      </c>
      <c r="BM87">
        <v>0.39</v>
      </c>
      <c r="BN87">
        <v>0.39</v>
      </c>
      <c r="BO87">
        <v>0.39</v>
      </c>
      <c r="BP87">
        <v>0.78</v>
      </c>
      <c r="BQ87">
        <v>0.48</v>
      </c>
      <c r="BR87">
        <v>2.91</v>
      </c>
      <c r="BS87">
        <v>0.68</v>
      </c>
      <c r="BT87">
        <v>0.57999999999999996</v>
      </c>
      <c r="BU87">
        <v>0.39</v>
      </c>
      <c r="BV87">
        <v>0</v>
      </c>
      <c r="BW87">
        <v>20.36</v>
      </c>
      <c r="BX87">
        <v>21.91</v>
      </c>
      <c r="BY87">
        <v>436.32</v>
      </c>
      <c r="BZ87">
        <v>96.96</v>
      </c>
      <c r="CA87">
        <v>100.33</v>
      </c>
      <c r="CB87">
        <v>4</v>
      </c>
      <c r="CC87">
        <v>0</v>
      </c>
      <c r="CD87">
        <v>0</v>
      </c>
    </row>
    <row r="88" spans="7:82">
      <c r="G88" t="s">
        <v>130</v>
      </c>
      <c r="H88" s="115">
        <v>1148.9299999999998</v>
      </c>
      <c r="I88" s="88">
        <v>331.78</v>
      </c>
      <c r="J88" s="88">
        <v>201.86</v>
      </c>
      <c r="K88" s="88">
        <v>0.97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38.78</v>
      </c>
      <c r="X88">
        <v>9.83</v>
      </c>
      <c r="Y88">
        <v>96.96</v>
      </c>
      <c r="Z88">
        <v>10</v>
      </c>
      <c r="AA88">
        <v>26.69</v>
      </c>
      <c r="AB88">
        <v>0.97</v>
      </c>
      <c r="AC88">
        <v>43.63</v>
      </c>
      <c r="AD88">
        <v>0</v>
      </c>
      <c r="AE88">
        <v>17.45</v>
      </c>
      <c r="AF88">
        <v>0</v>
      </c>
      <c r="AG88">
        <v>0</v>
      </c>
      <c r="AH88">
        <v>142.53</v>
      </c>
      <c r="AI88">
        <v>0</v>
      </c>
      <c r="AJ88">
        <v>0</v>
      </c>
      <c r="AK88">
        <v>50.9</v>
      </c>
      <c r="AL88">
        <v>0</v>
      </c>
      <c r="AM88">
        <v>0</v>
      </c>
      <c r="AN88">
        <v>81.45</v>
      </c>
      <c r="AO88">
        <v>21.33</v>
      </c>
      <c r="AP88">
        <v>48.48</v>
      </c>
      <c r="AQ88">
        <v>19.39</v>
      </c>
      <c r="AR88">
        <v>14.54</v>
      </c>
      <c r="AS88">
        <v>14.54</v>
      </c>
      <c r="AT88">
        <v>22.27</v>
      </c>
      <c r="AU88">
        <v>49.67</v>
      </c>
      <c r="AV88">
        <v>0</v>
      </c>
      <c r="AW88">
        <v>191.6</v>
      </c>
      <c r="AX88">
        <v>91.14</v>
      </c>
      <c r="AY88">
        <v>0</v>
      </c>
      <c r="AZ88">
        <v>0</v>
      </c>
      <c r="BA88">
        <v>0.61</v>
      </c>
      <c r="BB88">
        <v>0.28000000000000003</v>
      </c>
      <c r="BC88">
        <v>0.36</v>
      </c>
      <c r="BD88">
        <v>0.67</v>
      </c>
      <c r="BE88">
        <v>0.68</v>
      </c>
      <c r="BF88">
        <v>0.72</v>
      </c>
      <c r="BG88">
        <v>0.65</v>
      </c>
      <c r="BH88">
        <v>0.43</v>
      </c>
      <c r="BI88">
        <v>0.43</v>
      </c>
      <c r="BJ88">
        <v>1.36</v>
      </c>
      <c r="BK88">
        <v>0.39</v>
      </c>
      <c r="BL88">
        <v>0.97</v>
      </c>
      <c r="BM88">
        <v>0.39</v>
      </c>
      <c r="BN88">
        <v>0.39</v>
      </c>
      <c r="BO88">
        <v>0.39</v>
      </c>
      <c r="BP88">
        <v>0.78</v>
      </c>
      <c r="BQ88">
        <v>0.48</v>
      </c>
      <c r="BR88">
        <v>2.91</v>
      </c>
      <c r="BS88">
        <v>0.68</v>
      </c>
      <c r="BT88">
        <v>0.57999999999999996</v>
      </c>
      <c r="BU88">
        <v>0.39</v>
      </c>
      <c r="BV88">
        <v>0</v>
      </c>
      <c r="BW88">
        <v>21.33</v>
      </c>
      <c r="BX88">
        <v>21.91</v>
      </c>
      <c r="BY88">
        <v>436.32</v>
      </c>
      <c r="BZ88">
        <v>96.96</v>
      </c>
      <c r="CA88">
        <v>100.33</v>
      </c>
      <c r="CB88">
        <v>4</v>
      </c>
      <c r="CC88">
        <v>0</v>
      </c>
      <c r="CD88">
        <v>0</v>
      </c>
    </row>
    <row r="89" spans="7:82">
      <c r="G89" t="s">
        <v>131</v>
      </c>
      <c r="H89" s="115">
        <v>1174.1399999999996</v>
      </c>
      <c r="I89" s="88">
        <v>360.86999999999995</v>
      </c>
      <c r="J89" s="88">
        <v>201.86</v>
      </c>
      <c r="K89" s="88">
        <v>0.97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38.78</v>
      </c>
      <c r="X89">
        <v>9.83</v>
      </c>
      <c r="Y89">
        <v>96.96</v>
      </c>
      <c r="Z89">
        <v>10</v>
      </c>
      <c r="AA89">
        <v>26.69</v>
      </c>
      <c r="AB89">
        <v>0.97</v>
      </c>
      <c r="AC89">
        <v>43.63</v>
      </c>
      <c r="AD89">
        <v>0</v>
      </c>
      <c r="AE89">
        <v>17.45</v>
      </c>
      <c r="AF89">
        <v>0</v>
      </c>
      <c r="AG89">
        <v>0</v>
      </c>
      <c r="AH89">
        <v>142.53</v>
      </c>
      <c r="AI89">
        <v>0</v>
      </c>
      <c r="AJ89">
        <v>0</v>
      </c>
      <c r="AK89">
        <v>50.9</v>
      </c>
      <c r="AL89">
        <v>0</v>
      </c>
      <c r="AM89">
        <v>0</v>
      </c>
      <c r="AN89">
        <v>81.45</v>
      </c>
      <c r="AO89">
        <v>26.18</v>
      </c>
      <c r="AP89">
        <v>67.87</v>
      </c>
      <c r="AQ89">
        <v>0</v>
      </c>
      <c r="AR89">
        <v>14.54</v>
      </c>
      <c r="AS89">
        <v>14.54</v>
      </c>
      <c r="AT89">
        <v>22.27</v>
      </c>
      <c r="AU89">
        <v>49.67</v>
      </c>
      <c r="AV89">
        <v>0</v>
      </c>
      <c r="AW89">
        <v>191.6</v>
      </c>
      <c r="AX89">
        <v>91.14</v>
      </c>
      <c r="AY89">
        <v>0</v>
      </c>
      <c r="AZ89">
        <v>0</v>
      </c>
      <c r="BA89">
        <v>0.61</v>
      </c>
      <c r="BB89">
        <v>0.28000000000000003</v>
      </c>
      <c r="BC89">
        <v>0.36</v>
      </c>
      <c r="BD89">
        <v>0.67</v>
      </c>
      <c r="BE89">
        <v>0.68</v>
      </c>
      <c r="BF89">
        <v>0.72</v>
      </c>
      <c r="BG89">
        <v>0.65</v>
      </c>
      <c r="BH89">
        <v>0.43</v>
      </c>
      <c r="BI89">
        <v>0.43</v>
      </c>
      <c r="BJ89">
        <v>1.36</v>
      </c>
      <c r="BK89">
        <v>0.39</v>
      </c>
      <c r="BL89">
        <v>0.97</v>
      </c>
      <c r="BM89">
        <v>0.39</v>
      </c>
      <c r="BN89">
        <v>0.39</v>
      </c>
      <c r="BO89">
        <v>0.39</v>
      </c>
      <c r="BP89">
        <v>0.78</v>
      </c>
      <c r="BQ89">
        <v>0.48</v>
      </c>
      <c r="BR89">
        <v>2.91</v>
      </c>
      <c r="BS89">
        <v>0.68</v>
      </c>
      <c r="BT89">
        <v>0.57999999999999996</v>
      </c>
      <c r="BU89">
        <v>0.39</v>
      </c>
      <c r="BV89">
        <v>0</v>
      </c>
      <c r="BW89">
        <v>22.3</v>
      </c>
      <c r="BX89">
        <v>21.91</v>
      </c>
      <c r="BY89">
        <v>436.32</v>
      </c>
      <c r="BZ89">
        <v>145.44</v>
      </c>
      <c r="CA89">
        <v>100.33</v>
      </c>
      <c r="CB89">
        <v>4</v>
      </c>
      <c r="CC89">
        <v>0</v>
      </c>
      <c r="CD89">
        <v>0</v>
      </c>
    </row>
    <row r="90" spans="7:82">
      <c r="G90" t="s">
        <v>132</v>
      </c>
      <c r="H90" s="115">
        <v>1155.7199999999998</v>
      </c>
      <c r="I90" s="88">
        <v>389.96</v>
      </c>
      <c r="J90" s="88">
        <v>201.86</v>
      </c>
      <c r="K90" s="88">
        <v>0.97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38.78</v>
      </c>
      <c r="X90">
        <v>9.83</v>
      </c>
      <c r="Y90">
        <v>96.96</v>
      </c>
      <c r="Z90">
        <v>10</v>
      </c>
      <c r="AA90">
        <v>26.69</v>
      </c>
      <c r="AB90">
        <v>0.97</v>
      </c>
      <c r="AC90">
        <v>43.63</v>
      </c>
      <c r="AD90">
        <v>0</v>
      </c>
      <c r="AE90">
        <v>17.45</v>
      </c>
      <c r="AF90">
        <v>0</v>
      </c>
      <c r="AG90">
        <v>0</v>
      </c>
      <c r="AH90">
        <v>142.53</v>
      </c>
      <c r="AI90">
        <v>0</v>
      </c>
      <c r="AJ90">
        <v>0</v>
      </c>
      <c r="AK90">
        <v>50.9</v>
      </c>
      <c r="AL90">
        <v>0</v>
      </c>
      <c r="AM90">
        <v>0</v>
      </c>
      <c r="AN90">
        <v>81.45</v>
      </c>
      <c r="AO90">
        <v>35.880000000000003</v>
      </c>
      <c r="AP90">
        <v>38.78</v>
      </c>
      <c r="AQ90">
        <v>29.09</v>
      </c>
      <c r="AR90">
        <v>14.54</v>
      </c>
      <c r="AS90">
        <v>14.54</v>
      </c>
      <c r="AT90">
        <v>22.27</v>
      </c>
      <c r="AU90">
        <v>49.67</v>
      </c>
      <c r="AV90">
        <v>0</v>
      </c>
      <c r="AW90">
        <v>191.6</v>
      </c>
      <c r="AX90">
        <v>91.14</v>
      </c>
      <c r="AY90">
        <v>0</v>
      </c>
      <c r="AZ90">
        <v>0</v>
      </c>
      <c r="BA90">
        <v>0.61</v>
      </c>
      <c r="BB90">
        <v>0.28000000000000003</v>
      </c>
      <c r="BC90">
        <v>0.36</v>
      </c>
      <c r="BD90">
        <v>0.67</v>
      </c>
      <c r="BE90">
        <v>0.68</v>
      </c>
      <c r="BF90">
        <v>0.72</v>
      </c>
      <c r="BG90">
        <v>0.65</v>
      </c>
      <c r="BH90">
        <v>0.43</v>
      </c>
      <c r="BI90">
        <v>0.43</v>
      </c>
      <c r="BJ90">
        <v>1.36</v>
      </c>
      <c r="BK90">
        <v>0.39</v>
      </c>
      <c r="BL90">
        <v>0.97</v>
      </c>
      <c r="BM90">
        <v>0.39</v>
      </c>
      <c r="BN90">
        <v>0.39</v>
      </c>
      <c r="BO90">
        <v>0.39</v>
      </c>
      <c r="BP90">
        <v>0.78</v>
      </c>
      <c r="BQ90">
        <v>0.48</v>
      </c>
      <c r="BR90">
        <v>2.91</v>
      </c>
      <c r="BS90">
        <v>0.68</v>
      </c>
      <c r="BT90">
        <v>0.57999999999999996</v>
      </c>
      <c r="BU90">
        <v>0.39</v>
      </c>
      <c r="BV90">
        <v>0</v>
      </c>
      <c r="BW90">
        <v>23.27</v>
      </c>
      <c r="BX90">
        <v>21.91</v>
      </c>
      <c r="BY90">
        <v>436.32</v>
      </c>
      <c r="BZ90">
        <v>145.44</v>
      </c>
      <c r="CA90">
        <v>100.33</v>
      </c>
      <c r="CB90">
        <v>4</v>
      </c>
      <c r="CC90">
        <v>0</v>
      </c>
      <c r="CD90">
        <v>0</v>
      </c>
    </row>
    <row r="91" spans="7:82">
      <c r="G91" t="s">
        <v>133</v>
      </c>
      <c r="H91" s="115">
        <v>1426.6099999999997</v>
      </c>
      <c r="I91" s="88">
        <v>433.10999999999996</v>
      </c>
      <c r="J91" s="88">
        <v>201.68</v>
      </c>
      <c r="K91" s="88">
        <v>0.97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38.78</v>
      </c>
      <c r="X91">
        <v>9.65</v>
      </c>
      <c r="Y91">
        <v>96.96</v>
      </c>
      <c r="Z91">
        <v>7.96</v>
      </c>
      <c r="AA91">
        <v>26.69</v>
      </c>
      <c r="AB91">
        <v>0.97</v>
      </c>
      <c r="AC91">
        <v>43.63</v>
      </c>
      <c r="AD91">
        <v>0</v>
      </c>
      <c r="AE91">
        <v>17.45</v>
      </c>
      <c r="AF91">
        <v>93.08</v>
      </c>
      <c r="AG91">
        <v>123.62</v>
      </c>
      <c r="AH91">
        <v>142.53</v>
      </c>
      <c r="AI91">
        <v>31.03</v>
      </c>
      <c r="AJ91">
        <v>41.21</v>
      </c>
      <c r="AK91">
        <v>50.9</v>
      </c>
      <c r="AL91">
        <v>0</v>
      </c>
      <c r="AM91">
        <v>0</v>
      </c>
      <c r="AN91">
        <v>81.45</v>
      </c>
      <c r="AO91">
        <v>62.05</v>
      </c>
      <c r="AP91">
        <v>67.87</v>
      </c>
      <c r="AQ91">
        <v>0</v>
      </c>
      <c r="AR91">
        <v>14.54</v>
      </c>
      <c r="AS91">
        <v>14.54</v>
      </c>
      <c r="AT91">
        <v>22.27</v>
      </c>
      <c r="AU91">
        <v>49.67</v>
      </c>
      <c r="AV91">
        <v>0</v>
      </c>
      <c r="AW91">
        <v>191.6</v>
      </c>
      <c r="AX91">
        <v>91.14</v>
      </c>
      <c r="AY91">
        <v>0</v>
      </c>
      <c r="AZ91">
        <v>0</v>
      </c>
      <c r="BA91">
        <v>0.61</v>
      </c>
      <c r="BB91">
        <v>0.28000000000000003</v>
      </c>
      <c r="BC91">
        <v>0.36</v>
      </c>
      <c r="BD91">
        <v>0.67</v>
      </c>
      <c r="BE91">
        <v>0.68</v>
      </c>
      <c r="BF91">
        <v>0.72</v>
      </c>
      <c r="BG91">
        <v>0.65</v>
      </c>
      <c r="BH91">
        <v>0.43</v>
      </c>
      <c r="BI91">
        <v>0.43</v>
      </c>
      <c r="BJ91">
        <v>1.36</v>
      </c>
      <c r="BK91">
        <v>0.39</v>
      </c>
      <c r="BL91">
        <v>0.97</v>
      </c>
      <c r="BM91">
        <v>0.39</v>
      </c>
      <c r="BN91">
        <v>0.39</v>
      </c>
      <c r="BO91">
        <v>0.39</v>
      </c>
      <c r="BP91">
        <v>0.78</v>
      </c>
      <c r="BQ91">
        <v>0.48</v>
      </c>
      <c r="BR91">
        <v>2.91</v>
      </c>
      <c r="BS91">
        <v>0.68</v>
      </c>
      <c r="BT91">
        <v>0.57999999999999996</v>
      </c>
      <c r="BU91">
        <v>0.39</v>
      </c>
      <c r="BV91">
        <v>0</v>
      </c>
      <c r="BW91">
        <v>24.24</v>
      </c>
      <c r="BX91">
        <v>21.91</v>
      </c>
      <c r="BY91">
        <v>436.32</v>
      </c>
      <c r="BZ91">
        <v>145.44</v>
      </c>
      <c r="CA91">
        <v>100.33</v>
      </c>
      <c r="CB91">
        <v>4</v>
      </c>
      <c r="CC91">
        <v>0</v>
      </c>
      <c r="CD91">
        <v>0</v>
      </c>
    </row>
    <row r="92" spans="7:82">
      <c r="G92" t="s">
        <v>134</v>
      </c>
      <c r="H92" s="115">
        <v>1421.7699999999998</v>
      </c>
      <c r="I92" s="88">
        <v>447.65</v>
      </c>
      <c r="J92" s="88">
        <v>201.68</v>
      </c>
      <c r="K92" s="88">
        <v>0.97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38.78</v>
      </c>
      <c r="X92">
        <v>9.65</v>
      </c>
      <c r="Y92">
        <v>96.96</v>
      </c>
      <c r="Z92">
        <v>7.96</v>
      </c>
      <c r="AA92">
        <v>26.69</v>
      </c>
      <c r="AB92">
        <v>0.97</v>
      </c>
      <c r="AC92">
        <v>43.63</v>
      </c>
      <c r="AD92">
        <v>0</v>
      </c>
      <c r="AE92">
        <v>17.45</v>
      </c>
      <c r="AF92">
        <v>93.08</v>
      </c>
      <c r="AG92">
        <v>123.62</v>
      </c>
      <c r="AH92">
        <v>142.53</v>
      </c>
      <c r="AI92">
        <v>31.03</v>
      </c>
      <c r="AJ92">
        <v>41.21</v>
      </c>
      <c r="AK92">
        <v>50.9</v>
      </c>
      <c r="AL92">
        <v>0</v>
      </c>
      <c r="AM92">
        <v>0</v>
      </c>
      <c r="AN92">
        <v>81.45</v>
      </c>
      <c r="AO92">
        <v>71.75</v>
      </c>
      <c r="AP92">
        <v>53.33</v>
      </c>
      <c r="AQ92">
        <v>14.54</v>
      </c>
      <c r="AR92">
        <v>14.54</v>
      </c>
      <c r="AS92">
        <v>14.54</v>
      </c>
      <c r="AT92">
        <v>22.27</v>
      </c>
      <c r="AU92">
        <v>49.67</v>
      </c>
      <c r="AV92">
        <v>0</v>
      </c>
      <c r="AW92">
        <v>191.6</v>
      </c>
      <c r="AX92">
        <v>91.14</v>
      </c>
      <c r="AY92">
        <v>0</v>
      </c>
      <c r="AZ92">
        <v>0</v>
      </c>
      <c r="BA92">
        <v>0.61</v>
      </c>
      <c r="BB92">
        <v>0.28000000000000003</v>
      </c>
      <c r="BC92">
        <v>0.36</v>
      </c>
      <c r="BD92">
        <v>0.67</v>
      </c>
      <c r="BE92">
        <v>0.68</v>
      </c>
      <c r="BF92">
        <v>0.72</v>
      </c>
      <c r="BG92">
        <v>0.65</v>
      </c>
      <c r="BH92">
        <v>0.43</v>
      </c>
      <c r="BI92">
        <v>0.43</v>
      </c>
      <c r="BJ92">
        <v>1.36</v>
      </c>
      <c r="BK92">
        <v>0.39</v>
      </c>
      <c r="BL92">
        <v>0.97</v>
      </c>
      <c r="BM92">
        <v>0.39</v>
      </c>
      <c r="BN92">
        <v>0.39</v>
      </c>
      <c r="BO92">
        <v>0.39</v>
      </c>
      <c r="BP92">
        <v>0.78</v>
      </c>
      <c r="BQ92">
        <v>0.48</v>
      </c>
      <c r="BR92">
        <v>2.91</v>
      </c>
      <c r="BS92">
        <v>0.68</v>
      </c>
      <c r="BT92">
        <v>0.57999999999999996</v>
      </c>
      <c r="BU92">
        <v>0.39</v>
      </c>
      <c r="BV92">
        <v>0</v>
      </c>
      <c r="BW92">
        <v>24.24</v>
      </c>
      <c r="BX92">
        <v>21.91</v>
      </c>
      <c r="BY92">
        <v>436.32</v>
      </c>
      <c r="BZ92">
        <v>145.44</v>
      </c>
      <c r="CA92">
        <v>100.33</v>
      </c>
      <c r="CB92">
        <v>4</v>
      </c>
      <c r="CC92">
        <v>0</v>
      </c>
      <c r="CD92">
        <v>0</v>
      </c>
    </row>
    <row r="93" spans="7:82">
      <c r="G93" t="s">
        <v>135</v>
      </c>
      <c r="H93" s="115">
        <v>1403.3499999999997</v>
      </c>
      <c r="I93" s="88">
        <v>467.04999999999995</v>
      </c>
      <c r="J93" s="88">
        <v>201.68</v>
      </c>
      <c r="K93" s="88">
        <v>0.97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38.78</v>
      </c>
      <c r="X93">
        <v>9.65</v>
      </c>
      <c r="Y93">
        <v>96.96</v>
      </c>
      <c r="Z93">
        <v>7.96</v>
      </c>
      <c r="AA93">
        <v>26.69</v>
      </c>
      <c r="AB93">
        <v>0.97</v>
      </c>
      <c r="AC93">
        <v>43.63</v>
      </c>
      <c r="AD93">
        <v>0</v>
      </c>
      <c r="AE93">
        <v>17.45</v>
      </c>
      <c r="AF93">
        <v>93.08</v>
      </c>
      <c r="AG93">
        <v>123.62</v>
      </c>
      <c r="AH93">
        <v>142.53</v>
      </c>
      <c r="AI93">
        <v>31.03</v>
      </c>
      <c r="AJ93">
        <v>41.21</v>
      </c>
      <c r="AK93">
        <v>50.9</v>
      </c>
      <c r="AL93">
        <v>0</v>
      </c>
      <c r="AM93">
        <v>0</v>
      </c>
      <c r="AN93">
        <v>81.45</v>
      </c>
      <c r="AO93">
        <v>71.75</v>
      </c>
      <c r="AP93">
        <v>33.94</v>
      </c>
      <c r="AQ93">
        <v>33.94</v>
      </c>
      <c r="AR93">
        <v>14.54</v>
      </c>
      <c r="AS93">
        <v>14.54</v>
      </c>
      <c r="AT93">
        <v>22.27</v>
      </c>
      <c r="AU93">
        <v>49.67</v>
      </c>
      <c r="AV93">
        <v>0</v>
      </c>
      <c r="AW93">
        <v>191.6</v>
      </c>
      <c r="AX93">
        <v>91.14</v>
      </c>
      <c r="AY93">
        <v>0</v>
      </c>
      <c r="AZ93">
        <v>0</v>
      </c>
      <c r="BA93">
        <v>0.61</v>
      </c>
      <c r="BB93">
        <v>0.28000000000000003</v>
      </c>
      <c r="BC93">
        <v>0.36</v>
      </c>
      <c r="BD93">
        <v>0.67</v>
      </c>
      <c r="BE93">
        <v>0.68</v>
      </c>
      <c r="BF93">
        <v>0.72</v>
      </c>
      <c r="BG93">
        <v>0.65</v>
      </c>
      <c r="BH93">
        <v>0.43</v>
      </c>
      <c r="BI93">
        <v>0.43</v>
      </c>
      <c r="BJ93">
        <v>1.36</v>
      </c>
      <c r="BK93">
        <v>0.39</v>
      </c>
      <c r="BL93">
        <v>0.97</v>
      </c>
      <c r="BM93">
        <v>0.39</v>
      </c>
      <c r="BN93">
        <v>0.39</v>
      </c>
      <c r="BO93">
        <v>0.39</v>
      </c>
      <c r="BP93">
        <v>0.78</v>
      </c>
      <c r="BQ93">
        <v>0.48</v>
      </c>
      <c r="BR93">
        <v>2.91</v>
      </c>
      <c r="BS93">
        <v>0.68</v>
      </c>
      <c r="BT93">
        <v>0.57999999999999996</v>
      </c>
      <c r="BU93">
        <v>0.39</v>
      </c>
      <c r="BV93">
        <v>0</v>
      </c>
      <c r="BW93">
        <v>25.21</v>
      </c>
      <c r="BX93">
        <v>21.91</v>
      </c>
      <c r="BY93">
        <v>436.32</v>
      </c>
      <c r="BZ93">
        <v>145.44</v>
      </c>
      <c r="CA93">
        <v>100.33</v>
      </c>
      <c r="CB93">
        <v>4</v>
      </c>
      <c r="CC93">
        <v>0</v>
      </c>
      <c r="CD93">
        <v>0</v>
      </c>
    </row>
    <row r="94" spans="7:82">
      <c r="G94" t="s">
        <v>136</v>
      </c>
      <c r="H94" s="115">
        <v>1432.4299999999998</v>
      </c>
      <c r="I94" s="88">
        <v>486.43999999999994</v>
      </c>
      <c r="J94" s="88">
        <v>201.68</v>
      </c>
      <c r="K94" s="88">
        <v>0.97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38.78</v>
      </c>
      <c r="X94">
        <v>9.65</v>
      </c>
      <c r="Y94">
        <v>96.96</v>
      </c>
      <c r="Z94">
        <v>7.96</v>
      </c>
      <c r="AA94">
        <v>26.69</v>
      </c>
      <c r="AB94">
        <v>0.97</v>
      </c>
      <c r="AC94">
        <v>43.63</v>
      </c>
      <c r="AD94">
        <v>0</v>
      </c>
      <c r="AE94">
        <v>17.45</v>
      </c>
      <c r="AF94">
        <v>93.08</v>
      </c>
      <c r="AG94">
        <v>123.62</v>
      </c>
      <c r="AH94">
        <v>142.53</v>
      </c>
      <c r="AI94">
        <v>31.03</v>
      </c>
      <c r="AJ94">
        <v>41.21</v>
      </c>
      <c r="AK94">
        <v>50.9</v>
      </c>
      <c r="AL94">
        <v>0</v>
      </c>
      <c r="AM94">
        <v>0</v>
      </c>
      <c r="AN94">
        <v>81.45</v>
      </c>
      <c r="AO94">
        <v>71.75</v>
      </c>
      <c r="AP94">
        <v>63.02</v>
      </c>
      <c r="AQ94">
        <v>4.8499999999999996</v>
      </c>
      <c r="AR94">
        <v>14.54</v>
      </c>
      <c r="AS94">
        <v>14.54</v>
      </c>
      <c r="AT94">
        <v>22.27</v>
      </c>
      <c r="AU94">
        <v>49.67</v>
      </c>
      <c r="AV94">
        <v>0</v>
      </c>
      <c r="AW94">
        <v>191.6</v>
      </c>
      <c r="AX94">
        <v>91.14</v>
      </c>
      <c r="AY94">
        <v>0</v>
      </c>
      <c r="AZ94">
        <v>0</v>
      </c>
      <c r="BA94">
        <v>0.61</v>
      </c>
      <c r="BB94">
        <v>0.28000000000000003</v>
      </c>
      <c r="BC94">
        <v>0.36</v>
      </c>
      <c r="BD94">
        <v>0.67</v>
      </c>
      <c r="BE94">
        <v>0.68</v>
      </c>
      <c r="BF94">
        <v>0.72</v>
      </c>
      <c r="BG94">
        <v>0.65</v>
      </c>
      <c r="BH94">
        <v>0.43</v>
      </c>
      <c r="BI94">
        <v>0.43</v>
      </c>
      <c r="BJ94">
        <v>1.36</v>
      </c>
      <c r="BK94">
        <v>0.39</v>
      </c>
      <c r="BL94">
        <v>0.97</v>
      </c>
      <c r="BM94">
        <v>0.39</v>
      </c>
      <c r="BN94">
        <v>0.39</v>
      </c>
      <c r="BO94">
        <v>0.39</v>
      </c>
      <c r="BP94">
        <v>0.78</v>
      </c>
      <c r="BQ94">
        <v>0.48</v>
      </c>
      <c r="BR94">
        <v>2.91</v>
      </c>
      <c r="BS94">
        <v>0.68</v>
      </c>
      <c r="BT94">
        <v>0.57999999999999996</v>
      </c>
      <c r="BU94">
        <v>0.39</v>
      </c>
      <c r="BV94">
        <v>0</v>
      </c>
      <c r="BW94">
        <v>25.21</v>
      </c>
      <c r="BX94">
        <v>21.91</v>
      </c>
      <c r="BY94">
        <v>436.32</v>
      </c>
      <c r="BZ94">
        <v>193.92</v>
      </c>
      <c r="CA94">
        <v>100.33</v>
      </c>
      <c r="CB94">
        <v>4</v>
      </c>
      <c r="CC94">
        <v>0</v>
      </c>
      <c r="CD94">
        <v>0</v>
      </c>
    </row>
    <row r="95" spans="7:82">
      <c r="G95" t="s">
        <v>137</v>
      </c>
      <c r="H95" s="115">
        <v>1407.2299999999998</v>
      </c>
      <c r="I95" s="88">
        <v>500.98</v>
      </c>
      <c r="J95" s="88">
        <v>201.49</v>
      </c>
      <c r="K95" s="88">
        <v>0.97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38.78</v>
      </c>
      <c r="X95">
        <v>9.4600000000000009</v>
      </c>
      <c r="Y95">
        <v>96.96</v>
      </c>
      <c r="Z95">
        <v>7.96</v>
      </c>
      <c r="AA95">
        <v>26.69</v>
      </c>
      <c r="AB95">
        <v>0.97</v>
      </c>
      <c r="AC95">
        <v>43.63</v>
      </c>
      <c r="AD95">
        <v>0</v>
      </c>
      <c r="AE95">
        <v>17.45</v>
      </c>
      <c r="AF95">
        <v>93.08</v>
      </c>
      <c r="AG95">
        <v>123.62</v>
      </c>
      <c r="AH95">
        <v>142.53</v>
      </c>
      <c r="AI95">
        <v>31.03</v>
      </c>
      <c r="AJ95">
        <v>41.21</v>
      </c>
      <c r="AK95">
        <v>50.9</v>
      </c>
      <c r="AL95">
        <v>0</v>
      </c>
      <c r="AM95">
        <v>0</v>
      </c>
      <c r="AN95">
        <v>81.45</v>
      </c>
      <c r="AO95">
        <v>60.12</v>
      </c>
      <c r="AP95">
        <v>48.48</v>
      </c>
      <c r="AQ95">
        <v>19.39</v>
      </c>
      <c r="AR95">
        <v>14.54</v>
      </c>
      <c r="AS95">
        <v>14.54</v>
      </c>
      <c r="AT95">
        <v>22.27</v>
      </c>
      <c r="AU95">
        <v>49.67</v>
      </c>
      <c r="AV95">
        <v>0</v>
      </c>
      <c r="AW95">
        <v>191.6</v>
      </c>
      <c r="AX95">
        <v>91.14</v>
      </c>
      <c r="AY95">
        <v>0</v>
      </c>
      <c r="AZ95">
        <v>0</v>
      </c>
      <c r="BA95">
        <v>0.61</v>
      </c>
      <c r="BB95">
        <v>0.28000000000000003</v>
      </c>
      <c r="BC95">
        <v>0.36</v>
      </c>
      <c r="BD95">
        <v>0.67</v>
      </c>
      <c r="BE95">
        <v>0.68</v>
      </c>
      <c r="BF95">
        <v>0.72</v>
      </c>
      <c r="BG95">
        <v>0.65</v>
      </c>
      <c r="BH95">
        <v>0.43</v>
      </c>
      <c r="BI95">
        <v>0.43</v>
      </c>
      <c r="BJ95">
        <v>1.36</v>
      </c>
      <c r="BK95">
        <v>0.39</v>
      </c>
      <c r="BL95">
        <v>0.97</v>
      </c>
      <c r="BM95">
        <v>0.39</v>
      </c>
      <c r="BN95">
        <v>0.39</v>
      </c>
      <c r="BO95">
        <v>0.39</v>
      </c>
      <c r="BP95">
        <v>0.78</v>
      </c>
      <c r="BQ95">
        <v>0.48</v>
      </c>
      <c r="BR95">
        <v>2.91</v>
      </c>
      <c r="BS95">
        <v>0.68</v>
      </c>
      <c r="BT95">
        <v>0.57999999999999996</v>
      </c>
      <c r="BU95">
        <v>0.39</v>
      </c>
      <c r="BV95">
        <v>0</v>
      </c>
      <c r="BW95">
        <v>26.18</v>
      </c>
      <c r="BX95">
        <v>21.91</v>
      </c>
      <c r="BY95">
        <v>436.32</v>
      </c>
      <c r="BZ95">
        <v>193.92</v>
      </c>
      <c r="CA95">
        <v>100.33</v>
      </c>
      <c r="CB95">
        <v>4</v>
      </c>
      <c r="CC95">
        <v>0</v>
      </c>
      <c r="CD95">
        <v>0</v>
      </c>
    </row>
    <row r="96" spans="7:82">
      <c r="G96" t="s">
        <v>138</v>
      </c>
      <c r="H96" s="115">
        <v>1387.8299999999997</v>
      </c>
      <c r="I96" s="88">
        <v>505.82999999999993</v>
      </c>
      <c r="J96" s="88">
        <v>201.49</v>
      </c>
      <c r="K96" s="88">
        <v>0.97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38.78</v>
      </c>
      <c r="X96">
        <v>9.4600000000000009</v>
      </c>
      <c r="Y96">
        <v>96.96</v>
      </c>
      <c r="Z96">
        <v>7.96</v>
      </c>
      <c r="AA96">
        <v>26.69</v>
      </c>
      <c r="AB96">
        <v>0.97</v>
      </c>
      <c r="AC96">
        <v>43.63</v>
      </c>
      <c r="AD96">
        <v>0</v>
      </c>
      <c r="AE96">
        <v>17.45</v>
      </c>
      <c r="AF96">
        <v>93.08</v>
      </c>
      <c r="AG96">
        <v>123.62</v>
      </c>
      <c r="AH96">
        <v>142.53</v>
      </c>
      <c r="AI96">
        <v>31.03</v>
      </c>
      <c r="AJ96">
        <v>41.21</v>
      </c>
      <c r="AK96">
        <v>50.9</v>
      </c>
      <c r="AL96">
        <v>0</v>
      </c>
      <c r="AM96">
        <v>0</v>
      </c>
      <c r="AN96">
        <v>81.45</v>
      </c>
      <c r="AO96">
        <v>45.57</v>
      </c>
      <c r="AP96">
        <v>43.63</v>
      </c>
      <c r="AQ96">
        <v>24.24</v>
      </c>
      <c r="AR96">
        <v>14.54</v>
      </c>
      <c r="AS96">
        <v>14.54</v>
      </c>
      <c r="AT96">
        <v>22.27</v>
      </c>
      <c r="AU96">
        <v>49.67</v>
      </c>
      <c r="AV96">
        <v>0</v>
      </c>
      <c r="AW96">
        <v>191.6</v>
      </c>
      <c r="AX96">
        <v>91.14</v>
      </c>
      <c r="AY96">
        <v>0</v>
      </c>
      <c r="AZ96">
        <v>0</v>
      </c>
      <c r="BA96">
        <v>0.61</v>
      </c>
      <c r="BB96">
        <v>0.28000000000000003</v>
      </c>
      <c r="BC96">
        <v>0.36</v>
      </c>
      <c r="BD96">
        <v>0.67</v>
      </c>
      <c r="BE96">
        <v>0.68</v>
      </c>
      <c r="BF96">
        <v>0.72</v>
      </c>
      <c r="BG96">
        <v>0.65</v>
      </c>
      <c r="BH96">
        <v>0.43</v>
      </c>
      <c r="BI96">
        <v>0.43</v>
      </c>
      <c r="BJ96">
        <v>1.36</v>
      </c>
      <c r="BK96">
        <v>0.39</v>
      </c>
      <c r="BL96">
        <v>0.97</v>
      </c>
      <c r="BM96">
        <v>0.39</v>
      </c>
      <c r="BN96">
        <v>0.39</v>
      </c>
      <c r="BO96">
        <v>0.39</v>
      </c>
      <c r="BP96">
        <v>0.78</v>
      </c>
      <c r="BQ96">
        <v>0.48</v>
      </c>
      <c r="BR96">
        <v>2.91</v>
      </c>
      <c r="BS96">
        <v>0.68</v>
      </c>
      <c r="BT96">
        <v>0.57999999999999996</v>
      </c>
      <c r="BU96">
        <v>0.39</v>
      </c>
      <c r="BV96">
        <v>0</v>
      </c>
      <c r="BW96">
        <v>26.18</v>
      </c>
      <c r="BX96">
        <v>21.91</v>
      </c>
      <c r="BY96">
        <v>436.32</v>
      </c>
      <c r="BZ96">
        <v>193.92</v>
      </c>
      <c r="CA96">
        <v>100.33</v>
      </c>
      <c r="CB96">
        <v>4</v>
      </c>
      <c r="CC96">
        <v>0</v>
      </c>
      <c r="CD96">
        <v>0</v>
      </c>
    </row>
    <row r="97" spans="1:133">
      <c r="G97" t="s">
        <v>139</v>
      </c>
      <c r="H97" s="115">
        <v>1091.8699999999997</v>
      </c>
      <c r="I97" s="88">
        <v>505.82999999999993</v>
      </c>
      <c r="J97" s="88">
        <v>201.49</v>
      </c>
      <c r="K97" s="88">
        <v>0.97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38.78</v>
      </c>
      <c r="X97">
        <v>9.4600000000000009</v>
      </c>
      <c r="Y97">
        <v>96.96</v>
      </c>
      <c r="Z97">
        <v>7.96</v>
      </c>
      <c r="AA97">
        <v>26.69</v>
      </c>
      <c r="AB97">
        <v>0.97</v>
      </c>
      <c r="AC97">
        <v>43.63</v>
      </c>
      <c r="AD97">
        <v>0</v>
      </c>
      <c r="AE97">
        <v>17.45</v>
      </c>
      <c r="AF97">
        <v>93.08</v>
      </c>
      <c r="AG97">
        <v>123.62</v>
      </c>
      <c r="AH97">
        <v>142.53</v>
      </c>
      <c r="AI97">
        <v>31.03</v>
      </c>
      <c r="AJ97">
        <v>41.21</v>
      </c>
      <c r="AK97">
        <v>50.9</v>
      </c>
      <c r="AL97">
        <v>0</v>
      </c>
      <c r="AM97">
        <v>0</v>
      </c>
      <c r="AN97">
        <v>81.45</v>
      </c>
      <c r="AO97">
        <v>50.42</v>
      </c>
      <c r="AP97">
        <v>43.63</v>
      </c>
      <c r="AQ97">
        <v>24.24</v>
      </c>
      <c r="AR97">
        <v>14.54</v>
      </c>
      <c r="AS97">
        <v>14.54</v>
      </c>
      <c r="AT97">
        <v>22.27</v>
      </c>
      <c r="AU97">
        <v>49.67</v>
      </c>
      <c r="AV97">
        <v>0</v>
      </c>
      <c r="AW97">
        <v>191.6</v>
      </c>
      <c r="AX97">
        <v>91.14</v>
      </c>
      <c r="AY97">
        <v>0</v>
      </c>
      <c r="AZ97">
        <v>0</v>
      </c>
      <c r="BA97">
        <v>0.61</v>
      </c>
      <c r="BB97">
        <v>0.28000000000000003</v>
      </c>
      <c r="BC97">
        <v>0.36</v>
      </c>
      <c r="BD97">
        <v>0.67</v>
      </c>
      <c r="BE97">
        <v>0.68</v>
      </c>
      <c r="BF97">
        <v>0.72</v>
      </c>
      <c r="BG97">
        <v>0.65</v>
      </c>
      <c r="BH97">
        <v>0.43</v>
      </c>
      <c r="BI97">
        <v>0.43</v>
      </c>
      <c r="BJ97">
        <v>1.36</v>
      </c>
      <c r="BK97">
        <v>0.39</v>
      </c>
      <c r="BL97">
        <v>0.97</v>
      </c>
      <c r="BM97">
        <v>0.39</v>
      </c>
      <c r="BN97">
        <v>0.39</v>
      </c>
      <c r="BO97">
        <v>0.39</v>
      </c>
      <c r="BP97">
        <v>0.78</v>
      </c>
      <c r="BQ97">
        <v>0.48</v>
      </c>
      <c r="BR97">
        <v>2.91</v>
      </c>
      <c r="BS97">
        <v>0.68</v>
      </c>
      <c r="BT97">
        <v>0.57999999999999996</v>
      </c>
      <c r="BU97">
        <v>0.39</v>
      </c>
      <c r="BV97">
        <v>0</v>
      </c>
      <c r="BW97">
        <v>9.15</v>
      </c>
      <c r="BX97">
        <v>21.91</v>
      </c>
      <c r="BY97">
        <v>152.54</v>
      </c>
      <c r="BZ97">
        <v>193.92</v>
      </c>
      <c r="CA97">
        <v>100.33</v>
      </c>
      <c r="CB97">
        <v>4</v>
      </c>
      <c r="CC97">
        <v>0</v>
      </c>
      <c r="CD97">
        <v>0</v>
      </c>
    </row>
    <row r="98" spans="1:133">
      <c r="G98" t="s">
        <v>140</v>
      </c>
      <c r="H98" s="115">
        <v>981.39999999999986</v>
      </c>
      <c r="I98" s="88">
        <v>496.13</v>
      </c>
      <c r="J98" s="88">
        <v>201.49</v>
      </c>
      <c r="K98" s="88">
        <v>0.97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38.78</v>
      </c>
      <c r="X98">
        <v>9.4600000000000009</v>
      </c>
      <c r="Y98">
        <v>75.48</v>
      </c>
      <c r="Z98">
        <v>7.96</v>
      </c>
      <c r="AA98">
        <v>26.69</v>
      </c>
      <c r="AB98">
        <v>0.97</v>
      </c>
      <c r="AC98">
        <v>43.63</v>
      </c>
      <c r="AD98">
        <v>0</v>
      </c>
      <c r="AE98">
        <v>17.45</v>
      </c>
      <c r="AF98">
        <v>93.08</v>
      </c>
      <c r="AG98">
        <v>123.62</v>
      </c>
      <c r="AH98">
        <v>142.53</v>
      </c>
      <c r="AI98">
        <v>31.03</v>
      </c>
      <c r="AJ98">
        <v>41.21</v>
      </c>
      <c r="AK98">
        <v>50.9</v>
      </c>
      <c r="AL98">
        <v>0</v>
      </c>
      <c r="AM98">
        <v>0</v>
      </c>
      <c r="AN98">
        <v>81.45</v>
      </c>
      <c r="AO98">
        <v>60.12</v>
      </c>
      <c r="AP98">
        <v>53.33</v>
      </c>
      <c r="AQ98">
        <v>14.54</v>
      </c>
      <c r="AR98">
        <v>14.54</v>
      </c>
      <c r="AS98">
        <v>14.54</v>
      </c>
      <c r="AT98">
        <v>22.27</v>
      </c>
      <c r="AU98">
        <v>49.67</v>
      </c>
      <c r="AV98">
        <v>0</v>
      </c>
      <c r="AW98">
        <v>191.6</v>
      </c>
      <c r="AX98">
        <v>91.14</v>
      </c>
      <c r="AY98">
        <v>0</v>
      </c>
      <c r="AZ98">
        <v>0</v>
      </c>
      <c r="BA98">
        <v>0.61</v>
      </c>
      <c r="BB98">
        <v>0.28000000000000003</v>
      </c>
      <c r="BC98">
        <v>0.36</v>
      </c>
      <c r="BD98">
        <v>0.67</v>
      </c>
      <c r="BE98">
        <v>0.68</v>
      </c>
      <c r="BF98">
        <v>0.72</v>
      </c>
      <c r="BG98">
        <v>0.65</v>
      </c>
      <c r="BH98">
        <v>0.43</v>
      </c>
      <c r="BI98">
        <v>0.43</v>
      </c>
      <c r="BJ98">
        <v>1.36</v>
      </c>
      <c r="BK98">
        <v>0.39</v>
      </c>
      <c r="BL98">
        <v>0.97</v>
      </c>
      <c r="BM98">
        <v>0.39</v>
      </c>
      <c r="BN98">
        <v>0.39</v>
      </c>
      <c r="BO98">
        <v>0.39</v>
      </c>
      <c r="BP98">
        <v>0.78</v>
      </c>
      <c r="BQ98">
        <v>0.48</v>
      </c>
      <c r="BR98">
        <v>2.91</v>
      </c>
      <c r="BS98">
        <v>0.68</v>
      </c>
      <c r="BT98">
        <v>0.57999999999999996</v>
      </c>
      <c r="BU98">
        <v>0.39</v>
      </c>
      <c r="BV98">
        <v>0</v>
      </c>
      <c r="BW98">
        <v>26.18</v>
      </c>
      <c r="BX98">
        <v>21.91</v>
      </c>
      <c r="BY98">
        <v>27.12</v>
      </c>
      <c r="BZ98">
        <v>193.92</v>
      </c>
      <c r="CA98">
        <v>100.33</v>
      </c>
      <c r="CB98">
        <v>4</v>
      </c>
      <c r="CC98">
        <v>0</v>
      </c>
      <c r="CD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21.588464999999996</v>
      </c>
      <c r="I99" s="111">
        <f t="shared" ref="I99:BU99" si="1">SUM(I3:I98)/4000</f>
        <v>6.6936600000000048</v>
      </c>
      <c r="J99" s="111">
        <f t="shared" si="1"/>
        <v>4.84415</v>
      </c>
      <c r="K99" s="111">
        <f t="shared" si="1"/>
        <v>0.27051000000000019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0.72326000000000079</v>
      </c>
      <c r="X99">
        <f t="shared" si="1"/>
        <v>0.23526999999999987</v>
      </c>
      <c r="Y99">
        <f t="shared" si="1"/>
        <v>2.2964724999999984</v>
      </c>
      <c r="Z99">
        <f t="shared" si="1"/>
        <v>0.17769000000000024</v>
      </c>
      <c r="AA99">
        <f t="shared" si="1"/>
        <v>0.64056000000000102</v>
      </c>
      <c r="AB99">
        <f t="shared" si="1"/>
        <v>2.3279999999999981E-2</v>
      </c>
      <c r="AC99">
        <f t="shared" si="1"/>
        <v>1.0471200000000018</v>
      </c>
      <c r="AD99">
        <f t="shared" si="1"/>
        <v>0.49452999999999941</v>
      </c>
      <c r="AE99">
        <f t="shared" si="1"/>
        <v>0.41880000000000067</v>
      </c>
      <c r="AF99">
        <f t="shared" si="1"/>
        <v>0.74463999999999975</v>
      </c>
      <c r="AG99">
        <f t="shared" si="1"/>
        <v>0.9889599999999994</v>
      </c>
      <c r="AH99">
        <f t="shared" si="1"/>
        <v>3.4207200000000051</v>
      </c>
      <c r="AI99">
        <f t="shared" si="1"/>
        <v>0.24823999999999985</v>
      </c>
      <c r="AJ99">
        <f t="shared" si="1"/>
        <v>0.32968000000000014</v>
      </c>
      <c r="AK99">
        <f t="shared" si="1"/>
        <v>1.2216</v>
      </c>
      <c r="AL99">
        <f t="shared" si="1"/>
        <v>0.17450999999999992</v>
      </c>
      <c r="AM99">
        <f t="shared" si="1"/>
        <v>7.490999999999999E-2</v>
      </c>
      <c r="AN99">
        <f t="shared" si="1"/>
        <v>1.954799999999997</v>
      </c>
      <c r="AO99">
        <f t="shared" si="1"/>
        <v>0.69153500000000012</v>
      </c>
      <c r="AP99">
        <f t="shared" si="1"/>
        <v>0.50734750000000006</v>
      </c>
      <c r="AQ99">
        <f t="shared" si="1"/>
        <v>0.29064500000000004</v>
      </c>
      <c r="AR99">
        <f t="shared" si="1"/>
        <v>0.34895999999999955</v>
      </c>
      <c r="AS99">
        <f t="shared" si="1"/>
        <v>0.13086000000000006</v>
      </c>
      <c r="AT99">
        <f t="shared" si="1"/>
        <v>0.53447999999999962</v>
      </c>
      <c r="AU99">
        <f t="shared" si="1"/>
        <v>0.87978000000000101</v>
      </c>
      <c r="AV99">
        <f t="shared" si="1"/>
        <v>0.26468999999999998</v>
      </c>
      <c r="AW99">
        <f t="shared" si="1"/>
        <v>4.5984000000000016</v>
      </c>
      <c r="AX99">
        <f t="shared" si="1"/>
        <v>0.91698499999999938</v>
      </c>
      <c r="AY99">
        <f t="shared" si="1"/>
        <v>7.2720000000000007E-2</v>
      </c>
      <c r="AZ99">
        <f t="shared" si="1"/>
        <v>7.490999999999999E-2</v>
      </c>
      <c r="BA99">
        <f t="shared" si="1"/>
        <v>1.4839999999999976E-2</v>
      </c>
      <c r="BB99">
        <f t="shared" si="1"/>
        <v>6.6700000000000006E-3</v>
      </c>
      <c r="BC99">
        <f t="shared" si="1"/>
        <v>8.6000000000000087E-3</v>
      </c>
      <c r="BD99">
        <f t="shared" si="1"/>
        <v>1.5940000000000017E-2</v>
      </c>
      <c r="BE99">
        <f t="shared" si="1"/>
        <v>1.6130000000000019E-2</v>
      </c>
      <c r="BF99">
        <f t="shared" si="1"/>
        <v>1.7320000000000006E-2</v>
      </c>
      <c r="BG99">
        <f t="shared" si="1"/>
        <v>1.5700000000000016E-2</v>
      </c>
      <c r="BH99">
        <f t="shared" si="1"/>
        <v>1.0479999999999993E-2</v>
      </c>
      <c r="BI99">
        <f t="shared" si="1"/>
        <v>1.0239999999999996E-2</v>
      </c>
      <c r="BJ99">
        <f t="shared" si="1"/>
        <v>3.2639999999999995E-2</v>
      </c>
      <c r="BK99">
        <f t="shared" si="1"/>
        <v>9.3600000000000107E-3</v>
      </c>
      <c r="BL99">
        <f t="shared" si="1"/>
        <v>2.3279999999999981E-2</v>
      </c>
      <c r="BM99">
        <f t="shared" si="1"/>
        <v>9.3600000000000107E-3</v>
      </c>
      <c r="BN99">
        <f t="shared" si="1"/>
        <v>9.3600000000000107E-3</v>
      </c>
      <c r="BO99">
        <f t="shared" si="1"/>
        <v>9.3600000000000107E-3</v>
      </c>
      <c r="BP99">
        <f t="shared" si="1"/>
        <v>1.8720000000000021E-2</v>
      </c>
      <c r="BQ99">
        <f t="shared" si="1"/>
        <v>1.1519999999999983E-2</v>
      </c>
      <c r="BR99">
        <f t="shared" si="1"/>
        <v>6.9839999999999985E-2</v>
      </c>
      <c r="BS99">
        <f t="shared" si="1"/>
        <v>1.6319999999999998E-2</v>
      </c>
      <c r="BT99">
        <f t="shared" si="1"/>
        <v>1.3919999999999972E-2</v>
      </c>
      <c r="BU99">
        <f t="shared" si="1"/>
        <v>9.3600000000000107E-3</v>
      </c>
      <c r="BV99">
        <f t="shared" ref="BV99:EC99" si="2">SUM(BV3:BV98)/4000</f>
        <v>7.490999999999999E-2</v>
      </c>
      <c r="BW99">
        <f t="shared" si="2"/>
        <v>0.30118</v>
      </c>
      <c r="BX99">
        <f t="shared" si="2"/>
        <v>0.35979000000000039</v>
      </c>
      <c r="BY99">
        <f t="shared" si="2"/>
        <v>3.5700875000000001</v>
      </c>
      <c r="BZ99">
        <f t="shared" si="2"/>
        <v>0.91870000000000029</v>
      </c>
      <c r="CA99">
        <f t="shared" si="2"/>
        <v>2.4079199999999985</v>
      </c>
      <c r="CB99">
        <f t="shared" si="2"/>
        <v>9.6000000000000002E-2</v>
      </c>
      <c r="CC99">
        <f t="shared" si="2"/>
        <v>0.62221749999999987</v>
      </c>
      <c r="CD99">
        <f t="shared" si="2"/>
        <v>0.2666650000000001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2022-10-04T06:58:28Z</dcterms:modified>
</cp:coreProperties>
</file>